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1 (2)" sheetId="2" r:id="rId2"/>
    <sheet name="Sheet2" sheetId="3" r:id="rId3"/>
  </sheets>
  <calcPr calcId="144525"/>
</workbook>
</file>

<file path=xl/sharedStrings.xml><?xml version="1.0" encoding="utf-8"?>
<sst xmlns="http://schemas.openxmlformats.org/spreadsheetml/2006/main" count="3109" uniqueCount="918">
  <si>
    <t>电气与信息工程学院</t>
  </si>
  <si>
    <t>网络1671</t>
  </si>
  <si>
    <t>班级人数</t>
  </si>
  <si>
    <t>班主任</t>
  </si>
  <si>
    <t>郎博</t>
  </si>
  <si>
    <t>平均分</t>
  </si>
  <si>
    <t>二号332</t>
  </si>
  <si>
    <t>二号335</t>
  </si>
  <si>
    <t>二号337</t>
  </si>
  <si>
    <t>网络1672</t>
  </si>
  <si>
    <t>二号336</t>
  </si>
  <si>
    <t>二号338</t>
  </si>
  <si>
    <t>二号339</t>
  </si>
  <si>
    <t>网络1673</t>
  </si>
  <si>
    <t>谢荣耀</t>
  </si>
  <si>
    <t>二号340</t>
  </si>
  <si>
    <t>二号342</t>
  </si>
  <si>
    <t>二号344</t>
  </si>
  <si>
    <t>网络1831</t>
  </si>
  <si>
    <t>田晓玲</t>
  </si>
  <si>
    <t>二号420</t>
  </si>
  <si>
    <t>二号421</t>
  </si>
  <si>
    <t>二号422</t>
  </si>
  <si>
    <t>二号423</t>
  </si>
  <si>
    <t>二号424</t>
  </si>
  <si>
    <t>四号514</t>
  </si>
  <si>
    <t>网络1832</t>
  </si>
  <si>
    <t xml:space="preserve">班级人数 </t>
  </si>
  <si>
    <t>谷珊珊</t>
  </si>
  <si>
    <t>二号425</t>
  </si>
  <si>
    <t>二号426</t>
  </si>
  <si>
    <t>二号427</t>
  </si>
  <si>
    <t>二号428</t>
  </si>
  <si>
    <t>二号429</t>
  </si>
  <si>
    <t>四号515</t>
  </si>
  <si>
    <t>四号522</t>
  </si>
  <si>
    <t>信息1831</t>
  </si>
  <si>
    <t>韩瑞峰</t>
  </si>
  <si>
    <t>二号430</t>
  </si>
  <si>
    <t>二号431</t>
  </si>
  <si>
    <t>二号432</t>
  </si>
  <si>
    <t>二号433</t>
  </si>
  <si>
    <t>四号511</t>
  </si>
  <si>
    <t>四号513</t>
  </si>
  <si>
    <t>动漫1831</t>
  </si>
  <si>
    <t>任正灿</t>
  </si>
  <si>
    <t>二号405</t>
  </si>
  <si>
    <t>二号407</t>
  </si>
  <si>
    <t>二号408</t>
  </si>
  <si>
    <t>四号517</t>
  </si>
  <si>
    <t>四号521</t>
  </si>
  <si>
    <t>四号523</t>
  </si>
  <si>
    <t>动漫1832</t>
  </si>
  <si>
    <t>二号409</t>
  </si>
  <si>
    <t>二号410</t>
  </si>
  <si>
    <t>二号411</t>
  </si>
  <si>
    <t>四号519</t>
  </si>
  <si>
    <t>电子1831</t>
  </si>
  <si>
    <t>曹英国</t>
  </si>
  <si>
    <t>二号415</t>
  </si>
  <si>
    <t>二号416</t>
  </si>
  <si>
    <t>二号417</t>
  </si>
  <si>
    <t>二号418</t>
  </si>
  <si>
    <t>二号419</t>
  </si>
  <si>
    <t>二号603</t>
  </si>
  <si>
    <t>四号525</t>
  </si>
  <si>
    <t>电气1831</t>
  </si>
  <si>
    <t>赵秀芬</t>
  </si>
  <si>
    <t>二号401</t>
  </si>
  <si>
    <t>二号402</t>
  </si>
  <si>
    <t>二号403</t>
  </si>
  <si>
    <t>二号404</t>
  </si>
  <si>
    <t>二号406</t>
  </si>
  <si>
    <t>移动1831</t>
  </si>
  <si>
    <t>王英卓</t>
  </si>
  <si>
    <t>二号434</t>
  </si>
  <si>
    <t>二号435</t>
  </si>
  <si>
    <t>二号436</t>
  </si>
  <si>
    <t>二号437</t>
  </si>
  <si>
    <t>通信1831</t>
  </si>
  <si>
    <t>任凯</t>
  </si>
  <si>
    <t>二号412</t>
  </si>
  <si>
    <t>二号413</t>
  </si>
  <si>
    <t>二号414</t>
  </si>
  <si>
    <t>二号439</t>
  </si>
  <si>
    <t>四号512</t>
  </si>
  <si>
    <t>电气1921</t>
  </si>
  <si>
    <t>二号601</t>
  </si>
  <si>
    <t>二号604</t>
  </si>
  <si>
    <t>二号605</t>
  </si>
  <si>
    <t>二号606</t>
  </si>
  <si>
    <t>四号613</t>
  </si>
  <si>
    <t>电气1922</t>
  </si>
  <si>
    <t>二号607</t>
  </si>
  <si>
    <t>二号608</t>
  </si>
  <si>
    <t>二号609</t>
  </si>
  <si>
    <t>二号610</t>
  </si>
  <si>
    <t>二号611</t>
  </si>
  <si>
    <t>二号613</t>
  </si>
  <si>
    <t>电子1921</t>
  </si>
  <si>
    <t>田举鹏</t>
  </si>
  <si>
    <t>二号612</t>
  </si>
  <si>
    <t>二号614</t>
  </si>
  <si>
    <t>二号615</t>
  </si>
  <si>
    <t>二号616</t>
  </si>
  <si>
    <t>动漫1921</t>
  </si>
  <si>
    <t>二号602</t>
  </si>
  <si>
    <t>四号607</t>
  </si>
  <si>
    <t>四号609</t>
  </si>
  <si>
    <t>网络1771</t>
  </si>
  <si>
    <t>韩瑞刚</t>
  </si>
  <si>
    <t>二号323</t>
  </si>
  <si>
    <t>二号331</t>
  </si>
  <si>
    <t>二号333</t>
  </si>
  <si>
    <t>三号207</t>
  </si>
  <si>
    <t>网络1772</t>
  </si>
  <si>
    <t>二号438</t>
  </si>
  <si>
    <t>二号441</t>
  </si>
  <si>
    <t>二号448</t>
  </si>
  <si>
    <t>二号450</t>
  </si>
  <si>
    <t>三号206</t>
  </si>
  <si>
    <t>移动1771</t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</si>
  <si>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</si>
  <si>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3</t>
    </r>
    <r>
      <rPr>
        <b/>
        <sz val="10"/>
        <rFont val="宋体"/>
        <charset val="134"/>
      </rPr>
      <t>0</t>
    </r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</si>
  <si>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1</t>
    </r>
    <r>
      <rPr>
        <b/>
        <sz val="10"/>
        <rFont val="宋体"/>
        <charset val="134"/>
      </rPr>
      <t>8</t>
    </r>
  </si>
  <si>
    <t>三号216</t>
  </si>
  <si>
    <t>网络1931</t>
  </si>
  <si>
    <t>二号624</t>
  </si>
  <si>
    <t>二号625</t>
  </si>
  <si>
    <t>二号626</t>
  </si>
  <si>
    <t>二号627</t>
  </si>
  <si>
    <t>二号628</t>
  </si>
  <si>
    <t>四号612</t>
  </si>
  <si>
    <t>网络1932</t>
  </si>
  <si>
    <t>二号629</t>
  </si>
  <si>
    <t>二号631</t>
  </si>
  <si>
    <t>二号632</t>
  </si>
  <si>
    <t>二号630</t>
  </si>
  <si>
    <t>二号633</t>
  </si>
  <si>
    <t>四号611</t>
  </si>
  <si>
    <t>信息1931</t>
  </si>
  <si>
    <t>张琳</t>
  </si>
  <si>
    <t xml:space="preserve"> 二号649</t>
  </si>
  <si>
    <t>二号651</t>
  </si>
  <si>
    <t>二号653</t>
  </si>
  <si>
    <t>动漫1931</t>
  </si>
  <si>
    <t>二号634</t>
  </si>
  <si>
    <t>二号635</t>
  </si>
  <si>
    <t>二号637</t>
  </si>
  <si>
    <t>二号639</t>
  </si>
  <si>
    <t>四号601</t>
  </si>
  <si>
    <t>四号602</t>
  </si>
  <si>
    <t>四号603</t>
  </si>
  <si>
    <t>电气1931</t>
  </si>
  <si>
    <t>二号617</t>
  </si>
  <si>
    <t>二号618</t>
  </si>
  <si>
    <t>二号619</t>
  </si>
  <si>
    <t>移动1931</t>
  </si>
  <si>
    <t>二号641</t>
  </si>
  <si>
    <t>二号640</t>
  </si>
  <si>
    <t>二号654</t>
  </si>
  <si>
    <t>二号656</t>
  </si>
  <si>
    <t>二号658</t>
  </si>
  <si>
    <t>四号424</t>
  </si>
  <si>
    <t>移动1932</t>
  </si>
  <si>
    <t>二号645</t>
  </si>
  <si>
    <t>二号647</t>
  </si>
  <si>
    <t>二号650</t>
  </si>
  <si>
    <t>二号652</t>
  </si>
  <si>
    <t>四号425</t>
  </si>
  <si>
    <t>四号426</t>
  </si>
  <si>
    <t>电子1931</t>
  </si>
  <si>
    <t>杨超龙</t>
  </si>
  <si>
    <t>一号128</t>
  </si>
  <si>
    <t>二号620</t>
  </si>
  <si>
    <t>二号621</t>
  </si>
  <si>
    <t>二号622</t>
  </si>
  <si>
    <t>二号623</t>
  </si>
  <si>
    <t>四号604</t>
  </si>
  <si>
    <t>四号605</t>
  </si>
  <si>
    <t>信息2020级新生卫生成绩</t>
  </si>
  <si>
    <r>
      <rPr>
        <b/>
        <sz val="10"/>
        <rFont val="宋体"/>
        <charset val="134"/>
      </rPr>
      <t>电气2</t>
    </r>
    <r>
      <rPr>
        <b/>
        <sz val="10"/>
        <rFont val="宋体"/>
        <charset val="134"/>
      </rPr>
      <t>021</t>
    </r>
  </si>
  <si>
    <t>贾宸</t>
  </si>
  <si>
    <t>二号506</t>
  </si>
  <si>
    <t>二号507</t>
  </si>
  <si>
    <t>二号508</t>
  </si>
  <si>
    <t>二号509</t>
  </si>
  <si>
    <t>二号510</t>
  </si>
  <si>
    <r>
      <rPr>
        <b/>
        <sz val="10"/>
        <rFont val="宋体"/>
        <charset val="134"/>
      </rPr>
      <t>电气202</t>
    </r>
    <r>
      <rPr>
        <b/>
        <sz val="10"/>
        <rFont val="宋体"/>
        <charset val="134"/>
      </rPr>
      <t>2</t>
    </r>
  </si>
  <si>
    <t>史伟</t>
  </si>
  <si>
    <t>一号512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</si>
  <si>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13</t>
    </r>
  </si>
  <si>
    <r>
      <rPr>
        <b/>
        <sz val="10"/>
        <rFont val="宋体"/>
        <charset val="134"/>
      </rPr>
      <t>三号5</t>
    </r>
    <r>
      <rPr>
        <b/>
        <sz val="10"/>
        <rFont val="宋体"/>
        <charset val="134"/>
      </rPr>
      <t>14</t>
    </r>
  </si>
  <si>
    <t>四号624</t>
  </si>
  <si>
    <r>
      <rPr>
        <b/>
        <sz val="10"/>
        <rFont val="宋体"/>
        <charset val="134"/>
      </rPr>
      <t>电子202</t>
    </r>
    <r>
      <rPr>
        <b/>
        <sz val="10"/>
        <rFont val="宋体"/>
        <charset val="134"/>
      </rPr>
      <t>1</t>
    </r>
  </si>
  <si>
    <t>二号515</t>
  </si>
  <si>
    <t>二号516</t>
  </si>
  <si>
    <t>二号517</t>
  </si>
  <si>
    <t>二号518</t>
  </si>
  <si>
    <r>
      <rPr>
        <b/>
        <sz val="10"/>
        <rFont val="宋体"/>
        <charset val="134"/>
      </rPr>
      <t>动漫2</t>
    </r>
    <r>
      <rPr>
        <b/>
        <sz val="10"/>
        <rFont val="宋体"/>
        <charset val="134"/>
      </rPr>
      <t>021</t>
    </r>
  </si>
  <si>
    <t>刘海菊</t>
  </si>
  <si>
    <t>二号504</t>
  </si>
  <si>
    <t>二号505</t>
  </si>
  <si>
    <t>四号625</t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</si>
  <si>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871</t>
    </r>
  </si>
  <si>
    <t>二号642</t>
  </si>
  <si>
    <t>二号643</t>
  </si>
  <si>
    <t>二号644</t>
  </si>
  <si>
    <t>二号646</t>
  </si>
  <si>
    <t>二号648</t>
  </si>
  <si>
    <t>三号233</t>
  </si>
  <si>
    <r>
      <rPr>
        <b/>
        <sz val="10"/>
        <rFont val="宋体"/>
        <charset val="134"/>
      </rPr>
      <t>移动2</t>
    </r>
    <r>
      <rPr>
        <b/>
        <sz val="10"/>
        <rFont val="宋体"/>
        <charset val="134"/>
      </rPr>
      <t>031</t>
    </r>
  </si>
  <si>
    <t>一号419</t>
  </si>
  <si>
    <t>一号421</t>
  </si>
  <si>
    <t>一号422</t>
  </si>
  <si>
    <t>一号423</t>
  </si>
  <si>
    <t>一号424</t>
  </si>
  <si>
    <t>四号507</t>
  </si>
  <si>
    <t>四号509</t>
  </si>
  <si>
    <t>移动2032</t>
  </si>
  <si>
    <t>二号536</t>
  </si>
  <si>
    <t>二号537</t>
  </si>
  <si>
    <t>二号538</t>
  </si>
  <si>
    <t>二号539</t>
  </si>
  <si>
    <t>二号540</t>
  </si>
  <si>
    <t>四号614</t>
  </si>
  <si>
    <t>四号615</t>
  </si>
  <si>
    <t>四号617</t>
  </si>
  <si>
    <t>移动2033</t>
  </si>
  <si>
    <t>一号429</t>
  </si>
  <si>
    <t>一号431</t>
  </si>
  <si>
    <t>一号432</t>
  </si>
  <si>
    <t>一号433</t>
  </si>
  <si>
    <t>一号434</t>
  </si>
  <si>
    <t>四号501</t>
  </si>
  <si>
    <r>
      <rPr>
        <b/>
        <sz val="10"/>
        <rFont val="宋体"/>
        <charset val="134"/>
      </rPr>
      <t>网络2</t>
    </r>
    <r>
      <rPr>
        <b/>
        <sz val="10"/>
        <rFont val="宋体"/>
        <charset val="134"/>
      </rPr>
      <t>031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</si>
  <si>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48</t>
    </r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</si>
  <si>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25</t>
    </r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</si>
  <si>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26</t>
    </r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</si>
  <si>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27</t>
    </r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</si>
  <si>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</si>
  <si>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29</t>
    </r>
  </si>
  <si>
    <t>二号531</t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</si>
  <si>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21</t>
    </r>
  </si>
  <si>
    <t>网络2032</t>
  </si>
  <si>
    <t>二号519</t>
  </si>
  <si>
    <t>二号520</t>
  </si>
  <si>
    <t>二号521</t>
  </si>
  <si>
    <t>二号522</t>
  </si>
  <si>
    <t>二号523</t>
  </si>
  <si>
    <t>二号524</t>
  </si>
  <si>
    <t>四号619</t>
  </si>
  <si>
    <r>
      <rPr>
        <b/>
        <sz val="10"/>
        <rFont val="宋体"/>
        <charset val="134"/>
      </rPr>
      <t>动漫2</t>
    </r>
    <r>
      <rPr>
        <b/>
        <sz val="10"/>
        <rFont val="宋体"/>
        <charset val="134"/>
      </rPr>
      <t>031</t>
    </r>
  </si>
  <si>
    <t>四号502</t>
  </si>
  <si>
    <r>
      <rPr>
        <b/>
        <sz val="10"/>
        <rFont val="宋体"/>
        <charset val="134"/>
      </rPr>
      <t>四号5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</si>
  <si>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四号5</t>
    </r>
    <r>
      <rPr>
        <b/>
        <sz val="10"/>
        <rFont val="宋体"/>
        <charset val="134"/>
      </rPr>
      <t>04</t>
    </r>
  </si>
  <si>
    <r>
      <rPr>
        <b/>
        <sz val="10"/>
        <rFont val="宋体"/>
        <charset val="134"/>
      </rPr>
      <t>四号5</t>
    </r>
    <r>
      <rPr>
        <b/>
        <sz val="10"/>
        <rFont val="宋体"/>
        <charset val="134"/>
      </rPr>
      <t>05</t>
    </r>
  </si>
  <si>
    <t>一号425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</si>
  <si>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26</t>
    </r>
  </si>
  <si>
    <r>
      <rPr>
        <b/>
        <sz val="10"/>
        <rFont val="宋体"/>
        <charset val="134"/>
      </rPr>
      <t>一号42</t>
    </r>
    <r>
      <rPr>
        <b/>
        <sz val="10"/>
        <rFont val="宋体"/>
        <charset val="134"/>
      </rPr>
      <t>7</t>
    </r>
  </si>
  <si>
    <r>
      <rPr>
        <b/>
        <sz val="10"/>
        <rFont val="宋体"/>
        <charset val="134"/>
      </rPr>
      <t>一号42</t>
    </r>
    <r>
      <rPr>
        <b/>
        <sz val="10"/>
        <rFont val="宋体"/>
        <charset val="134"/>
      </rPr>
      <t>8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</si>
  <si>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30</t>
    </r>
  </si>
  <si>
    <r>
      <rPr>
        <b/>
        <sz val="10"/>
        <rFont val="宋体"/>
        <charset val="134"/>
      </rPr>
      <t>动漫2</t>
    </r>
    <r>
      <rPr>
        <b/>
        <sz val="10"/>
        <rFont val="宋体"/>
        <charset val="134"/>
      </rPr>
      <t>032</t>
    </r>
  </si>
  <si>
    <t>1号423</t>
  </si>
  <si>
    <t>1号425</t>
  </si>
  <si>
    <t>1号426</t>
  </si>
  <si>
    <t>1号427</t>
  </si>
  <si>
    <t>1号428</t>
  </si>
  <si>
    <t>1号435</t>
  </si>
  <si>
    <t>1号436</t>
  </si>
  <si>
    <t>4号502</t>
  </si>
  <si>
    <t>4号503</t>
  </si>
  <si>
    <t>4号625</t>
  </si>
  <si>
    <r>
      <rPr>
        <b/>
        <sz val="10"/>
        <rFont val="宋体"/>
        <charset val="134"/>
      </rPr>
      <t>电子2</t>
    </r>
    <r>
      <rPr>
        <b/>
        <sz val="10"/>
        <rFont val="宋体"/>
        <charset val="134"/>
      </rPr>
      <t>031</t>
    </r>
  </si>
  <si>
    <t>二号530</t>
  </si>
  <si>
    <t>二号532</t>
  </si>
  <si>
    <t>二号533</t>
  </si>
  <si>
    <t>二号534</t>
  </si>
  <si>
    <t>二号535</t>
  </si>
  <si>
    <t>四号622</t>
  </si>
  <si>
    <r>
      <rPr>
        <b/>
        <sz val="10"/>
        <rFont val="宋体"/>
        <charset val="134"/>
      </rPr>
      <t>人工智能2</t>
    </r>
    <r>
      <rPr>
        <b/>
        <sz val="10"/>
        <rFont val="宋体"/>
        <charset val="134"/>
      </rPr>
      <t>031</t>
    </r>
  </si>
  <si>
    <t>一号435</t>
  </si>
  <si>
    <t>一号437</t>
  </si>
  <si>
    <t>一号438</t>
  </si>
  <si>
    <t>一号439</t>
  </si>
  <si>
    <t>四号623</t>
  </si>
  <si>
    <t>机电工程学院</t>
  </si>
  <si>
    <t>机电1671</t>
  </si>
  <si>
    <t>王旭辉</t>
  </si>
  <si>
    <t>一号205</t>
  </si>
  <si>
    <t>一号207</t>
  </si>
  <si>
    <t>一号208</t>
  </si>
  <si>
    <t>汽车1671</t>
  </si>
  <si>
    <t>张雪</t>
  </si>
  <si>
    <t>一号209</t>
  </si>
  <si>
    <t>一号210</t>
  </si>
  <si>
    <t>一号212</t>
  </si>
  <si>
    <t>一号214</t>
  </si>
  <si>
    <t>机电1831</t>
  </si>
  <si>
    <t>袁威</t>
  </si>
  <si>
    <t>一号117</t>
  </si>
  <si>
    <t>一号119</t>
  </si>
  <si>
    <t>一号120</t>
  </si>
  <si>
    <t>一号121</t>
  </si>
  <si>
    <t>一号122</t>
  </si>
  <si>
    <t>一号124</t>
  </si>
  <si>
    <t>一号115</t>
  </si>
  <si>
    <t>机电1832</t>
  </si>
  <si>
    <t>解金柱</t>
  </si>
  <si>
    <t>一号109</t>
  </si>
  <si>
    <t>一号111</t>
  </si>
  <si>
    <t>一号112</t>
  </si>
  <si>
    <t>一号116</t>
  </si>
  <si>
    <t>三号204</t>
  </si>
  <si>
    <t>机电1833</t>
  </si>
  <si>
    <t>一号101</t>
  </si>
  <si>
    <t>一号102</t>
  </si>
  <si>
    <t>一号103</t>
  </si>
  <si>
    <t>一号104</t>
  </si>
  <si>
    <t>一号221</t>
  </si>
  <si>
    <t>一号223</t>
  </si>
  <si>
    <t>一号410</t>
  </si>
  <si>
    <t>汽修1831</t>
  </si>
  <si>
    <t>周克媛</t>
  </si>
  <si>
    <t>一号211</t>
  </si>
  <si>
    <t>一号213</t>
  </si>
  <si>
    <t>一号215</t>
  </si>
  <si>
    <t>一号216</t>
  </si>
  <si>
    <t>一号218</t>
  </si>
  <si>
    <t>新能源1831</t>
  </si>
  <si>
    <t>王昫</t>
  </si>
  <si>
    <t>一号217</t>
  </si>
  <si>
    <t>一号219</t>
  </si>
  <si>
    <t>一号220</t>
  </si>
  <si>
    <t>一号222</t>
  </si>
  <si>
    <t>一号224</t>
  </si>
  <si>
    <t>三号201</t>
  </si>
  <si>
    <t>机械1831</t>
  </si>
  <si>
    <t>吕奎龙</t>
  </si>
  <si>
    <t>一号105</t>
  </si>
  <si>
    <t>一号107</t>
  </si>
  <si>
    <t>一号108</t>
  </si>
  <si>
    <t>一号110</t>
  </si>
  <si>
    <t>二号202</t>
  </si>
  <si>
    <t>机器人1831</t>
  </si>
  <si>
    <t>刘丽娜</t>
  </si>
  <si>
    <t>三号203</t>
  </si>
  <si>
    <t>一号118</t>
  </si>
  <si>
    <t>机械1921</t>
  </si>
  <si>
    <t>刘安安</t>
  </si>
  <si>
    <t>一号521</t>
  </si>
  <si>
    <t>一号523</t>
  </si>
  <si>
    <t>一号525</t>
  </si>
  <si>
    <t>三号402</t>
  </si>
  <si>
    <t>机电1921</t>
  </si>
  <si>
    <t>杨敏</t>
  </si>
  <si>
    <t>一号511</t>
  </si>
  <si>
    <t>一号513</t>
  </si>
  <si>
    <t>一号514</t>
  </si>
  <si>
    <t>一号515</t>
  </si>
  <si>
    <t>一号516</t>
  </si>
  <si>
    <t>机电1922</t>
  </si>
  <si>
    <t>一号517</t>
  </si>
  <si>
    <t>一号518</t>
  </si>
  <si>
    <t>一号519</t>
  </si>
  <si>
    <t>一号520</t>
  </si>
  <si>
    <t>机电1771</t>
  </si>
  <si>
    <t>孙显团</t>
  </si>
  <si>
    <t>一号南605</t>
  </si>
  <si>
    <t>一号南606</t>
  </si>
  <si>
    <t>一号南608</t>
  </si>
  <si>
    <t>一号南610</t>
  </si>
  <si>
    <t>三号209</t>
  </si>
  <si>
    <t>汽车1771</t>
  </si>
  <si>
    <t>侯勇</t>
  </si>
  <si>
    <t>一号南601</t>
  </si>
  <si>
    <t>一号南602</t>
  </si>
  <si>
    <t>一号南603</t>
  </si>
  <si>
    <t>一号南604</t>
  </si>
  <si>
    <t>一号608</t>
  </si>
  <si>
    <t>机电1931</t>
  </si>
  <si>
    <t>赵萌</t>
  </si>
  <si>
    <t>一号南607</t>
  </si>
  <si>
    <t>一号南609</t>
  </si>
  <si>
    <t>一号南611</t>
  </si>
  <si>
    <t>一号南613</t>
  </si>
  <si>
    <t>一号南612</t>
  </si>
  <si>
    <t>一号南614</t>
  </si>
  <si>
    <t>一号南616</t>
  </si>
  <si>
    <t>机电1932</t>
  </si>
  <si>
    <t>一号南615</t>
  </si>
  <si>
    <t>一号南617</t>
  </si>
  <si>
    <t>一号南619</t>
  </si>
  <si>
    <t>一号南618</t>
  </si>
  <si>
    <t>一号南620</t>
  </si>
  <si>
    <t>一号南622</t>
  </si>
  <si>
    <t>三号401</t>
  </si>
  <si>
    <t>一号南134</t>
  </si>
  <si>
    <t>一号113</t>
  </si>
  <si>
    <t>机电1933</t>
  </si>
  <si>
    <t>一号南621</t>
  </si>
  <si>
    <t>一号南623</t>
  </si>
  <si>
    <t>一号南624</t>
  </si>
  <si>
    <t>一号南625</t>
  </si>
  <si>
    <t>机电1934</t>
  </si>
  <si>
    <t>周凌瑞</t>
  </si>
  <si>
    <t>一号626</t>
  </si>
  <si>
    <t>一号627</t>
  </si>
  <si>
    <t>一号628</t>
  </si>
  <si>
    <t>一号630</t>
  </si>
  <si>
    <t>一号502</t>
  </si>
  <si>
    <t>一号126</t>
  </si>
  <si>
    <t>一号142</t>
  </si>
  <si>
    <t>机电1935</t>
  </si>
  <si>
    <t>一号南501</t>
  </si>
  <si>
    <t>一号南503</t>
  </si>
  <si>
    <t>一号南504</t>
  </si>
  <si>
    <t>一号南506</t>
  </si>
  <si>
    <t>汽修1931</t>
  </si>
  <si>
    <t>孙文明</t>
  </si>
  <si>
    <t>一号南505</t>
  </si>
  <si>
    <t>一号南508</t>
  </si>
  <si>
    <t>一号南510</t>
  </si>
  <si>
    <t>新能源1931</t>
  </si>
  <si>
    <t>兰健</t>
  </si>
  <si>
    <t>一号303</t>
  </si>
  <si>
    <t>一号304</t>
  </si>
  <si>
    <t>一号302</t>
  </si>
  <si>
    <t>三号404</t>
  </si>
  <si>
    <t>虚拟1931</t>
  </si>
  <si>
    <t>一号南507</t>
  </si>
  <si>
    <t>一号南509</t>
  </si>
  <si>
    <t>一号南512</t>
  </si>
  <si>
    <t>三号403</t>
  </si>
  <si>
    <t>机电2020级新生卫生成绩</t>
  </si>
  <si>
    <t>机器人2021</t>
  </si>
  <si>
    <t>一号413</t>
  </si>
  <si>
    <t>一号415</t>
  </si>
  <si>
    <t>一号416</t>
  </si>
  <si>
    <t>一号418</t>
  </si>
  <si>
    <t>机电1871</t>
  </si>
  <si>
    <t>一号201</t>
  </si>
  <si>
    <t>一号202</t>
  </si>
  <si>
    <t>一号203</t>
  </si>
  <si>
    <t>一号204</t>
  </si>
  <si>
    <t>一号206</t>
  </si>
  <si>
    <t>机电2031</t>
  </si>
  <si>
    <t>一号305</t>
  </si>
  <si>
    <t>一号306</t>
  </si>
  <si>
    <t>一号307</t>
  </si>
  <si>
    <t>一号308</t>
  </si>
  <si>
    <t>一号309</t>
  </si>
  <si>
    <t>一号310</t>
  </si>
  <si>
    <t>一号312</t>
  </si>
  <si>
    <t>机电2032</t>
  </si>
  <si>
    <t>一号311</t>
  </si>
  <si>
    <t>一号313</t>
  </si>
  <si>
    <t>一号314</t>
  </si>
  <si>
    <t>一号315</t>
  </si>
  <si>
    <t>一号316</t>
  </si>
  <si>
    <t>一号318</t>
  </si>
  <si>
    <t>机电2033</t>
  </si>
  <si>
    <t>一号317</t>
  </si>
  <si>
    <t>一号319</t>
  </si>
  <si>
    <t>一号320</t>
  </si>
  <si>
    <t>一号322</t>
  </si>
  <si>
    <t>三号205</t>
  </si>
  <si>
    <t>一号404</t>
  </si>
  <si>
    <t>机电2034</t>
  </si>
  <si>
    <t>崔蕊</t>
  </si>
  <si>
    <t>一号321</t>
  </si>
  <si>
    <t>一号323</t>
  </si>
  <si>
    <t>一号324</t>
  </si>
  <si>
    <t>一号325</t>
  </si>
  <si>
    <t>机械2031</t>
  </si>
  <si>
    <t>一号401</t>
  </si>
  <si>
    <t>一号403</t>
  </si>
  <si>
    <t>一号405</t>
  </si>
  <si>
    <t>一号406</t>
  </si>
  <si>
    <t>虚拟2031</t>
  </si>
  <si>
    <t>一号407</t>
  </si>
  <si>
    <t>一号409</t>
  </si>
  <si>
    <t>一号412</t>
  </si>
  <si>
    <t>新能源2031</t>
  </si>
  <si>
    <t>一号411</t>
  </si>
  <si>
    <t>一号414</t>
  </si>
  <si>
    <t>建工工程学院</t>
  </si>
  <si>
    <t>造价1671</t>
  </si>
  <si>
    <t>马梓超</t>
  </si>
  <si>
    <t>一号229</t>
  </si>
  <si>
    <t>一号231</t>
  </si>
  <si>
    <t>一号233</t>
  </si>
  <si>
    <t>一号232</t>
  </si>
  <si>
    <t>三号223</t>
  </si>
  <si>
    <t>三号224</t>
  </si>
  <si>
    <t>三号225</t>
  </si>
  <si>
    <t>造价1672</t>
  </si>
  <si>
    <t>李嘉杰</t>
  </si>
  <si>
    <t>一号226</t>
  </si>
  <si>
    <t>一号228</t>
  </si>
  <si>
    <t>一号227</t>
  </si>
  <si>
    <t>三号226</t>
  </si>
  <si>
    <t>三号227</t>
  </si>
  <si>
    <t>三号229</t>
  </si>
  <si>
    <t>造价1673</t>
  </si>
  <si>
    <t>刘佳僮</t>
  </si>
  <si>
    <t>一号237</t>
  </si>
  <si>
    <t>一号235</t>
  </si>
  <si>
    <t>一号234</t>
  </si>
  <si>
    <t>测量1831</t>
  </si>
  <si>
    <t>刘彦君</t>
  </si>
  <si>
    <t>一号238</t>
  </si>
  <si>
    <t>一号242</t>
  </si>
  <si>
    <t>一号249</t>
  </si>
  <si>
    <t>四号217</t>
  </si>
  <si>
    <t>无人机1831</t>
  </si>
  <si>
    <t>一号246</t>
  </si>
  <si>
    <t>一号248</t>
  </si>
  <si>
    <t>一号244</t>
  </si>
  <si>
    <t>一号251</t>
  </si>
  <si>
    <t>一号543</t>
  </si>
  <si>
    <t>一号545</t>
  </si>
  <si>
    <t>一号547</t>
  </si>
  <si>
    <t>一号245</t>
  </si>
  <si>
    <t>建工1831</t>
  </si>
  <si>
    <t>安泽</t>
  </si>
  <si>
    <t>一号446</t>
  </si>
  <si>
    <t>一号527</t>
  </si>
  <si>
    <t>一号529</t>
  </si>
  <si>
    <t>一号531</t>
  </si>
  <si>
    <t>一号536</t>
  </si>
  <si>
    <t>一号535</t>
  </si>
  <si>
    <t>一号539</t>
  </si>
  <si>
    <t>四号219</t>
  </si>
  <si>
    <t>造价1831</t>
  </si>
  <si>
    <t>王天利</t>
  </si>
  <si>
    <t>一号532</t>
  </si>
  <si>
    <t>一号533</t>
  </si>
  <si>
    <t>一号537</t>
  </si>
  <si>
    <t>一号538</t>
  </si>
  <si>
    <t>一号542</t>
  </si>
  <si>
    <t>一号544</t>
  </si>
  <si>
    <t>四号222</t>
  </si>
  <si>
    <t>四号223</t>
  </si>
  <si>
    <t>造价1832</t>
  </si>
  <si>
    <t>一号540</t>
  </si>
  <si>
    <t>四号221</t>
  </si>
  <si>
    <t>四号214</t>
  </si>
  <si>
    <t>装饰1831</t>
  </si>
  <si>
    <t>代洪涛</t>
  </si>
  <si>
    <t>一号541</t>
  </si>
  <si>
    <t>一号546</t>
  </si>
  <si>
    <t>四号213</t>
  </si>
  <si>
    <t>四号215</t>
  </si>
  <si>
    <t>珠宝1831</t>
  </si>
  <si>
    <t>一号240</t>
  </si>
  <si>
    <t>一号247</t>
  </si>
  <si>
    <t>四号226</t>
  </si>
  <si>
    <t>四号319</t>
  </si>
  <si>
    <t>四号224</t>
  </si>
  <si>
    <t>四号225</t>
  </si>
  <si>
    <t>无人机1771</t>
  </si>
  <si>
    <t>韩韫璋</t>
  </si>
  <si>
    <t>一号641</t>
  </si>
  <si>
    <t>一号642</t>
  </si>
  <si>
    <t>一号643</t>
  </si>
  <si>
    <t>一号644</t>
  </si>
  <si>
    <t>一号645</t>
  </si>
  <si>
    <t>三号211</t>
  </si>
  <si>
    <t>造价1771</t>
  </si>
  <si>
    <t>高歌</t>
  </si>
  <si>
    <t>一号646</t>
  </si>
  <si>
    <t>一号647</t>
  </si>
  <si>
    <t>一号648</t>
  </si>
  <si>
    <t>一号649</t>
  </si>
  <si>
    <t>三号210</t>
  </si>
  <si>
    <t>三号212</t>
  </si>
  <si>
    <t>三号213</t>
  </si>
  <si>
    <t>三号215</t>
  </si>
  <si>
    <t>造价1772</t>
  </si>
  <si>
    <t>一号650</t>
  </si>
  <si>
    <t>一号651</t>
  </si>
  <si>
    <t>一号652</t>
  </si>
  <si>
    <t>一号654</t>
  </si>
  <si>
    <t>测量1931</t>
  </si>
  <si>
    <t>郑阔</t>
  </si>
  <si>
    <t>一号125</t>
  </si>
  <si>
    <t>一号127</t>
  </si>
  <si>
    <t>一号129</t>
  </si>
  <si>
    <t>四号417</t>
  </si>
  <si>
    <t>四号419</t>
  </si>
  <si>
    <t>无人机1931</t>
  </si>
  <si>
    <t>一号230</t>
  </si>
  <si>
    <t>一号548</t>
  </si>
  <si>
    <t>一号549</t>
  </si>
  <si>
    <t>一号550</t>
  </si>
  <si>
    <t>一号551</t>
  </si>
  <si>
    <t>一号552</t>
  </si>
  <si>
    <t>一号554</t>
  </si>
  <si>
    <t>四号404</t>
  </si>
  <si>
    <t>建工1931</t>
  </si>
  <si>
    <t>赵春荣</t>
  </si>
  <si>
    <t>一号236</t>
  </si>
  <si>
    <t>一号629</t>
  </si>
  <si>
    <t>一号631</t>
  </si>
  <si>
    <t>一号632</t>
  </si>
  <si>
    <t>一号633</t>
  </si>
  <si>
    <t>造价1931</t>
  </si>
  <si>
    <t>一号638</t>
  </si>
  <si>
    <t>一号639</t>
  </si>
  <si>
    <t>一号640</t>
  </si>
  <si>
    <t>一号637</t>
  </si>
  <si>
    <t>四号405</t>
  </si>
  <si>
    <t>四号407</t>
  </si>
  <si>
    <t>造价1932</t>
  </si>
  <si>
    <t>一号449</t>
  </si>
  <si>
    <t>一号634</t>
  </si>
  <si>
    <t>一号635</t>
  </si>
  <si>
    <t>一号636</t>
  </si>
  <si>
    <t>四号411</t>
  </si>
  <si>
    <t>四号409</t>
  </si>
  <si>
    <t>造价1933</t>
  </si>
  <si>
    <t>一号141</t>
  </si>
  <si>
    <t>一号143</t>
  </si>
  <si>
    <t>一号145</t>
  </si>
  <si>
    <t>一号147</t>
  </si>
  <si>
    <t>四号412</t>
  </si>
  <si>
    <t>四号413</t>
  </si>
  <si>
    <t>装饰1931</t>
  </si>
  <si>
    <t>华孟楠</t>
  </si>
  <si>
    <t>一号131</t>
  </si>
  <si>
    <t>一号133</t>
  </si>
  <si>
    <t>一号135</t>
  </si>
  <si>
    <t>一号139</t>
  </si>
  <si>
    <t>四号414</t>
  </si>
  <si>
    <t>装饰1932</t>
  </si>
  <si>
    <t>一号137</t>
  </si>
  <si>
    <t>四号423</t>
  </si>
  <si>
    <t>四号421</t>
  </si>
  <si>
    <r>
      <rPr>
        <b/>
        <sz val="18"/>
        <rFont val="宋体"/>
        <charset val="134"/>
      </rPr>
      <t>建筑与测绘工程学院20</t>
    </r>
    <r>
      <rPr>
        <b/>
        <sz val="18"/>
        <rFont val="宋体"/>
        <charset val="134"/>
      </rPr>
      <t>20</t>
    </r>
    <r>
      <rPr>
        <b/>
        <sz val="18"/>
        <rFont val="宋体"/>
        <charset val="134"/>
      </rPr>
      <t>级新生卫生成绩</t>
    </r>
  </si>
  <si>
    <t>造价1871</t>
  </si>
  <si>
    <t>陈甜</t>
  </si>
  <si>
    <t>一号451</t>
  </si>
  <si>
    <t>一号452</t>
  </si>
  <si>
    <t>一号454</t>
  </si>
  <si>
    <t>三号231</t>
  </si>
  <si>
    <t>三号228</t>
  </si>
  <si>
    <t>造价1872</t>
  </si>
  <si>
    <t>一号447</t>
  </si>
  <si>
    <t>一号448</t>
  </si>
  <si>
    <t>一号450</t>
  </si>
  <si>
    <t>三号230</t>
  </si>
  <si>
    <t>测量2031</t>
  </si>
  <si>
    <t>刘俞含</t>
  </si>
  <si>
    <t>一号326</t>
  </si>
  <si>
    <t>一号327</t>
  </si>
  <si>
    <t>一号329</t>
  </si>
  <si>
    <t>一号331</t>
  </si>
  <si>
    <t>四号324</t>
  </si>
  <si>
    <t>无人机2031</t>
  </si>
  <si>
    <t>一号344</t>
  </si>
  <si>
    <t>一号346</t>
  </si>
  <si>
    <t>一号348</t>
  </si>
  <si>
    <t>一号349</t>
  </si>
  <si>
    <t>一号351</t>
  </si>
  <si>
    <t>四号312</t>
  </si>
  <si>
    <t>建工2031</t>
  </si>
  <si>
    <t>李鹏飞</t>
  </si>
  <si>
    <t>一号338</t>
  </si>
  <si>
    <t>一号340</t>
  </si>
  <si>
    <t>一号341</t>
  </si>
  <si>
    <t>一号343</t>
  </si>
  <si>
    <t>一号345</t>
  </si>
  <si>
    <t>四号321</t>
  </si>
  <si>
    <t>造价2031</t>
  </si>
  <si>
    <t>林忠华</t>
  </si>
  <si>
    <t>一号328</t>
  </si>
  <si>
    <t>一号330</t>
  </si>
  <si>
    <t>一号332</t>
  </si>
  <si>
    <t>一号339</t>
  </si>
  <si>
    <t>四号323</t>
  </si>
  <si>
    <t>四号325</t>
  </si>
  <si>
    <t>造价2032</t>
  </si>
  <si>
    <t>一号334</t>
  </si>
  <si>
    <t>一号336</t>
  </si>
  <si>
    <t>一号337</t>
  </si>
  <si>
    <t>四号315</t>
  </si>
  <si>
    <t>四号322</t>
  </si>
  <si>
    <t>造价2033</t>
  </si>
  <si>
    <t>一号333</t>
  </si>
  <si>
    <t>一号335</t>
  </si>
  <si>
    <t>一号443</t>
  </si>
  <si>
    <t>四号326</t>
  </si>
  <si>
    <t>装饰2031</t>
  </si>
  <si>
    <t>黄馨谊</t>
  </si>
  <si>
    <t>一号342</t>
  </si>
  <si>
    <t>一号347</t>
  </si>
  <si>
    <t>四号314</t>
  </si>
  <si>
    <t>四号317</t>
  </si>
  <si>
    <t>珠宝2031</t>
  </si>
  <si>
    <t>文法与管理学院</t>
  </si>
  <si>
    <t>会计1671</t>
  </si>
  <si>
    <t>张军</t>
  </si>
  <si>
    <t>二号235</t>
  </si>
  <si>
    <t>二号232</t>
  </si>
  <si>
    <t>三号625</t>
  </si>
  <si>
    <t>电商1831</t>
  </si>
  <si>
    <t>杨侃</t>
  </si>
  <si>
    <t>二号101</t>
  </si>
  <si>
    <t>二号102</t>
  </si>
  <si>
    <t>二号103</t>
  </si>
  <si>
    <t>三号306</t>
  </si>
  <si>
    <t>三号307</t>
  </si>
  <si>
    <t>安管1831</t>
  </si>
  <si>
    <t>马彪</t>
  </si>
  <si>
    <t>二号115</t>
  </si>
  <si>
    <t>二号117</t>
  </si>
  <si>
    <t>二号118</t>
  </si>
  <si>
    <t>二号119</t>
  </si>
  <si>
    <t>二号120</t>
  </si>
  <si>
    <t>三号305</t>
  </si>
  <si>
    <t>法律1831</t>
  </si>
  <si>
    <t>王思聪</t>
  </si>
  <si>
    <t>三号302</t>
  </si>
  <si>
    <t>三号303</t>
  </si>
  <si>
    <t>三号304</t>
  </si>
  <si>
    <t>会计1831</t>
  </si>
  <si>
    <t>施志刚</t>
  </si>
  <si>
    <t>二号105</t>
  </si>
  <si>
    <t>二号106</t>
  </si>
  <si>
    <t>二号328</t>
  </si>
  <si>
    <t>三号318</t>
  </si>
  <si>
    <t>三号319</t>
  </si>
  <si>
    <t>三号316</t>
  </si>
  <si>
    <t>会计1832</t>
  </si>
  <si>
    <t>二号104</t>
  </si>
  <si>
    <t>三号312</t>
  </si>
  <si>
    <t>三号314</t>
  </si>
  <si>
    <t>三号315</t>
  </si>
  <si>
    <t>三号317</t>
  </si>
  <si>
    <t>工商1831</t>
  </si>
  <si>
    <t>彭淑贞</t>
  </si>
  <si>
    <t>三号308</t>
  </si>
  <si>
    <t>三号309</t>
  </si>
  <si>
    <t>三号310</t>
  </si>
  <si>
    <t>二号124</t>
  </si>
  <si>
    <t>二号125</t>
  </si>
  <si>
    <t>二号126</t>
  </si>
  <si>
    <t>工商1832</t>
  </si>
  <si>
    <t>三号311</t>
  </si>
  <si>
    <t>三号313</t>
  </si>
  <si>
    <t>二号123</t>
  </si>
  <si>
    <t>二号128</t>
  </si>
  <si>
    <t>旅管1831</t>
  </si>
  <si>
    <t>高胤</t>
  </si>
  <si>
    <t>二号111</t>
  </si>
  <si>
    <t>二号121</t>
  </si>
  <si>
    <t>三号326</t>
  </si>
  <si>
    <t>三号328</t>
  </si>
  <si>
    <t>三号329</t>
  </si>
  <si>
    <t>三号331</t>
  </si>
  <si>
    <t>空乘1831</t>
  </si>
  <si>
    <t>孙圣超</t>
  </si>
  <si>
    <t>二号110</t>
  </si>
  <si>
    <t>空乘1832</t>
  </si>
  <si>
    <t>二号116</t>
  </si>
  <si>
    <t>文秘1831</t>
  </si>
  <si>
    <t>申娟娟</t>
  </si>
  <si>
    <t>三号324</t>
  </si>
  <si>
    <t>三号325</t>
  </si>
  <si>
    <t>三号327</t>
  </si>
  <si>
    <t>二号108</t>
  </si>
  <si>
    <t>营销1831</t>
  </si>
  <si>
    <t>刘同师</t>
  </si>
  <si>
    <t>三号330</t>
  </si>
  <si>
    <t>三号332</t>
  </si>
  <si>
    <t>三号333</t>
  </si>
  <si>
    <t>三号334</t>
  </si>
  <si>
    <t>二号122</t>
  </si>
  <si>
    <t>会计1921</t>
  </si>
  <si>
    <t xml:space="preserve"> </t>
  </si>
  <si>
    <t>三号433</t>
  </si>
  <si>
    <t>三号430</t>
  </si>
  <si>
    <t>三号432</t>
  </si>
  <si>
    <t>三号434</t>
  </si>
  <si>
    <t>二号234</t>
  </si>
  <si>
    <t>二号237</t>
  </si>
  <si>
    <t>会计1771</t>
  </si>
  <si>
    <t>王迪</t>
  </si>
  <si>
    <t>二号201</t>
  </si>
  <si>
    <t>三号214</t>
  </si>
  <si>
    <t>三号208</t>
  </si>
  <si>
    <t>文秘1931</t>
  </si>
  <si>
    <t>三号412</t>
  </si>
  <si>
    <t>三号414</t>
  </si>
  <si>
    <t>三号417</t>
  </si>
  <si>
    <t>二号224</t>
  </si>
  <si>
    <t>二号226</t>
  </si>
  <si>
    <t>二号228</t>
  </si>
  <si>
    <t>法律1931</t>
  </si>
  <si>
    <t>张天宇</t>
  </si>
  <si>
    <t>二号211</t>
  </si>
  <si>
    <t>二号212</t>
  </si>
  <si>
    <t>三号409</t>
  </si>
  <si>
    <t>三号410</t>
  </si>
  <si>
    <t>三号411</t>
  </si>
  <si>
    <t>会计1931</t>
  </si>
  <si>
    <t>蔡璐</t>
  </si>
  <si>
    <t>二号219</t>
  </si>
  <si>
    <t>三号420</t>
  </si>
  <si>
    <t>三号422</t>
  </si>
  <si>
    <t>三号423</t>
  </si>
  <si>
    <t>三号425</t>
  </si>
  <si>
    <t>会计1932</t>
  </si>
  <si>
    <t>三号424</t>
  </si>
  <si>
    <t>三号426</t>
  </si>
  <si>
    <t>三号427</t>
  </si>
  <si>
    <t>三号429</t>
  </si>
  <si>
    <t>二号222</t>
  </si>
  <si>
    <t>一号140</t>
  </si>
  <si>
    <t>营销1931</t>
  </si>
  <si>
    <t>二号209</t>
  </si>
  <si>
    <t>二号210</t>
  </si>
  <si>
    <t>三号418</t>
  </si>
  <si>
    <t>三号421</t>
  </si>
  <si>
    <t>电商1931</t>
  </si>
  <si>
    <t>三号408</t>
  </si>
  <si>
    <t>二号217</t>
  </si>
  <si>
    <t>三号405</t>
  </si>
  <si>
    <t>二号220</t>
  </si>
  <si>
    <t>三号407</t>
  </si>
  <si>
    <t>二号218</t>
  </si>
  <si>
    <t>三号406</t>
  </si>
  <si>
    <t>二号216</t>
  </si>
  <si>
    <t>二号221</t>
  </si>
  <si>
    <t>电商1932</t>
  </si>
  <si>
    <t>工商1931</t>
  </si>
  <si>
    <t>二号213</t>
  </si>
  <si>
    <t>二号214</t>
  </si>
  <si>
    <t>二号215</t>
  </si>
  <si>
    <t>三号413</t>
  </si>
  <si>
    <t>三号415</t>
  </si>
  <si>
    <t>空乘1931</t>
  </si>
  <si>
    <t>白海文</t>
  </si>
  <si>
    <r>
      <rPr>
        <b/>
        <sz val="10"/>
        <rFont val="宋体"/>
        <charset val="134"/>
      </rPr>
      <t>二号2</t>
    </r>
    <r>
      <rPr>
        <b/>
        <sz val="10"/>
        <rFont val="宋体"/>
        <charset val="134"/>
      </rPr>
      <t>05</t>
    </r>
  </si>
  <si>
    <t>二号207</t>
  </si>
  <si>
    <t>二208</t>
  </si>
  <si>
    <r>
      <rPr>
        <b/>
        <sz val="10"/>
        <rFont val="宋体"/>
        <charset val="134"/>
      </rPr>
      <t>三号4</t>
    </r>
    <r>
      <rPr>
        <b/>
        <sz val="10"/>
        <rFont val="宋体"/>
        <charset val="134"/>
      </rPr>
      <t>16</t>
    </r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</si>
  <si>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19</t>
    </r>
  </si>
  <si>
    <t>旅管1931</t>
  </si>
  <si>
    <t>二号223</t>
  </si>
  <si>
    <t>三号428</t>
  </si>
  <si>
    <t>三号431</t>
  </si>
  <si>
    <t>安管1931</t>
  </si>
  <si>
    <t>昌伟伟</t>
  </si>
  <si>
    <t>二号203</t>
  </si>
  <si>
    <t>二号204</t>
  </si>
  <si>
    <t>二号206</t>
  </si>
  <si>
    <t>文法与管理学院2020级新生卫生成绩</t>
  </si>
  <si>
    <t>会计2021</t>
  </si>
  <si>
    <t>二号233</t>
  </si>
  <si>
    <t>三号601</t>
  </si>
  <si>
    <t>三号602</t>
  </si>
  <si>
    <t>三号603</t>
  </si>
  <si>
    <t>会计1871</t>
  </si>
  <si>
    <t>杨岭</t>
  </si>
  <si>
    <t>二号230</t>
  </si>
  <si>
    <t>二号231</t>
  </si>
  <si>
    <t>会计2031</t>
  </si>
  <si>
    <t>二号303</t>
  </si>
  <si>
    <t>三号135</t>
  </si>
  <si>
    <t>二号308</t>
  </si>
  <si>
    <t>三号604</t>
  </si>
  <si>
    <t>三号605</t>
  </si>
  <si>
    <t>三号606</t>
  </si>
  <si>
    <t>会计2032</t>
  </si>
  <si>
    <t>二号304</t>
  </si>
  <si>
    <t>一号138</t>
  </si>
  <si>
    <t>三号608</t>
  </si>
  <si>
    <t>三号607</t>
  </si>
  <si>
    <t>三号609</t>
  </si>
  <si>
    <t>安管2031</t>
  </si>
  <si>
    <t>二号312</t>
  </si>
  <si>
    <t>二号314</t>
  </si>
  <si>
    <t>二号315</t>
  </si>
  <si>
    <t>三号621</t>
  </si>
  <si>
    <t>三号622</t>
  </si>
  <si>
    <t>工商2031</t>
  </si>
  <si>
    <t>二号305</t>
  </si>
  <si>
    <t>二号306</t>
  </si>
  <si>
    <t>三号610</t>
  </si>
  <si>
    <t>三号612</t>
  </si>
  <si>
    <t>三号613</t>
  </si>
  <si>
    <t>营销2031</t>
  </si>
  <si>
    <t>二号307</t>
  </si>
  <si>
    <t>三号616</t>
  </si>
  <si>
    <t>旅管2031</t>
  </si>
  <si>
    <t>二号317</t>
  </si>
  <si>
    <t>三号620</t>
  </si>
  <si>
    <t>空乘2031</t>
  </si>
  <si>
    <t>二号309</t>
  </si>
  <si>
    <t>二号310</t>
  </si>
  <si>
    <t>二号311</t>
  </si>
  <si>
    <t>三号611</t>
  </si>
  <si>
    <t>电商2031</t>
  </si>
  <si>
    <t>杨双双</t>
  </si>
  <si>
    <t>二号301</t>
  </si>
  <si>
    <t>二号302</t>
  </si>
  <si>
    <t>三号614</t>
  </si>
  <si>
    <t>三号615</t>
  </si>
  <si>
    <t>文秘2031</t>
  </si>
  <si>
    <t>二号313</t>
  </si>
  <si>
    <t>三号617</t>
  </si>
  <si>
    <t>三号618</t>
  </si>
  <si>
    <t>三号619</t>
  </si>
  <si>
    <t>电商2021</t>
  </si>
  <si>
    <t>二号236</t>
  </si>
  <si>
    <t>一号426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</si>
</sst>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8">
    <font>
      <sz val="11"/>
      <name val="等线"/>
      <charset val="134"/>
    </font>
    <font>
      <b/>
      <sz val="10"/>
      <name val="宋体"/>
      <charset val="134"/>
    </font>
    <font>
      <b/>
      <sz val="10"/>
      <color indexed="44"/>
      <name val="宋体"/>
      <charset val="134"/>
    </font>
    <font>
      <b/>
      <sz val="10"/>
      <color indexed="8"/>
      <name val="宋体"/>
      <charset val="134"/>
    </font>
    <font>
      <sz val="11"/>
      <color rgb="FF000000"/>
      <name val="宋体"/>
      <charset val="134"/>
    </font>
    <font>
      <b/>
      <sz val="18"/>
      <name val="宋体"/>
      <charset val="134"/>
    </font>
    <font>
      <b/>
      <sz val="10"/>
      <name val="等线"/>
      <charset val="134"/>
    </font>
    <font>
      <b/>
      <sz val="10"/>
      <name val="Times New Roman"/>
      <charset val="134"/>
    </font>
    <font>
      <b/>
      <sz val="10"/>
      <color rgb="FF000000"/>
      <name val="宋体"/>
      <charset val="134"/>
    </font>
    <font>
      <sz val="11"/>
      <color rgb="FF000000"/>
      <name val="等线"/>
      <charset val="134"/>
    </font>
    <font>
      <b/>
      <sz val="10"/>
      <color indexed="10"/>
      <name val="宋体"/>
      <charset val="134"/>
    </font>
    <font>
      <b/>
      <sz val="10"/>
      <color indexed="8"/>
      <name val="Times New Roman"/>
      <charset val="134"/>
    </font>
    <font>
      <b/>
      <sz val="10"/>
      <color rgb="FF000000"/>
      <name val="等线"/>
      <charset val="134"/>
    </font>
    <font>
      <b/>
      <sz val="10"/>
      <color indexed="44"/>
      <name val="Times New Roman"/>
      <charset val="134"/>
    </font>
    <font>
      <b/>
      <sz val="10"/>
      <color indexed="22"/>
      <name val="宋体"/>
      <charset val="134"/>
    </font>
    <font>
      <sz val="12"/>
      <name val="宋体"/>
      <charset val="134"/>
    </font>
    <font>
      <b/>
      <sz val="10"/>
      <color rgb="FFFFFFFF"/>
      <name val="宋体"/>
      <charset val="134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name val="宋体"/>
      <charset val="134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0">
    <xf numFmtId="0" fontId="0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4" fillId="13" borderId="6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0" fontId="15" fillId="0" borderId="0">
      <protection locked="0"/>
    </xf>
    <xf numFmtId="41" fontId="23" fillId="0" borderId="0" applyFont="0" applyFill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30" fillId="0" borderId="0">
      <protection locked="0"/>
    </xf>
    <xf numFmtId="0" fontId="17" fillId="2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0">
      <protection locked="0"/>
    </xf>
    <xf numFmtId="0" fontId="23" fillId="16" borderId="8" applyNumberFormat="0" applyFon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9" fillId="0" borderId="0">
      <protection locked="0"/>
    </xf>
    <xf numFmtId="0" fontId="30" fillId="0" borderId="0">
      <protection locked="0"/>
    </xf>
    <xf numFmtId="0" fontId="31" fillId="0" borderId="9" applyNumberFormat="0" applyFill="0" applyAlignment="0" applyProtection="0">
      <alignment vertical="center"/>
    </xf>
    <xf numFmtId="0" fontId="30" fillId="0" borderId="0">
      <protection locked="0"/>
    </xf>
    <xf numFmtId="0" fontId="17" fillId="21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5" fillId="15" borderId="7" applyNumberFormat="0" applyAlignment="0" applyProtection="0">
      <alignment vertical="center"/>
    </xf>
    <xf numFmtId="0" fontId="26" fillId="15" borderId="6" applyNumberFormat="0" applyAlignment="0" applyProtection="0">
      <alignment vertical="center"/>
    </xf>
    <xf numFmtId="0" fontId="35" fillId="28" borderId="12" applyNumberForma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0" fillId="0" borderId="0">
      <protection locked="0"/>
    </xf>
    <xf numFmtId="0" fontId="20" fillId="2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9" fillId="0" borderId="0">
      <protection locked="0"/>
    </xf>
    <xf numFmtId="0" fontId="20" fillId="11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4" fillId="0" borderId="0">
      <protection locked="0"/>
    </xf>
    <xf numFmtId="0" fontId="9" fillId="0" borderId="0">
      <protection locked="0"/>
    </xf>
    <xf numFmtId="0" fontId="30" fillId="0" borderId="0">
      <protection locked="0"/>
    </xf>
  </cellStyleXfs>
  <cellXfs count="89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4" fillId="0" borderId="0" xfId="0" applyFont="1" applyBorder="1" applyAlignment="1"/>
    <xf numFmtId="0" fontId="5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1" fillId="0" borderId="1" xfId="5" applyFont="1" applyFill="1" applyBorder="1" applyAlignment="1" applyProtection="1">
      <alignment horizontal="center" vertical="center"/>
    </xf>
    <xf numFmtId="0" fontId="5" fillId="6" borderId="0" xfId="0" applyFont="1" applyFill="1" applyBorder="1">
      <alignment vertical="center"/>
    </xf>
    <xf numFmtId="0" fontId="7" fillId="2" borderId="1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3" fillId="6" borderId="0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1" fillId="6" borderId="0" xfId="0" applyFont="1" applyFill="1" applyBorder="1" applyAlignment="1">
      <alignment horizontal="center"/>
    </xf>
    <xf numFmtId="0" fontId="7" fillId="6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58" applyFont="1" applyFill="1" applyBorder="1" applyAlignment="1" applyProtection="1">
      <alignment horizontal="center"/>
    </xf>
    <xf numFmtId="0" fontId="1" fillId="0" borderId="1" xfId="58" applyFont="1" applyBorder="1" applyAlignment="1" applyProtection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15" applyFont="1" applyFill="1" applyBorder="1" applyAlignment="1" applyProtection="1">
      <alignment horizontal="center"/>
    </xf>
    <xf numFmtId="0" fontId="1" fillId="0" borderId="1" xfId="15" applyFont="1" applyBorder="1" applyAlignment="1" applyProtection="1">
      <alignment horizontal="center"/>
    </xf>
    <xf numFmtId="0" fontId="1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2" borderId="1" xfId="10" applyFont="1" applyFill="1" applyBorder="1" applyAlignment="1" applyProtection="1">
      <alignment horizontal="center"/>
    </xf>
    <xf numFmtId="0" fontId="3" fillId="2" borderId="1" xfId="15" applyFont="1" applyFill="1" applyBorder="1" applyAlignment="1" applyProtection="1">
      <alignment horizontal="center"/>
    </xf>
    <xf numFmtId="0" fontId="3" fillId="2" borderId="1" xfId="58" applyFont="1" applyFill="1" applyBorder="1" applyAlignment="1" applyProtection="1">
      <alignment horizontal="center"/>
    </xf>
    <xf numFmtId="0" fontId="2" fillId="3" borderId="1" xfId="0" applyFont="1" applyFill="1" applyBorder="1" applyAlignment="1">
      <alignment horizontal="center"/>
    </xf>
    <xf numFmtId="0" fontId="1" fillId="0" borderId="1" xfId="5" applyFont="1" applyFill="1" applyBorder="1" applyAlignment="1" applyProtection="1">
      <alignment horizontal="center" vertical="center" wrapText="1"/>
    </xf>
    <xf numFmtId="0" fontId="1" fillId="0" borderId="1" xfId="26" applyFont="1" applyBorder="1" applyAlignment="1" applyProtection="1">
      <alignment horizontal="center"/>
    </xf>
    <xf numFmtId="0" fontId="1" fillId="0" borderId="1" xfId="26" applyFont="1" applyFill="1" applyBorder="1" applyAlignment="1" applyProtection="1">
      <alignment horizontal="center"/>
    </xf>
    <xf numFmtId="0" fontId="1" fillId="0" borderId="1" xfId="15" applyFont="1" applyFill="1" applyBorder="1" applyAlignment="1" applyProtection="1">
      <alignment horizontal="center"/>
    </xf>
    <xf numFmtId="0" fontId="1" fillId="2" borderId="1" xfId="48" applyFont="1" applyFill="1" applyBorder="1" applyAlignment="1" applyProtection="1">
      <alignment horizontal="center"/>
    </xf>
    <xf numFmtId="0" fontId="1" fillId="2" borderId="1" xfId="59" applyFont="1" applyFill="1" applyBorder="1" applyAlignment="1" applyProtection="1">
      <alignment horizontal="center"/>
    </xf>
    <xf numFmtId="0" fontId="7" fillId="0" borderId="1" xfId="48" applyFont="1" applyBorder="1" applyAlignment="1" applyProtection="1">
      <alignment horizontal="center"/>
    </xf>
    <xf numFmtId="0" fontId="7" fillId="0" borderId="1" xfId="59" applyFont="1" applyBorder="1" applyAlignment="1" applyProtection="1">
      <alignment horizontal="center"/>
    </xf>
    <xf numFmtId="0" fontId="1" fillId="0" borderId="1" xfId="24" applyFont="1" applyBorder="1" applyAlignment="1" applyProtection="1">
      <alignment horizontal="center"/>
    </xf>
    <xf numFmtId="0" fontId="1" fillId="0" borderId="1" xfId="23" applyFont="1" applyBorder="1" applyAlignment="1" applyProtection="1">
      <alignment horizontal="center"/>
    </xf>
    <xf numFmtId="0" fontId="7" fillId="0" borderId="1" xfId="23" applyFont="1" applyBorder="1" applyAlignment="1" applyProtection="1">
      <alignment horizontal="center"/>
    </xf>
    <xf numFmtId="0" fontId="1" fillId="2" borderId="1" xfId="24" applyFont="1" applyFill="1" applyBorder="1" applyAlignment="1" applyProtection="1">
      <alignment horizontal="center"/>
    </xf>
    <xf numFmtId="0" fontId="1" fillId="0" borderId="1" xfId="54" applyFont="1" applyBorder="1" applyAlignment="1" applyProtection="1">
      <alignment horizontal="center"/>
    </xf>
    <xf numFmtId="0" fontId="12" fillId="0" borderId="1" xfId="0" applyFont="1" applyBorder="1" applyAlignment="1">
      <alignment horizontal="center" vertical="center"/>
    </xf>
    <xf numFmtId="0" fontId="1" fillId="2" borderId="1" xfId="57" applyFont="1" applyFill="1" applyBorder="1" applyAlignment="1" applyProtection="1">
      <alignment horizontal="center"/>
    </xf>
    <xf numFmtId="0" fontId="1" fillId="0" borderId="1" xfId="57" applyFont="1" applyBorder="1" applyAlignment="1" applyProtection="1">
      <alignment horizontal="center"/>
    </xf>
    <xf numFmtId="0" fontId="3" fillId="2" borderId="1" xfId="59" applyFont="1" applyFill="1" applyBorder="1" applyAlignment="1" applyProtection="1">
      <alignment horizontal="center"/>
    </xf>
    <xf numFmtId="0" fontId="3" fillId="6" borderId="1" xfId="0" applyFont="1" applyFill="1" applyBorder="1" applyAlignment="1">
      <alignment horizontal="center"/>
    </xf>
    <xf numFmtId="0" fontId="1" fillId="2" borderId="1" xfId="54" applyFont="1" applyFill="1" applyBorder="1" applyAlignment="1" applyProtection="1">
      <alignment horizontal="center"/>
    </xf>
    <xf numFmtId="0" fontId="12" fillId="0" borderId="1" xfId="58" applyFont="1" applyFill="1" applyBorder="1" applyAlignment="1" applyProtection="1">
      <alignment horizontal="center" vertical="center"/>
    </xf>
    <xf numFmtId="0" fontId="1" fillId="6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13" fillId="6" borderId="0" xfId="0" applyFont="1" applyFill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13" fillId="6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4" fillId="6" borderId="0" xfId="0" applyFont="1" applyFill="1" applyBorder="1" applyAlignment="1"/>
    <xf numFmtId="0" fontId="1" fillId="0" borderId="1" xfId="0" applyFont="1" applyBorder="1" applyAlignment="1"/>
    <xf numFmtId="0" fontId="7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/>
    </xf>
    <xf numFmtId="0" fontId="15" fillId="0" borderId="1" xfId="0" applyFont="1" applyBorder="1" applyAlignment="1"/>
    <xf numFmtId="0" fontId="15" fillId="2" borderId="1" xfId="0" applyFont="1" applyFill="1" applyBorder="1" applyAlignment="1"/>
    <xf numFmtId="0" fontId="15" fillId="3" borderId="1" xfId="0" applyFont="1" applyFill="1" applyBorder="1" applyAlignment="1"/>
    <xf numFmtId="0" fontId="16" fillId="3" borderId="0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6" fillId="6" borderId="0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2013-2014 (2)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常规 6 6" xfId="10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常规 6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常规 9" xfId="23"/>
    <cellStyle name="常规 6 3" xfId="24"/>
    <cellStyle name="标题 2" xfId="25" builtinId="17"/>
    <cellStyle name="常规 6 4" xfId="26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常规 7 4" xfId="48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常规 10" xfId="54"/>
    <cellStyle name="40% - 强调文字颜色 6" xfId="55" builtinId="51"/>
    <cellStyle name="60% - 强调文字颜色 6" xfId="56" builtinId="52"/>
    <cellStyle name="常规 2" xfId="57"/>
    <cellStyle name="常规 4" xfId="58"/>
    <cellStyle name="常规 7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572"/>
  <sheetViews>
    <sheetView tabSelected="1" topLeftCell="A365" workbookViewId="0">
      <selection activeCell="C375" sqref="C375"/>
    </sheetView>
  </sheetViews>
  <sheetFormatPr defaultColWidth="9" defaultRowHeight="14.25"/>
  <cols>
    <col min="7" max="7" width="12.625"/>
  </cols>
  <sheetData>
    <row r="1" s="1" customFormat="1" ht="22.5" spans="1:64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23"/>
      <c r="Q1" s="23"/>
      <c r="R1" s="23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</row>
    <row r="2" s="1" customFormat="1" ht="12.75" spans="1:64">
      <c r="A2" s="12" t="s">
        <v>1</v>
      </c>
      <c r="B2" s="13" t="s">
        <v>2</v>
      </c>
      <c r="C2" s="13">
        <f>A4+B4+C4+D4</f>
        <v>10</v>
      </c>
      <c r="D2" s="13" t="s">
        <v>3</v>
      </c>
      <c r="E2" s="13" t="s">
        <v>4</v>
      </c>
      <c r="F2" s="13" t="s">
        <v>5</v>
      </c>
      <c r="G2" s="14">
        <f>(A4*A5+B4*B5+C4*C5+D4*D5+E4*E5+F4*F5+G4*G5)/C2</f>
        <v>82.8</v>
      </c>
      <c r="H2" s="13"/>
      <c r="I2" s="13"/>
      <c r="J2" s="13"/>
      <c r="K2" s="13"/>
      <c r="L2" s="13"/>
      <c r="M2" s="24"/>
      <c r="N2" s="13"/>
      <c r="O2" s="13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</row>
    <row r="3" s="2" customFormat="1" ht="12.75" spans="1:64">
      <c r="A3" s="13" t="s">
        <v>6</v>
      </c>
      <c r="B3" s="13" t="s">
        <v>7</v>
      </c>
      <c r="C3" s="13" t="s">
        <v>8</v>
      </c>
      <c r="D3" s="13"/>
      <c r="E3" s="13"/>
      <c r="F3" s="13"/>
      <c r="G3" s="13"/>
      <c r="H3" s="13"/>
      <c r="I3" s="13"/>
      <c r="J3" s="13"/>
      <c r="K3" s="13"/>
      <c r="L3" s="13"/>
      <c r="M3" s="24"/>
      <c r="N3" s="18"/>
      <c r="O3" s="18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</row>
    <row r="4" s="2" customFormat="1" ht="12.75" spans="1:64">
      <c r="A4" s="13">
        <v>2</v>
      </c>
      <c r="B4" s="13">
        <v>6</v>
      </c>
      <c r="C4" s="15">
        <v>2</v>
      </c>
      <c r="D4" s="13"/>
      <c r="E4" s="13"/>
      <c r="F4" s="13"/>
      <c r="G4" s="13"/>
      <c r="H4" s="13"/>
      <c r="I4" s="13"/>
      <c r="J4" s="15"/>
      <c r="K4" s="15"/>
      <c r="L4" s="15"/>
      <c r="M4" s="20"/>
      <c r="N4" s="18"/>
      <c r="O4" s="18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</row>
    <row r="5" s="3" customFormat="1" ht="12" spans="1:64">
      <c r="A5" s="16">
        <v>86</v>
      </c>
      <c r="B5" s="16">
        <v>87</v>
      </c>
      <c r="C5" s="16">
        <v>67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</row>
    <row r="6" s="1" customFormat="1" ht="12.75" spans="1:64">
      <c r="A6" s="12" t="s">
        <v>9</v>
      </c>
      <c r="B6" s="13" t="s">
        <v>2</v>
      </c>
      <c r="C6" s="13">
        <f>A8+B8+C8+D8+E8+F8</f>
        <v>17</v>
      </c>
      <c r="D6" s="13" t="s">
        <v>3</v>
      </c>
      <c r="E6" s="13" t="s">
        <v>4</v>
      </c>
      <c r="F6" s="13" t="s">
        <v>5</v>
      </c>
      <c r="G6" s="14">
        <f>(A8*A9+B8*B9+C8*C9+D8*D9+E8*E9+F8*F9+G8*G9)/C6</f>
        <v>78.8823529411765</v>
      </c>
      <c r="H6" s="13"/>
      <c r="I6" s="13"/>
      <c r="J6" s="13"/>
      <c r="K6" s="24"/>
      <c r="L6" s="13"/>
      <c r="M6" s="13"/>
      <c r="N6" s="13"/>
      <c r="O6" s="13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</row>
    <row r="7" s="2" customFormat="1" ht="12" spans="1:64">
      <c r="A7" s="13" t="s">
        <v>6</v>
      </c>
      <c r="B7" s="13" t="s">
        <v>10</v>
      </c>
      <c r="C7" s="13" t="s">
        <v>8</v>
      </c>
      <c r="D7" s="13" t="s">
        <v>11</v>
      </c>
      <c r="E7" s="13" t="s">
        <v>12</v>
      </c>
      <c r="F7" s="17"/>
      <c r="G7" s="13"/>
      <c r="H7" s="18"/>
      <c r="I7" s="18"/>
      <c r="J7" s="18"/>
      <c r="K7" s="18"/>
      <c r="L7" s="18"/>
      <c r="M7" s="18"/>
      <c r="N7" s="18"/>
      <c r="O7" s="18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</row>
    <row r="8" s="2" customFormat="1" ht="12" spans="1:64">
      <c r="A8" s="13">
        <v>3</v>
      </c>
      <c r="B8" s="13">
        <v>2</v>
      </c>
      <c r="C8" s="13">
        <v>4</v>
      </c>
      <c r="D8" s="13">
        <v>3</v>
      </c>
      <c r="E8" s="13">
        <v>5</v>
      </c>
      <c r="F8" s="15"/>
      <c r="G8" s="15"/>
      <c r="H8" s="13"/>
      <c r="I8" s="13"/>
      <c r="J8" s="15"/>
      <c r="K8" s="15"/>
      <c r="L8" s="15"/>
      <c r="M8" s="18"/>
      <c r="N8" s="18"/>
      <c r="O8" s="18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</row>
    <row r="9" s="3" customFormat="1" ht="12" spans="1:64">
      <c r="A9" s="16">
        <v>86</v>
      </c>
      <c r="B9" s="16">
        <v>82</v>
      </c>
      <c r="C9" s="16">
        <v>67</v>
      </c>
      <c r="D9" s="16">
        <v>82</v>
      </c>
      <c r="E9" s="16">
        <v>81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</row>
    <row r="10" s="1" customFormat="1" ht="12" spans="1:64">
      <c r="A10" s="12" t="s">
        <v>13</v>
      </c>
      <c r="B10" s="13" t="s">
        <v>2</v>
      </c>
      <c r="C10" s="13">
        <v>16</v>
      </c>
      <c r="D10" s="13" t="s">
        <v>3</v>
      </c>
      <c r="E10" s="13" t="s">
        <v>14</v>
      </c>
      <c r="F10" s="13" t="s">
        <v>5</v>
      </c>
      <c r="G10" s="14">
        <f>(A12*A13+B12*B13+C12*C13+D12*D13+E12*E13+F12*F13+G12*G13)/C10</f>
        <v>88.1875</v>
      </c>
      <c r="H10" s="13"/>
      <c r="I10" s="13"/>
      <c r="J10" s="13"/>
      <c r="K10" s="13"/>
      <c r="L10" s="13"/>
      <c r="M10" s="13"/>
      <c r="N10" s="13"/>
      <c r="O10" s="13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</row>
    <row r="11" s="1" customFormat="1" ht="12" spans="1:64">
      <c r="A11" s="18" t="s">
        <v>15</v>
      </c>
      <c r="B11" s="18" t="s">
        <v>16</v>
      </c>
      <c r="C11" s="18" t="s">
        <v>17</v>
      </c>
      <c r="D11" s="18"/>
      <c r="E11" s="13"/>
      <c r="F11" s="13"/>
      <c r="G11" s="13"/>
      <c r="H11" s="13"/>
      <c r="I11" s="13"/>
      <c r="J11" s="13"/>
      <c r="K11" s="18"/>
      <c r="L11" s="18"/>
      <c r="M11" s="18"/>
      <c r="N11" s="18"/>
      <c r="O11" s="18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</row>
    <row r="12" s="1" customFormat="1" ht="12.75" spans="1:64">
      <c r="A12" s="13">
        <v>6</v>
      </c>
      <c r="B12" s="13">
        <v>5</v>
      </c>
      <c r="C12" s="13">
        <v>5</v>
      </c>
      <c r="D12" s="13"/>
      <c r="E12" s="13"/>
      <c r="F12" s="13"/>
      <c r="G12" s="13"/>
      <c r="H12" s="13"/>
      <c r="I12" s="13"/>
      <c r="J12" s="15"/>
      <c r="K12" s="15"/>
      <c r="L12" s="15"/>
      <c r="M12" s="20"/>
      <c r="N12" s="18"/>
      <c r="O12" s="18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</row>
    <row r="13" s="3" customFormat="1" ht="12" spans="1:64">
      <c r="A13" s="16">
        <v>86</v>
      </c>
      <c r="B13" s="16">
        <v>92</v>
      </c>
      <c r="C13" s="16">
        <v>87</v>
      </c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</row>
    <row r="14" s="1" customFormat="1" ht="12.75" spans="1:64">
      <c r="A14" s="12" t="s">
        <v>18</v>
      </c>
      <c r="B14" s="13" t="s">
        <v>2</v>
      </c>
      <c r="C14" s="19">
        <v>34</v>
      </c>
      <c r="D14" s="13" t="s">
        <v>3</v>
      </c>
      <c r="E14" s="13" t="s">
        <v>19</v>
      </c>
      <c r="F14" s="13" t="s">
        <v>5</v>
      </c>
      <c r="G14" s="14">
        <f>(A16*A17+B16*B17+C16*C17+D16*D17+E16*E17+F16*F17+G16*G17+H16*H17)/C14</f>
        <v>83</v>
      </c>
      <c r="H14" s="13"/>
      <c r="I14" s="13"/>
      <c r="J14" s="13"/>
      <c r="K14" s="13"/>
      <c r="L14" s="13"/>
      <c r="M14" s="24"/>
      <c r="N14" s="13"/>
      <c r="O14" s="24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</row>
    <row r="15" s="1" customFormat="1" ht="12" spans="1:64">
      <c r="A15" s="13" t="s">
        <v>20</v>
      </c>
      <c r="B15" s="13" t="s">
        <v>21</v>
      </c>
      <c r="C15" s="13" t="s">
        <v>22</v>
      </c>
      <c r="D15" s="13" t="s">
        <v>23</v>
      </c>
      <c r="E15" s="13" t="s">
        <v>24</v>
      </c>
      <c r="F15" s="13" t="s">
        <v>25</v>
      </c>
      <c r="G15" s="13"/>
      <c r="H15" s="13"/>
      <c r="I15" s="13"/>
      <c r="J15" s="13"/>
      <c r="K15" s="13"/>
      <c r="L15" s="13"/>
      <c r="M15" s="13"/>
      <c r="N15" s="13"/>
      <c r="O15" s="13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</row>
    <row r="16" s="1" customFormat="1" ht="12.75" spans="1:64">
      <c r="A16" s="13">
        <v>6</v>
      </c>
      <c r="B16" s="13">
        <v>6</v>
      </c>
      <c r="C16" s="13">
        <v>6</v>
      </c>
      <c r="D16" s="13">
        <v>6</v>
      </c>
      <c r="E16" s="13">
        <v>6</v>
      </c>
      <c r="F16" s="13">
        <v>4</v>
      </c>
      <c r="G16" s="13"/>
      <c r="H16" s="13"/>
      <c r="I16" s="13"/>
      <c r="J16" s="13"/>
      <c r="K16" s="13"/>
      <c r="L16" s="13"/>
      <c r="M16" s="24"/>
      <c r="N16" s="13"/>
      <c r="O16" s="13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</row>
    <row r="17" s="1" customFormat="1" ht="12.75" spans="1:64">
      <c r="A17" s="16">
        <v>92</v>
      </c>
      <c r="B17" s="16">
        <v>88</v>
      </c>
      <c r="C17" s="16">
        <v>87</v>
      </c>
      <c r="D17" s="16">
        <v>57</v>
      </c>
      <c r="E17" s="16">
        <v>85</v>
      </c>
      <c r="F17" s="16">
        <v>92</v>
      </c>
      <c r="G17" s="16"/>
      <c r="H17" s="16"/>
      <c r="I17" s="16"/>
      <c r="J17" s="16"/>
      <c r="K17" s="16"/>
      <c r="L17" s="16"/>
      <c r="M17" s="21"/>
      <c r="N17" s="16"/>
      <c r="O17" s="16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</row>
    <row r="18" s="3" customFormat="1" ht="12.75" spans="1:64">
      <c r="A18" s="12" t="s">
        <v>26</v>
      </c>
      <c r="B18" s="13" t="s">
        <v>27</v>
      </c>
      <c r="C18" s="13">
        <v>33</v>
      </c>
      <c r="D18" s="13" t="s">
        <v>3</v>
      </c>
      <c r="E18" s="13" t="s">
        <v>28</v>
      </c>
      <c r="F18" s="13" t="s">
        <v>5</v>
      </c>
      <c r="G18" s="14">
        <f>(A20*A21+B20*B21+C20*C21+D20*D21+E20*E21+F20*F21+G20*G21+H20*H21)/C18</f>
        <v>91.7878787878788</v>
      </c>
      <c r="H18" s="13"/>
      <c r="I18" s="13"/>
      <c r="J18" s="13"/>
      <c r="K18" s="13"/>
      <c r="L18" s="13"/>
      <c r="M18" s="24"/>
      <c r="N18" s="13"/>
      <c r="O18" s="13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</row>
    <row r="19" s="1" customFormat="1" ht="12.75" spans="1:64">
      <c r="A19" s="13" t="s">
        <v>29</v>
      </c>
      <c r="B19" s="13" t="s">
        <v>30</v>
      </c>
      <c r="C19" s="13" t="s">
        <v>31</v>
      </c>
      <c r="D19" s="13" t="s">
        <v>32</v>
      </c>
      <c r="E19" s="13" t="s">
        <v>33</v>
      </c>
      <c r="F19" s="13" t="s">
        <v>34</v>
      </c>
      <c r="G19" s="13" t="s">
        <v>35</v>
      </c>
      <c r="H19" s="13"/>
      <c r="I19" s="13"/>
      <c r="J19" s="13"/>
      <c r="K19" s="13"/>
      <c r="L19" s="13"/>
      <c r="M19" s="24"/>
      <c r="N19" s="13"/>
      <c r="O19" s="13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</row>
    <row r="20" s="1" customFormat="1" ht="12.75" spans="1:64">
      <c r="A20" s="13">
        <v>6</v>
      </c>
      <c r="B20" s="13">
        <v>6</v>
      </c>
      <c r="C20" s="13">
        <v>4</v>
      </c>
      <c r="D20" s="13">
        <v>5</v>
      </c>
      <c r="E20" s="13">
        <v>5</v>
      </c>
      <c r="F20" s="13">
        <v>5</v>
      </c>
      <c r="G20" s="13">
        <v>2</v>
      </c>
      <c r="H20" s="13"/>
      <c r="I20" s="13"/>
      <c r="J20" s="13"/>
      <c r="K20" s="13"/>
      <c r="L20" s="13"/>
      <c r="M20" s="24"/>
      <c r="N20" s="13"/>
      <c r="O20" s="13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</row>
    <row r="21" s="1" customFormat="1" ht="12" spans="1:64">
      <c r="A21" s="16">
        <v>88</v>
      </c>
      <c r="B21" s="16">
        <v>88</v>
      </c>
      <c r="C21" s="16">
        <v>91</v>
      </c>
      <c r="D21" s="16">
        <v>95</v>
      </c>
      <c r="E21" s="16">
        <v>96</v>
      </c>
      <c r="F21" s="16">
        <v>92</v>
      </c>
      <c r="G21" s="16">
        <v>97</v>
      </c>
      <c r="H21" s="16"/>
      <c r="I21" s="16"/>
      <c r="J21" s="16"/>
      <c r="K21" s="16"/>
      <c r="L21" s="16"/>
      <c r="M21" s="16"/>
      <c r="N21" s="16"/>
      <c r="O21" s="16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</row>
    <row r="22" s="3" customFormat="1" ht="12.75" spans="1:64">
      <c r="A22" s="12" t="s">
        <v>36</v>
      </c>
      <c r="B22" s="13" t="s">
        <v>27</v>
      </c>
      <c r="C22" s="13">
        <f>A24+B24+C24+D24+E24+F24</f>
        <v>26</v>
      </c>
      <c r="D22" s="13" t="s">
        <v>3</v>
      </c>
      <c r="E22" s="13" t="s">
        <v>37</v>
      </c>
      <c r="F22" s="13" t="s">
        <v>5</v>
      </c>
      <c r="G22" s="14">
        <f>(A24*A25+B24*B25+C24*C25+D24*D25+E24*E25+F24*F25+G24*G25+H24*H25)/C22</f>
        <v>91.6923076923077</v>
      </c>
      <c r="H22" s="13"/>
      <c r="I22" s="13"/>
      <c r="J22" s="13"/>
      <c r="K22" s="13"/>
      <c r="L22" s="13"/>
      <c r="M22" s="24"/>
      <c r="N22" s="13"/>
      <c r="O22" s="13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</row>
    <row r="23" s="1" customFormat="1" ht="12" spans="1:64">
      <c r="A23" s="13" t="s">
        <v>38</v>
      </c>
      <c r="B23" s="13" t="s">
        <v>39</v>
      </c>
      <c r="C23" s="13" t="s">
        <v>40</v>
      </c>
      <c r="D23" s="13" t="s">
        <v>41</v>
      </c>
      <c r="E23" s="13" t="s">
        <v>42</v>
      </c>
      <c r="F23" s="13" t="s">
        <v>43</v>
      </c>
      <c r="G23" s="13"/>
      <c r="H23" s="13"/>
      <c r="I23" s="13"/>
      <c r="J23" s="13"/>
      <c r="K23" s="13"/>
      <c r="L23" s="13"/>
      <c r="M23" s="13"/>
      <c r="N23" s="13"/>
      <c r="O23" s="13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</row>
    <row r="24" s="1" customFormat="1" ht="12.75" spans="1:64">
      <c r="A24" s="13">
        <v>5</v>
      </c>
      <c r="B24" s="13">
        <v>6</v>
      </c>
      <c r="C24" s="13">
        <v>2</v>
      </c>
      <c r="D24" s="13">
        <v>6</v>
      </c>
      <c r="E24" s="13">
        <v>2</v>
      </c>
      <c r="F24" s="13">
        <v>5</v>
      </c>
      <c r="G24" s="13"/>
      <c r="H24" s="13"/>
      <c r="I24" s="13"/>
      <c r="J24" s="13"/>
      <c r="K24" s="13"/>
      <c r="L24" s="13"/>
      <c r="M24" s="24"/>
      <c r="N24" s="13"/>
      <c r="O24" s="13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</row>
    <row r="25" s="1" customFormat="1" ht="12" spans="1:64">
      <c r="A25" s="16">
        <v>90</v>
      </c>
      <c r="B25" s="16">
        <v>89</v>
      </c>
      <c r="C25" s="16">
        <v>88</v>
      </c>
      <c r="D25" s="16">
        <v>92</v>
      </c>
      <c r="E25" s="16">
        <v>91</v>
      </c>
      <c r="F25" s="16">
        <v>98</v>
      </c>
      <c r="G25" s="16"/>
      <c r="H25" s="16"/>
      <c r="I25" s="16"/>
      <c r="J25" s="16"/>
      <c r="K25" s="16"/>
      <c r="L25" s="16"/>
      <c r="M25" s="16"/>
      <c r="N25" s="16"/>
      <c r="O25" s="16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</row>
    <row r="26" s="3" customFormat="1" ht="12" spans="1:64">
      <c r="A26" s="12" t="s">
        <v>44</v>
      </c>
      <c r="B26" s="13" t="s">
        <v>27</v>
      </c>
      <c r="C26" s="13">
        <v>23</v>
      </c>
      <c r="D26" s="13" t="s">
        <v>3</v>
      </c>
      <c r="E26" s="13" t="s">
        <v>45</v>
      </c>
      <c r="F26" s="13" t="s">
        <v>5</v>
      </c>
      <c r="G26" s="14">
        <f>(A28*A29+B28*B29+C28*C29+D28*D29+E28*E29+F28*F29+G28*G29+H28*H29)/C26</f>
        <v>87.8260869565217</v>
      </c>
      <c r="H26" s="13"/>
      <c r="I26" s="13"/>
      <c r="J26" s="13"/>
      <c r="K26" s="13"/>
      <c r="L26" s="13"/>
      <c r="M26" s="13"/>
      <c r="N26" s="13"/>
      <c r="O26" s="13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</row>
    <row r="27" s="1" customFormat="1" ht="12" spans="1:64">
      <c r="A27" s="13" t="s">
        <v>46</v>
      </c>
      <c r="B27" s="13" t="s">
        <v>47</v>
      </c>
      <c r="C27" s="13" t="s">
        <v>48</v>
      </c>
      <c r="D27" s="13" t="s">
        <v>49</v>
      </c>
      <c r="E27" s="13" t="s">
        <v>50</v>
      </c>
      <c r="F27" s="13" t="s">
        <v>51</v>
      </c>
      <c r="G27" s="13"/>
      <c r="H27" s="13"/>
      <c r="I27" s="13"/>
      <c r="J27" s="13"/>
      <c r="K27" s="13"/>
      <c r="L27" s="13"/>
      <c r="M27" s="13"/>
      <c r="N27" s="13"/>
      <c r="O27" s="13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</row>
    <row r="28" s="1" customFormat="1" ht="9.95" customHeight="1" spans="1:64">
      <c r="A28" s="13">
        <v>6</v>
      </c>
      <c r="B28" s="13">
        <v>5</v>
      </c>
      <c r="C28" s="13">
        <v>2</v>
      </c>
      <c r="D28" s="13">
        <v>2</v>
      </c>
      <c r="E28" s="13">
        <v>4</v>
      </c>
      <c r="F28" s="13">
        <v>4</v>
      </c>
      <c r="G28" s="13"/>
      <c r="H28" s="13"/>
      <c r="I28" s="13"/>
      <c r="J28" s="13"/>
      <c r="K28" s="13"/>
      <c r="L28" s="13"/>
      <c r="M28" s="13"/>
      <c r="N28" s="13"/>
      <c r="O28" s="13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</row>
    <row r="29" s="1" customFormat="1" ht="12" spans="1:64">
      <c r="A29" s="16">
        <v>89</v>
      </c>
      <c r="B29" s="16">
        <v>88</v>
      </c>
      <c r="C29" s="16">
        <v>91</v>
      </c>
      <c r="D29" s="16">
        <v>86</v>
      </c>
      <c r="E29" s="16">
        <v>88</v>
      </c>
      <c r="F29" s="16">
        <v>85</v>
      </c>
      <c r="G29" s="16"/>
      <c r="H29" s="16"/>
      <c r="I29" s="16"/>
      <c r="J29" s="16"/>
      <c r="K29" s="16"/>
      <c r="L29" s="16"/>
      <c r="M29" s="16"/>
      <c r="N29" s="16"/>
      <c r="O29" s="16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</row>
    <row r="30" s="3" customFormat="1" ht="12" spans="1:64">
      <c r="A30" s="12" t="s">
        <v>52</v>
      </c>
      <c r="B30" s="13" t="s">
        <v>27</v>
      </c>
      <c r="C30" s="13">
        <v>25</v>
      </c>
      <c r="D30" s="13" t="s">
        <v>3</v>
      </c>
      <c r="E30" s="13" t="s">
        <v>14</v>
      </c>
      <c r="F30" s="13" t="s">
        <v>5</v>
      </c>
      <c r="G30" s="14">
        <f>(A32*A33+B32*B33+C32*C33+D32*D33+E32*E33+F32*F33+G32*G33+H32*H33)/C30</f>
        <v>88.72</v>
      </c>
      <c r="H30" s="13"/>
      <c r="I30" s="13"/>
      <c r="J30" s="13"/>
      <c r="K30" s="13"/>
      <c r="L30" s="13"/>
      <c r="M30" s="13"/>
      <c r="N30" s="13"/>
      <c r="O30" s="13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</row>
    <row r="31" s="1" customFormat="1" ht="12" spans="1:64">
      <c r="A31" s="17" t="s">
        <v>53</v>
      </c>
      <c r="B31" s="17" t="s">
        <v>54</v>
      </c>
      <c r="C31" s="17" t="s">
        <v>55</v>
      </c>
      <c r="D31" s="17" t="s">
        <v>40</v>
      </c>
      <c r="E31" s="17" t="s">
        <v>49</v>
      </c>
      <c r="F31" s="13" t="s">
        <v>56</v>
      </c>
      <c r="G31" s="13"/>
      <c r="H31" s="13"/>
      <c r="I31" s="13"/>
      <c r="J31" s="13"/>
      <c r="K31" s="13"/>
      <c r="L31" s="13"/>
      <c r="M31" s="13"/>
      <c r="N31" s="13"/>
      <c r="O31" s="13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</row>
    <row r="32" s="1" customFormat="1" ht="12" spans="1:64">
      <c r="A32" s="17">
        <v>6</v>
      </c>
      <c r="B32" s="17">
        <v>5</v>
      </c>
      <c r="C32" s="17">
        <v>5</v>
      </c>
      <c r="D32" s="17">
        <v>1</v>
      </c>
      <c r="E32" s="17">
        <v>4</v>
      </c>
      <c r="F32" s="13">
        <v>4</v>
      </c>
      <c r="G32" s="13"/>
      <c r="H32" s="13"/>
      <c r="I32" s="13"/>
      <c r="J32" s="13"/>
      <c r="K32" s="13"/>
      <c r="L32" s="13"/>
      <c r="M32" s="13"/>
      <c r="N32" s="13"/>
      <c r="O32" s="13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</row>
    <row r="33" s="1" customFormat="1" ht="12" spans="1:64">
      <c r="A33" s="16">
        <v>87</v>
      </c>
      <c r="B33" s="16">
        <v>88</v>
      </c>
      <c r="C33" s="16">
        <v>88</v>
      </c>
      <c r="D33" s="16">
        <v>88</v>
      </c>
      <c r="E33" s="16">
        <v>86</v>
      </c>
      <c r="F33" s="16">
        <v>96</v>
      </c>
      <c r="G33" s="16"/>
      <c r="H33" s="16"/>
      <c r="I33" s="16"/>
      <c r="J33" s="16"/>
      <c r="K33" s="16"/>
      <c r="L33" s="16"/>
      <c r="M33" s="16"/>
      <c r="N33" s="16"/>
      <c r="O33" s="16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</row>
    <row r="34" s="3" customFormat="1" ht="12" spans="1:64">
      <c r="A34" s="12" t="s">
        <v>57</v>
      </c>
      <c r="B34" s="13" t="s">
        <v>2</v>
      </c>
      <c r="C34" s="17">
        <v>32</v>
      </c>
      <c r="D34" s="13" t="s">
        <v>3</v>
      </c>
      <c r="E34" s="13" t="s">
        <v>58</v>
      </c>
      <c r="F34" s="13" t="s">
        <v>5</v>
      </c>
      <c r="G34" s="14">
        <f>(A36*A37+B36*B37+C36*C37+D36*D37+E36*E37+F36*F37+G36*G37+H36*H37)/C34</f>
        <v>90.8125</v>
      </c>
      <c r="H34" s="13"/>
      <c r="I34" s="13"/>
      <c r="J34" s="13"/>
      <c r="K34" s="13"/>
      <c r="L34" s="13"/>
      <c r="M34" s="13"/>
      <c r="N34" s="13"/>
      <c r="O34" s="13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</row>
    <row r="35" s="1" customFormat="1" ht="12.75" spans="1:64">
      <c r="A35" s="13" t="s">
        <v>59</v>
      </c>
      <c r="B35" s="13" t="s">
        <v>60</v>
      </c>
      <c r="C35" s="13" t="s">
        <v>61</v>
      </c>
      <c r="D35" s="13" t="s">
        <v>62</v>
      </c>
      <c r="E35" s="13" t="s">
        <v>63</v>
      </c>
      <c r="F35" s="13" t="s">
        <v>64</v>
      </c>
      <c r="G35" s="13" t="s">
        <v>65</v>
      </c>
      <c r="H35" s="13"/>
      <c r="I35" s="13"/>
      <c r="J35" s="13"/>
      <c r="K35" s="13"/>
      <c r="L35" s="13"/>
      <c r="M35" s="24"/>
      <c r="N35" s="13"/>
      <c r="O35" s="13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</row>
    <row r="36" s="1" customFormat="1" ht="12.75" spans="1:64">
      <c r="A36" s="13">
        <v>5</v>
      </c>
      <c r="B36" s="13">
        <v>6</v>
      </c>
      <c r="C36" s="13">
        <v>6</v>
      </c>
      <c r="D36" s="13">
        <v>4</v>
      </c>
      <c r="E36" s="13">
        <v>5</v>
      </c>
      <c r="F36" s="13">
        <v>1</v>
      </c>
      <c r="G36" s="13">
        <v>5</v>
      </c>
      <c r="H36" s="13"/>
      <c r="I36" s="13"/>
      <c r="J36" s="13"/>
      <c r="K36" s="13"/>
      <c r="L36" s="13"/>
      <c r="M36" s="24"/>
      <c r="N36" s="13"/>
      <c r="O36" s="13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</row>
    <row r="37" s="1" customFormat="1" ht="12" spans="1:64">
      <c r="A37" s="16">
        <v>92</v>
      </c>
      <c r="B37" s="16">
        <v>94</v>
      </c>
      <c r="C37" s="16">
        <v>91</v>
      </c>
      <c r="D37" s="16">
        <v>87</v>
      </c>
      <c r="E37" s="16">
        <v>96</v>
      </c>
      <c r="F37" s="16">
        <v>93</v>
      </c>
      <c r="G37" s="16">
        <v>83</v>
      </c>
      <c r="H37" s="16"/>
      <c r="I37" s="16"/>
      <c r="J37" s="16"/>
      <c r="K37" s="16"/>
      <c r="L37" s="16"/>
      <c r="M37" s="16"/>
      <c r="N37" s="16"/>
      <c r="O37" s="16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</row>
    <row r="38" s="3" customFormat="1" ht="12" spans="1:64">
      <c r="A38" s="12" t="s">
        <v>66</v>
      </c>
      <c r="B38" s="13" t="s">
        <v>2</v>
      </c>
      <c r="C38" s="13">
        <v>30</v>
      </c>
      <c r="D38" s="15" t="s">
        <v>3</v>
      </c>
      <c r="E38" s="13" t="s">
        <v>67</v>
      </c>
      <c r="F38" s="15" t="s">
        <v>5</v>
      </c>
      <c r="G38" s="14">
        <f>(A40*A41+B40*B41+C40*C41+D40*D41+E40*E41+F40*F41+G40*G41+H40*H41)/C38</f>
        <v>89.8666666666667</v>
      </c>
      <c r="H38" s="13"/>
      <c r="I38" s="13"/>
      <c r="J38" s="13"/>
      <c r="K38" s="13"/>
      <c r="L38" s="13"/>
      <c r="M38" s="13"/>
      <c r="N38" s="13"/>
      <c r="O38" s="13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</row>
    <row r="39" s="1" customFormat="1" ht="12" spans="1:64">
      <c r="A39" s="13" t="s">
        <v>68</v>
      </c>
      <c r="B39" s="13" t="s">
        <v>69</v>
      </c>
      <c r="C39" s="13" t="s">
        <v>70</v>
      </c>
      <c r="D39" s="13" t="s">
        <v>71</v>
      </c>
      <c r="E39" s="13" t="s">
        <v>72</v>
      </c>
      <c r="F39" s="13" t="s">
        <v>35</v>
      </c>
      <c r="G39" s="13"/>
      <c r="H39" s="13"/>
      <c r="I39" s="13"/>
      <c r="J39" s="13"/>
      <c r="K39" s="13"/>
      <c r="L39" s="13"/>
      <c r="M39" s="13"/>
      <c r="N39" s="13"/>
      <c r="O39" s="13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</row>
    <row r="40" s="2" customFormat="1" ht="12" spans="1:64">
      <c r="A40" s="13">
        <v>4</v>
      </c>
      <c r="B40" s="13">
        <v>6</v>
      </c>
      <c r="C40" s="13">
        <v>6</v>
      </c>
      <c r="D40" s="13">
        <v>6</v>
      </c>
      <c r="E40" s="13">
        <v>6</v>
      </c>
      <c r="F40" s="13">
        <v>2</v>
      </c>
      <c r="G40" s="13"/>
      <c r="H40" s="13"/>
      <c r="I40" s="13"/>
      <c r="J40" s="13"/>
      <c r="K40" s="13"/>
      <c r="L40" s="13"/>
      <c r="M40" s="13"/>
      <c r="N40" s="13"/>
      <c r="O40" s="13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</row>
    <row r="41" s="2" customFormat="1" ht="12" spans="1:64">
      <c r="A41" s="16">
        <v>87</v>
      </c>
      <c r="B41" s="16">
        <v>89</v>
      </c>
      <c r="C41" s="16">
        <v>84</v>
      </c>
      <c r="D41" s="16">
        <v>95</v>
      </c>
      <c r="E41" s="16">
        <v>91</v>
      </c>
      <c r="F41" s="16">
        <v>97</v>
      </c>
      <c r="G41" s="16"/>
      <c r="H41" s="16"/>
      <c r="I41" s="16"/>
      <c r="J41" s="16"/>
      <c r="K41" s="16"/>
      <c r="L41" s="16"/>
      <c r="M41" s="16"/>
      <c r="N41" s="16"/>
      <c r="O41" s="16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</row>
    <row r="42" s="3" customFormat="1" ht="12" spans="1:64">
      <c r="A42" s="12" t="s">
        <v>73</v>
      </c>
      <c r="B42" s="13" t="s">
        <v>2</v>
      </c>
      <c r="C42" s="13">
        <v>29</v>
      </c>
      <c r="D42" s="15" t="s">
        <v>3</v>
      </c>
      <c r="E42" s="13" t="s">
        <v>74</v>
      </c>
      <c r="F42" s="15" t="s">
        <v>5</v>
      </c>
      <c r="G42" s="14">
        <f>(A44*A45+B44*B45+C44*C45+D44*D45+E44*E45+F44*F45+G44*G45+H44*H45)/C42</f>
        <v>88.1034482758621</v>
      </c>
      <c r="H42" s="13"/>
      <c r="I42" s="13"/>
      <c r="J42" s="13"/>
      <c r="K42" s="13"/>
      <c r="L42" s="13"/>
      <c r="M42" s="13"/>
      <c r="N42" s="13"/>
      <c r="O42" s="13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</row>
    <row r="43" s="2" customFormat="1" ht="12" spans="1:64">
      <c r="A43" s="13" t="s">
        <v>40</v>
      </c>
      <c r="B43" s="13" t="s">
        <v>75</v>
      </c>
      <c r="C43" s="13" t="s">
        <v>76</v>
      </c>
      <c r="D43" s="13" t="s">
        <v>77</v>
      </c>
      <c r="E43" s="13" t="s">
        <v>78</v>
      </c>
      <c r="F43" s="13" t="s">
        <v>42</v>
      </c>
      <c r="G43" s="13"/>
      <c r="H43" s="13"/>
      <c r="I43" s="13"/>
      <c r="J43" s="13"/>
      <c r="K43" s="13"/>
      <c r="L43" s="13"/>
      <c r="M43" s="13"/>
      <c r="N43" s="13"/>
      <c r="O43" s="13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</row>
    <row r="44" s="2" customFormat="1" ht="12" spans="1:64">
      <c r="A44" s="13">
        <v>2</v>
      </c>
      <c r="B44" s="13">
        <v>6</v>
      </c>
      <c r="C44" s="13">
        <v>5</v>
      </c>
      <c r="D44" s="13">
        <v>6</v>
      </c>
      <c r="E44" s="13">
        <v>6</v>
      </c>
      <c r="F44" s="13">
        <v>4</v>
      </c>
      <c r="G44" s="13"/>
      <c r="H44" s="13"/>
      <c r="I44" s="13"/>
      <c r="J44" s="13"/>
      <c r="K44" s="13"/>
      <c r="L44" s="13"/>
      <c r="M44" s="13"/>
      <c r="N44" s="13"/>
      <c r="O44" s="13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</row>
    <row r="45" s="2" customFormat="1" ht="12" spans="1:64">
      <c r="A45" s="16">
        <v>88</v>
      </c>
      <c r="B45" s="16">
        <v>92</v>
      </c>
      <c r="C45" s="16">
        <v>91</v>
      </c>
      <c r="D45" s="16">
        <v>87</v>
      </c>
      <c r="E45" s="16">
        <v>81</v>
      </c>
      <c r="F45" s="16">
        <v>91</v>
      </c>
      <c r="G45" s="16"/>
      <c r="H45" s="16"/>
      <c r="I45" s="16"/>
      <c r="J45" s="16"/>
      <c r="K45" s="16"/>
      <c r="L45" s="16"/>
      <c r="M45" s="16"/>
      <c r="N45" s="16"/>
      <c r="O45" s="16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</row>
    <row r="46" s="2" customFormat="1" ht="12.75" spans="1:64">
      <c r="A46" s="12" t="s">
        <v>79</v>
      </c>
      <c r="B46" s="15" t="s">
        <v>2</v>
      </c>
      <c r="C46" s="15">
        <v>22</v>
      </c>
      <c r="D46" s="15" t="s">
        <v>3</v>
      </c>
      <c r="E46" s="15" t="s">
        <v>80</v>
      </c>
      <c r="F46" s="15" t="s">
        <v>5</v>
      </c>
      <c r="G46" s="14">
        <f>(A48*A49+B48*B49+C48*C49+D48*D49+E48*E49+F48*F49+G48*G49+H48*H49)/C46</f>
        <v>97.9090909090909</v>
      </c>
      <c r="H46" s="20"/>
      <c r="I46" s="15"/>
      <c r="J46" s="15"/>
      <c r="K46" s="15"/>
      <c r="L46" s="15"/>
      <c r="M46" s="15"/>
      <c r="N46" s="15"/>
      <c r="O46" s="1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</row>
    <row r="47" s="2" customFormat="1" ht="12" spans="1:64">
      <c r="A47" s="13" t="s">
        <v>81</v>
      </c>
      <c r="B47" s="13" t="s">
        <v>82</v>
      </c>
      <c r="C47" s="13" t="s">
        <v>83</v>
      </c>
      <c r="D47" s="13" t="s">
        <v>84</v>
      </c>
      <c r="E47" s="13" t="s">
        <v>85</v>
      </c>
      <c r="F47" s="13"/>
      <c r="G47" s="13"/>
      <c r="H47" s="13"/>
      <c r="I47" s="18"/>
      <c r="J47" s="15"/>
      <c r="K47" s="15"/>
      <c r="L47" s="18"/>
      <c r="M47" s="15"/>
      <c r="N47" s="15"/>
      <c r="O47" s="1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</row>
    <row r="48" s="2" customFormat="1" ht="12.75" spans="1:64">
      <c r="A48" s="15">
        <v>3</v>
      </c>
      <c r="B48" s="15">
        <v>6</v>
      </c>
      <c r="C48" s="15">
        <v>3</v>
      </c>
      <c r="D48" s="15">
        <v>6</v>
      </c>
      <c r="E48" s="15">
        <v>4</v>
      </c>
      <c r="F48" s="15"/>
      <c r="G48" s="15"/>
      <c r="H48" s="20"/>
      <c r="I48" s="15"/>
      <c r="J48" s="15"/>
      <c r="K48" s="15"/>
      <c r="L48" s="26"/>
      <c r="M48" s="15"/>
      <c r="N48" s="15"/>
      <c r="O48" s="1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</row>
    <row r="49" s="3" customFormat="1" ht="12.75" spans="1:64">
      <c r="A49" s="16">
        <v>96</v>
      </c>
      <c r="B49" s="16">
        <v>98</v>
      </c>
      <c r="C49" s="16">
        <v>98</v>
      </c>
      <c r="D49" s="16">
        <v>98</v>
      </c>
      <c r="E49" s="16">
        <v>99</v>
      </c>
      <c r="F49" s="16"/>
      <c r="G49" s="16"/>
      <c r="H49" s="21"/>
      <c r="I49" s="16"/>
      <c r="J49" s="16"/>
      <c r="K49" s="16"/>
      <c r="L49" s="16"/>
      <c r="M49" s="16"/>
      <c r="N49" s="16"/>
      <c r="O49" s="16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</row>
    <row r="50" s="1" customFormat="1" ht="12" spans="1:64">
      <c r="A50" s="12" t="s">
        <v>86</v>
      </c>
      <c r="B50" s="13" t="s">
        <v>2</v>
      </c>
      <c r="C50" s="13">
        <f>A52+B52+C52+D52+E52+F52+G52</f>
        <v>25</v>
      </c>
      <c r="D50" s="13" t="s">
        <v>3</v>
      </c>
      <c r="E50" s="22" t="s">
        <v>28</v>
      </c>
      <c r="F50" s="13" t="s">
        <v>5</v>
      </c>
      <c r="G50" s="14">
        <f>(A52*A53+B52*B53+C52*C53+D52*D53+E52*E53+F52*F53+G52*G53+H52*H53)/C50</f>
        <v>90.4</v>
      </c>
      <c r="H50" s="13"/>
      <c r="I50" s="13"/>
      <c r="J50" s="13"/>
      <c r="K50" s="13"/>
      <c r="L50" s="13"/>
      <c r="M50" s="13"/>
      <c r="N50" s="13"/>
      <c r="O50" s="13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</row>
    <row r="51" s="1" customFormat="1" ht="12" spans="1:64">
      <c r="A51" s="13" t="s">
        <v>87</v>
      </c>
      <c r="B51" s="13" t="s">
        <v>88</v>
      </c>
      <c r="C51" s="13" t="s">
        <v>89</v>
      </c>
      <c r="D51" s="13" t="s">
        <v>90</v>
      </c>
      <c r="E51" s="15" t="s">
        <v>91</v>
      </c>
      <c r="F51" s="13"/>
      <c r="G51" s="15"/>
      <c r="H51" s="15"/>
      <c r="I51" s="13"/>
      <c r="J51" s="13"/>
      <c r="K51" s="13"/>
      <c r="L51" s="13"/>
      <c r="M51" s="13"/>
      <c r="N51" s="13"/>
      <c r="O51" s="13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</row>
    <row r="52" s="1" customFormat="1" ht="12" spans="1:64">
      <c r="A52" s="13">
        <v>6</v>
      </c>
      <c r="B52" s="13">
        <v>6</v>
      </c>
      <c r="C52" s="13">
        <v>6</v>
      </c>
      <c r="D52" s="13">
        <v>6</v>
      </c>
      <c r="E52" s="15">
        <v>1</v>
      </c>
      <c r="F52" s="13"/>
      <c r="G52" s="15"/>
      <c r="H52" s="15"/>
      <c r="I52" s="13"/>
      <c r="J52" s="13"/>
      <c r="K52" s="13"/>
      <c r="L52" s="13"/>
      <c r="M52" s="13"/>
      <c r="N52" s="13"/>
      <c r="O52" s="13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</row>
    <row r="53" s="3" customFormat="1" ht="12" spans="1:64">
      <c r="A53" s="16">
        <v>94</v>
      </c>
      <c r="B53" s="16">
        <v>91</v>
      </c>
      <c r="C53" s="16">
        <v>82</v>
      </c>
      <c r="D53" s="16">
        <v>94</v>
      </c>
      <c r="E53" s="16">
        <v>94</v>
      </c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</row>
    <row r="54" s="1" customFormat="1" ht="12" spans="1:64">
      <c r="A54" s="12" t="s">
        <v>92</v>
      </c>
      <c r="B54" s="13" t="s">
        <v>2</v>
      </c>
      <c r="C54" s="13">
        <v>32</v>
      </c>
      <c r="D54" s="13" t="s">
        <v>3</v>
      </c>
      <c r="E54" s="22" t="s">
        <v>28</v>
      </c>
      <c r="F54" s="13" t="s">
        <v>5</v>
      </c>
      <c r="G54" s="14">
        <f>(A56*A57+B56*B57+C56*C57+D56*D57+E56*E57+F56*F57+G56*G57+H56*H57)/C54</f>
        <v>85.875</v>
      </c>
      <c r="H54" s="13"/>
      <c r="I54" s="13"/>
      <c r="J54" s="13"/>
      <c r="K54" s="13"/>
      <c r="L54" s="13"/>
      <c r="M54" s="13"/>
      <c r="N54" s="13"/>
      <c r="O54" s="13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</row>
    <row r="55" s="1" customFormat="1" ht="12" spans="1:64">
      <c r="A55" s="13" t="s">
        <v>93</v>
      </c>
      <c r="B55" s="13" t="s">
        <v>94</v>
      </c>
      <c r="C55" s="13" t="s">
        <v>95</v>
      </c>
      <c r="D55" s="13" t="s">
        <v>96</v>
      </c>
      <c r="E55" s="13" t="s">
        <v>97</v>
      </c>
      <c r="F55" s="13" t="s">
        <v>98</v>
      </c>
      <c r="G55" s="13"/>
      <c r="H55" s="15"/>
      <c r="I55" s="13"/>
      <c r="J55" s="13"/>
      <c r="K55" s="13"/>
      <c r="L55" s="13"/>
      <c r="M55" s="13"/>
      <c r="N55" s="13"/>
      <c r="O55" s="13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</row>
    <row r="56" s="1" customFormat="1" ht="12" spans="1:64">
      <c r="A56" s="15">
        <v>4</v>
      </c>
      <c r="B56" s="13">
        <v>6</v>
      </c>
      <c r="C56" s="13">
        <v>6</v>
      </c>
      <c r="D56" s="13">
        <v>6</v>
      </c>
      <c r="E56" s="13">
        <v>6</v>
      </c>
      <c r="F56" s="15">
        <v>4</v>
      </c>
      <c r="G56" s="15"/>
      <c r="H56" s="13"/>
      <c r="I56" s="13"/>
      <c r="J56" s="13"/>
      <c r="K56" s="13"/>
      <c r="L56" s="13"/>
      <c r="M56" s="13"/>
      <c r="N56" s="13"/>
      <c r="O56" s="13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</row>
    <row r="57" s="3" customFormat="1" ht="12" spans="1:64">
      <c r="A57" s="16">
        <v>93</v>
      </c>
      <c r="B57" s="16">
        <v>89</v>
      </c>
      <c r="C57" s="16">
        <v>89</v>
      </c>
      <c r="D57" s="16">
        <v>75</v>
      </c>
      <c r="E57" s="16">
        <v>87</v>
      </c>
      <c r="F57" s="16">
        <v>84</v>
      </c>
      <c r="G57" s="16"/>
      <c r="H57" s="16"/>
      <c r="I57" s="16"/>
      <c r="J57" s="16"/>
      <c r="K57" s="16"/>
      <c r="L57" s="16"/>
      <c r="M57" s="16"/>
      <c r="N57" s="16"/>
      <c r="O57" s="16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</row>
    <row r="58" s="1" customFormat="1" ht="12" spans="1:64">
      <c r="A58" s="12" t="s">
        <v>99</v>
      </c>
      <c r="B58" s="13" t="s">
        <v>2</v>
      </c>
      <c r="C58" s="13">
        <f>A60+B60+C60+D60+E60</f>
        <v>19</v>
      </c>
      <c r="D58" s="13" t="s">
        <v>3</v>
      </c>
      <c r="E58" s="13" t="s">
        <v>100</v>
      </c>
      <c r="F58" s="13" t="s">
        <v>5</v>
      </c>
      <c r="G58" s="14">
        <f>(A60*A61+B60*B61+C60*C61+D60*D61+E60*E61+F60*F61+G60*G61+H60*H61)/C58</f>
        <v>89.3157894736842</v>
      </c>
      <c r="H58" s="13"/>
      <c r="I58" s="13"/>
      <c r="J58" s="13"/>
      <c r="K58" s="13"/>
      <c r="L58" s="13"/>
      <c r="M58" s="13"/>
      <c r="N58" s="13"/>
      <c r="O58" s="13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</row>
    <row r="59" s="1" customFormat="1" ht="12" spans="1:64">
      <c r="A59" s="13" t="s">
        <v>101</v>
      </c>
      <c r="B59" s="13" t="s">
        <v>102</v>
      </c>
      <c r="C59" s="13" t="s">
        <v>103</v>
      </c>
      <c r="D59" s="13" t="s">
        <v>104</v>
      </c>
      <c r="E59" s="13" t="s">
        <v>91</v>
      </c>
      <c r="F59" s="13"/>
      <c r="G59" s="15"/>
      <c r="H59" s="15"/>
      <c r="I59" s="13"/>
      <c r="J59" s="13"/>
      <c r="K59" s="13"/>
      <c r="L59" s="13"/>
      <c r="M59" s="13"/>
      <c r="N59" s="13"/>
      <c r="O59" s="13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</row>
    <row r="60" s="1" customFormat="1" ht="12" spans="1:64">
      <c r="A60" s="13">
        <v>6</v>
      </c>
      <c r="B60" s="13">
        <v>5</v>
      </c>
      <c r="C60" s="13">
        <v>3</v>
      </c>
      <c r="D60" s="13">
        <v>4</v>
      </c>
      <c r="E60" s="13">
        <v>1</v>
      </c>
      <c r="F60" s="15"/>
      <c r="G60" s="15"/>
      <c r="H60" s="13"/>
      <c r="I60" s="13"/>
      <c r="J60" s="13"/>
      <c r="K60" s="13"/>
      <c r="L60" s="13"/>
      <c r="M60" s="13"/>
      <c r="N60" s="13"/>
      <c r="O60" s="13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</row>
    <row r="61" s="3" customFormat="1" ht="12" spans="1:64">
      <c r="A61" s="16">
        <v>89</v>
      </c>
      <c r="B61" s="16">
        <v>87</v>
      </c>
      <c r="C61" s="16">
        <v>94</v>
      </c>
      <c r="D61" s="16">
        <v>88</v>
      </c>
      <c r="E61" s="16">
        <v>94</v>
      </c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</row>
    <row r="62" s="1" customFormat="1" ht="12" spans="1:64">
      <c r="A62" s="12" t="s">
        <v>105</v>
      </c>
      <c r="B62" s="13" t="s">
        <v>2</v>
      </c>
      <c r="C62" s="13">
        <f>A64+B64+C64</f>
        <v>11</v>
      </c>
      <c r="D62" s="13" t="s">
        <v>3</v>
      </c>
      <c r="E62" s="13" t="s">
        <v>100</v>
      </c>
      <c r="F62" s="13" t="s">
        <v>5</v>
      </c>
      <c r="G62" s="14">
        <f>(A64*A65+B64*B65+C64*C65+D64*D65+E64*E65+F64*F65+G64*G65+H64*H65)/C62</f>
        <v>93.5454545454545</v>
      </c>
      <c r="H62" s="17"/>
      <c r="I62" s="13"/>
      <c r="J62" s="13"/>
      <c r="K62" s="13"/>
      <c r="L62" s="13"/>
      <c r="M62" s="13"/>
      <c r="N62" s="13"/>
      <c r="O62" s="13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</row>
    <row r="63" s="2" customFormat="1" ht="12" spans="1:64">
      <c r="A63" s="13" t="s">
        <v>106</v>
      </c>
      <c r="B63" s="13" t="s">
        <v>107</v>
      </c>
      <c r="C63" s="13" t="s">
        <v>108</v>
      </c>
      <c r="D63" s="13"/>
      <c r="E63" s="13"/>
      <c r="F63" s="13"/>
      <c r="G63" s="13"/>
      <c r="H63" s="13"/>
      <c r="I63" s="13"/>
      <c r="J63" s="15"/>
      <c r="K63" s="15"/>
      <c r="L63" s="15"/>
      <c r="M63" s="15"/>
      <c r="N63" s="18"/>
      <c r="O63" s="18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</row>
    <row r="64" s="2" customFormat="1" ht="12.75" spans="1:64">
      <c r="A64" s="13">
        <v>4</v>
      </c>
      <c r="B64" s="2">
        <v>2</v>
      </c>
      <c r="C64" s="13">
        <v>5</v>
      </c>
      <c r="D64" s="13"/>
      <c r="E64" s="13"/>
      <c r="F64" s="13"/>
      <c r="G64" s="20"/>
      <c r="H64" s="20"/>
      <c r="I64" s="13"/>
      <c r="J64" s="15"/>
      <c r="K64" s="15"/>
      <c r="L64" s="15"/>
      <c r="M64" s="15"/>
      <c r="N64" s="18"/>
      <c r="O64" s="18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</row>
    <row r="65" s="3" customFormat="1" ht="12" spans="1:64">
      <c r="A65" s="16">
        <v>91</v>
      </c>
      <c r="B65" s="16">
        <v>95</v>
      </c>
      <c r="C65" s="16">
        <v>95</v>
      </c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</row>
    <row r="66" s="1" customFormat="1" ht="12" spans="1:64">
      <c r="A66" s="12" t="s">
        <v>109</v>
      </c>
      <c r="B66" s="13" t="s">
        <v>2</v>
      </c>
      <c r="C66" s="13">
        <v>16</v>
      </c>
      <c r="D66" s="13" t="s">
        <v>3</v>
      </c>
      <c r="E66" s="13" t="s">
        <v>110</v>
      </c>
      <c r="F66" s="13" t="s">
        <v>5</v>
      </c>
      <c r="G66" s="14">
        <f>(B68*B69+C68*C69+D68*D69+E68*E69+F68*F69+G68*G69+H68*H69)/C66</f>
        <v>88.625</v>
      </c>
      <c r="H66" s="13"/>
      <c r="I66" s="13"/>
      <c r="J66" s="13"/>
      <c r="K66" s="13"/>
      <c r="L66" s="13"/>
      <c r="M66" s="13"/>
      <c r="N66" s="13"/>
      <c r="O66" s="13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</row>
    <row r="67" s="2" customFormat="1" ht="12" spans="1:64">
      <c r="A67" s="13" t="s">
        <v>111</v>
      </c>
      <c r="B67" s="13" t="s">
        <v>112</v>
      </c>
      <c r="C67" s="13" t="s">
        <v>113</v>
      </c>
      <c r="D67" s="13" t="s">
        <v>114</v>
      </c>
      <c r="E67" s="13"/>
      <c r="F67" s="13"/>
      <c r="G67" s="13"/>
      <c r="H67" s="13"/>
      <c r="I67" s="13"/>
      <c r="J67" s="15"/>
      <c r="K67" s="15"/>
      <c r="L67" s="15"/>
      <c r="M67" s="15"/>
      <c r="N67" s="18"/>
      <c r="O67" s="18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</row>
    <row r="68" s="2" customFormat="1" ht="12" spans="1:64">
      <c r="A68" s="13">
        <v>6</v>
      </c>
      <c r="B68" s="13">
        <v>6</v>
      </c>
      <c r="C68" s="13">
        <v>6</v>
      </c>
      <c r="D68" s="13">
        <v>4</v>
      </c>
      <c r="E68" s="13"/>
      <c r="F68" s="13"/>
      <c r="G68" s="13"/>
      <c r="H68" s="13"/>
      <c r="I68" s="13"/>
      <c r="J68" s="15"/>
      <c r="K68" s="15"/>
      <c r="L68" s="15"/>
      <c r="M68" s="15"/>
      <c r="N68" s="18"/>
      <c r="O68" s="18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</row>
    <row r="69" s="3" customFormat="1" ht="12" spans="1:64">
      <c r="A69" s="16"/>
      <c r="B69" s="16">
        <v>92</v>
      </c>
      <c r="C69" s="16">
        <v>87</v>
      </c>
      <c r="D69" s="16">
        <v>86</v>
      </c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</row>
    <row r="70" s="1" customFormat="1" ht="12" spans="1:64">
      <c r="A70" s="12" t="s">
        <v>115</v>
      </c>
      <c r="B70" s="13" t="s">
        <v>2</v>
      </c>
      <c r="C70" s="13">
        <v>21</v>
      </c>
      <c r="D70" s="13" t="s">
        <v>3</v>
      </c>
      <c r="E70" s="13" t="s">
        <v>37</v>
      </c>
      <c r="F70" s="13" t="s">
        <v>5</v>
      </c>
      <c r="G70" s="14">
        <f>(A72*A73+B72*B73+C72*C73+D72*D73+E72*E73+F72*F73+G72*G73)/C70</f>
        <v>85.6190476190476</v>
      </c>
      <c r="H70" s="13"/>
      <c r="I70" s="13"/>
      <c r="J70" s="13"/>
      <c r="K70" s="13"/>
      <c r="L70" s="13"/>
      <c r="M70" s="13"/>
      <c r="N70" s="13"/>
      <c r="O70" s="13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</row>
    <row r="71" s="2" customFormat="1" ht="12" spans="1:64">
      <c r="A71" s="13" t="s">
        <v>116</v>
      </c>
      <c r="B71" s="13" t="s">
        <v>117</v>
      </c>
      <c r="C71" s="13" t="s">
        <v>118</v>
      </c>
      <c r="D71" s="27" t="s">
        <v>119</v>
      </c>
      <c r="E71" s="27" t="s">
        <v>120</v>
      </c>
      <c r="F71" s="13"/>
      <c r="G71" s="13"/>
      <c r="H71" s="13"/>
      <c r="I71" s="13"/>
      <c r="J71" s="13"/>
      <c r="K71" s="13"/>
      <c r="L71" s="13"/>
      <c r="M71" s="13"/>
      <c r="N71" s="18"/>
      <c r="O71" s="18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</row>
    <row r="72" s="2" customFormat="1" ht="12.75" spans="1:64">
      <c r="A72" s="13">
        <v>3</v>
      </c>
      <c r="B72" s="13">
        <v>5</v>
      </c>
      <c r="C72" s="13">
        <v>6</v>
      </c>
      <c r="D72" s="15">
        <v>4</v>
      </c>
      <c r="E72" s="15">
        <v>3</v>
      </c>
      <c r="F72" s="13"/>
      <c r="G72" s="13"/>
      <c r="H72" s="13"/>
      <c r="I72" s="13"/>
      <c r="J72" s="15"/>
      <c r="K72" s="15"/>
      <c r="L72" s="15"/>
      <c r="M72" s="20"/>
      <c r="N72" s="18"/>
      <c r="O72" s="18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</row>
    <row r="73" s="3" customFormat="1" ht="12" spans="1:64">
      <c r="A73" s="16">
        <v>82</v>
      </c>
      <c r="B73" s="16">
        <v>89</v>
      </c>
      <c r="C73" s="16">
        <v>82</v>
      </c>
      <c r="D73" s="16">
        <v>87</v>
      </c>
      <c r="E73" s="16">
        <v>89</v>
      </c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</row>
    <row r="74" s="1" customFormat="1" ht="12.75" spans="1:64">
      <c r="A74" s="12" t="s">
        <v>121</v>
      </c>
      <c r="B74" s="13" t="s">
        <v>2</v>
      </c>
      <c r="C74" s="13">
        <v>20</v>
      </c>
      <c r="D74" s="13" t="s">
        <v>3</v>
      </c>
      <c r="E74" s="13" t="s">
        <v>58</v>
      </c>
      <c r="F74" s="13" t="s">
        <v>5</v>
      </c>
      <c r="G74" s="14">
        <f>(A76*A77+B76*B77+C76*C77+D76*D77+E76*E77+F76*F77+G76*G77)/C74</f>
        <v>90.45</v>
      </c>
      <c r="H74" s="13"/>
      <c r="I74" s="13"/>
      <c r="J74" s="13"/>
      <c r="K74" s="13"/>
      <c r="L74" s="13"/>
      <c r="M74" s="24"/>
      <c r="N74" s="13"/>
      <c r="O74" s="13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</row>
    <row r="75" s="2" customFormat="1" ht="12.75" spans="1:64">
      <c r="A75" s="13" t="s">
        <v>122</v>
      </c>
      <c r="B75" s="13" t="s">
        <v>123</v>
      </c>
      <c r="C75" s="13" t="s">
        <v>124</v>
      </c>
      <c r="D75" s="13" t="s">
        <v>63</v>
      </c>
      <c r="E75" s="13" t="s">
        <v>125</v>
      </c>
      <c r="F75" s="13"/>
      <c r="G75" s="13"/>
      <c r="H75" s="13"/>
      <c r="I75" s="13"/>
      <c r="J75" s="13"/>
      <c r="K75" s="13"/>
      <c r="L75" s="13"/>
      <c r="M75" s="24"/>
      <c r="N75" s="18"/>
      <c r="O75" s="18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</row>
    <row r="76" s="2" customFormat="1" ht="12.75" spans="1:64">
      <c r="A76" s="13">
        <v>6</v>
      </c>
      <c r="B76" s="13">
        <v>6</v>
      </c>
      <c r="C76" s="15">
        <v>1</v>
      </c>
      <c r="D76" s="15">
        <v>1</v>
      </c>
      <c r="E76" s="13">
        <v>6</v>
      </c>
      <c r="F76" s="13"/>
      <c r="G76" s="13"/>
      <c r="H76" s="13"/>
      <c r="I76" s="13"/>
      <c r="J76" s="15"/>
      <c r="K76" s="15"/>
      <c r="L76" s="15"/>
      <c r="M76" s="20"/>
      <c r="N76" s="18"/>
      <c r="O76" s="18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</row>
    <row r="77" s="3" customFormat="1" ht="12" spans="1:64">
      <c r="A77" s="16">
        <v>89</v>
      </c>
      <c r="B77" s="16">
        <v>91</v>
      </c>
      <c r="C77" s="16">
        <v>87</v>
      </c>
      <c r="D77" s="16">
        <v>96</v>
      </c>
      <c r="E77" s="16">
        <v>91</v>
      </c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</row>
    <row r="78" s="1" customFormat="1" ht="12.75" spans="1:64">
      <c r="A78" s="12" t="s">
        <v>126</v>
      </c>
      <c r="B78" s="13" t="s">
        <v>2</v>
      </c>
      <c r="C78" s="13">
        <v>36</v>
      </c>
      <c r="D78" s="13" t="s">
        <v>3</v>
      </c>
      <c r="E78" s="13" t="s">
        <v>110</v>
      </c>
      <c r="F78" s="13" t="s">
        <v>5</v>
      </c>
      <c r="G78" s="14">
        <f>(A80*A81+B80*B81+C80*C81+D80*D81+E80*E81+F80*F81+G80*G81+H80*H81+I80*I81)/C78</f>
        <v>87.5</v>
      </c>
      <c r="H78" s="13"/>
      <c r="I78" s="13"/>
      <c r="J78" s="13"/>
      <c r="K78" s="24"/>
      <c r="L78" s="13"/>
      <c r="M78" s="13"/>
      <c r="N78" s="13"/>
      <c r="O78" s="13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</row>
    <row r="79" s="2" customFormat="1" ht="12" spans="1:64">
      <c r="A79" s="13" t="s">
        <v>127</v>
      </c>
      <c r="B79" s="13" t="s">
        <v>128</v>
      </c>
      <c r="C79" s="13" t="s">
        <v>129</v>
      </c>
      <c r="D79" s="13" t="s">
        <v>130</v>
      </c>
      <c r="E79" s="17" t="s">
        <v>131</v>
      </c>
      <c r="F79" s="13" t="s">
        <v>132</v>
      </c>
      <c r="H79" s="18"/>
      <c r="I79" s="18"/>
      <c r="J79" s="18"/>
      <c r="K79" s="18"/>
      <c r="L79" s="18"/>
      <c r="M79" s="18"/>
      <c r="N79" s="18"/>
      <c r="O79" s="18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</row>
    <row r="80" s="2" customFormat="1" ht="12" spans="1:64">
      <c r="A80" s="13">
        <v>6</v>
      </c>
      <c r="B80" s="13">
        <v>6</v>
      </c>
      <c r="C80" s="13">
        <v>6</v>
      </c>
      <c r="D80" s="13">
        <v>6</v>
      </c>
      <c r="E80" s="15">
        <v>6</v>
      </c>
      <c r="F80" s="15">
        <v>6</v>
      </c>
      <c r="H80" s="13"/>
      <c r="I80" s="13"/>
      <c r="J80" s="15"/>
      <c r="K80" s="15"/>
      <c r="L80" s="15"/>
      <c r="M80" s="18"/>
      <c r="N80" s="18"/>
      <c r="O80" s="18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</row>
    <row r="81" s="3" customFormat="1" ht="12" spans="1:64">
      <c r="A81" s="16">
        <v>85</v>
      </c>
      <c r="B81" s="16">
        <v>88</v>
      </c>
      <c r="C81" s="16">
        <v>88</v>
      </c>
      <c r="D81" s="16">
        <v>87</v>
      </c>
      <c r="E81" s="16">
        <v>88</v>
      </c>
      <c r="F81" s="16">
        <v>89</v>
      </c>
      <c r="G81" s="16"/>
      <c r="H81" s="16"/>
      <c r="I81" s="16"/>
      <c r="J81" s="16"/>
      <c r="K81" s="16"/>
      <c r="L81" s="16"/>
      <c r="M81" s="16"/>
      <c r="N81" s="16"/>
      <c r="O81" s="16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</row>
    <row r="82" s="1" customFormat="1" ht="12" spans="1:64">
      <c r="A82" s="12" t="s">
        <v>133</v>
      </c>
      <c r="B82" s="13" t="s">
        <v>2</v>
      </c>
      <c r="C82" s="13">
        <v>34</v>
      </c>
      <c r="D82" s="13" t="s">
        <v>3</v>
      </c>
      <c r="E82" s="13" t="s">
        <v>110</v>
      </c>
      <c r="F82" s="13" t="s">
        <v>5</v>
      </c>
      <c r="G82" s="14">
        <f>(A84*A85+B84*B85+C84*C85+D84*D85+E84*E85+F84*F85+G84*G85+H84*H85+I84*I85)/C82</f>
        <v>86.2941176470588</v>
      </c>
      <c r="H82" s="13"/>
      <c r="I82" s="13"/>
      <c r="J82" s="13"/>
      <c r="K82" s="13"/>
      <c r="L82" s="13"/>
      <c r="M82" s="13"/>
      <c r="N82" s="13"/>
      <c r="O82" s="13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</row>
    <row r="83" s="1" customFormat="1" ht="12" spans="1:64">
      <c r="A83" s="13" t="s">
        <v>134</v>
      </c>
      <c r="B83" s="13" t="s">
        <v>135</v>
      </c>
      <c r="C83" s="13" t="s">
        <v>136</v>
      </c>
      <c r="D83" s="13" t="s">
        <v>137</v>
      </c>
      <c r="E83" s="13" t="s">
        <v>138</v>
      </c>
      <c r="F83" s="13" t="s">
        <v>139</v>
      </c>
      <c r="G83" s="13"/>
      <c r="H83" s="13"/>
      <c r="I83" s="13"/>
      <c r="J83" s="13"/>
      <c r="K83" s="18"/>
      <c r="L83" s="18"/>
      <c r="M83" s="18"/>
      <c r="N83" s="18"/>
      <c r="O83" s="18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</row>
    <row r="84" s="1" customFormat="1" ht="12.75" spans="1:64">
      <c r="A84" s="13">
        <v>6</v>
      </c>
      <c r="B84" s="13">
        <v>5</v>
      </c>
      <c r="C84" s="13">
        <v>5</v>
      </c>
      <c r="D84" s="13">
        <v>6</v>
      </c>
      <c r="E84" s="13">
        <v>6</v>
      </c>
      <c r="F84" s="13">
        <v>6</v>
      </c>
      <c r="G84" s="13"/>
      <c r="H84" s="13"/>
      <c r="I84" s="13"/>
      <c r="J84" s="15"/>
      <c r="K84" s="15"/>
      <c r="L84" s="15"/>
      <c r="M84" s="20"/>
      <c r="N84" s="18"/>
      <c r="O84" s="18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</row>
    <row r="85" s="3" customFormat="1" ht="12" spans="1:64">
      <c r="A85" s="16">
        <v>86</v>
      </c>
      <c r="B85" s="16">
        <v>89</v>
      </c>
      <c r="C85" s="16">
        <v>91</v>
      </c>
      <c r="D85" s="16">
        <v>78</v>
      </c>
      <c r="E85" s="16">
        <v>86</v>
      </c>
      <c r="F85" s="16">
        <v>89</v>
      </c>
      <c r="G85" s="16"/>
      <c r="H85" s="16"/>
      <c r="I85" s="16"/>
      <c r="J85" s="16"/>
      <c r="K85" s="16"/>
      <c r="L85" s="16"/>
      <c r="M85" s="16"/>
      <c r="N85" s="16"/>
      <c r="O85" s="16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</row>
    <row r="86" s="1" customFormat="1" ht="12.75" spans="1:64">
      <c r="A86" s="12" t="s">
        <v>140</v>
      </c>
      <c r="B86" s="13" t="s">
        <v>2</v>
      </c>
      <c r="C86" s="13">
        <v>17</v>
      </c>
      <c r="D86" s="13" t="s">
        <v>3</v>
      </c>
      <c r="E86" s="13" t="s">
        <v>141</v>
      </c>
      <c r="F86" s="13" t="s">
        <v>5</v>
      </c>
      <c r="G86" s="14">
        <f>(A88*A89+B88*B89+C88*C89+D88*D89+E88*E89+F88*F89+G88*G89+H88*H89)/C86</f>
        <v>95.7058823529412</v>
      </c>
      <c r="H86" s="13"/>
      <c r="I86" s="13"/>
      <c r="J86" s="13"/>
      <c r="K86" s="13"/>
      <c r="L86" s="13"/>
      <c r="M86" s="24"/>
      <c r="N86" s="13"/>
      <c r="O86" s="13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</row>
    <row r="87" s="1" customFormat="1" ht="12.75" spans="1:64">
      <c r="A87" s="13" t="s">
        <v>142</v>
      </c>
      <c r="B87" s="13" t="s">
        <v>143</v>
      </c>
      <c r="C87" s="13" t="s">
        <v>144</v>
      </c>
      <c r="D87" s="13"/>
      <c r="E87" s="13"/>
      <c r="F87" s="13"/>
      <c r="G87" s="13"/>
      <c r="H87" s="13"/>
      <c r="I87" s="13"/>
      <c r="J87" s="13"/>
      <c r="K87" s="13"/>
      <c r="L87" s="13"/>
      <c r="M87" s="24"/>
      <c r="N87" s="13"/>
      <c r="O87" s="13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</row>
    <row r="88" s="1" customFormat="1" ht="12" spans="1:64">
      <c r="A88" s="13">
        <v>5</v>
      </c>
      <c r="B88" s="13">
        <v>6</v>
      </c>
      <c r="C88" s="13">
        <v>6</v>
      </c>
      <c r="D88" s="13"/>
      <c r="E88" s="13"/>
      <c r="F88" s="13"/>
      <c r="G88" s="13"/>
      <c r="H88" s="13"/>
      <c r="I88" s="13"/>
      <c r="J88" s="13"/>
      <c r="K88" s="13"/>
      <c r="L88" s="13"/>
      <c r="M88" s="15"/>
      <c r="N88" s="13"/>
      <c r="O88" s="13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</row>
    <row r="89" s="3" customFormat="1" ht="12" spans="1:64">
      <c r="A89" s="16">
        <v>95</v>
      </c>
      <c r="B89" s="16">
        <v>97</v>
      </c>
      <c r="C89" s="16">
        <v>95</v>
      </c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</row>
    <row r="90" s="1" customFormat="1" ht="12.75" spans="1:64">
      <c r="A90" s="12" t="s">
        <v>145</v>
      </c>
      <c r="B90" s="13" t="s">
        <v>2</v>
      </c>
      <c r="C90" s="13">
        <f>A92+B92+C92+D92+E92+F92+G92</f>
        <v>32</v>
      </c>
      <c r="D90" s="13" t="s">
        <v>3</v>
      </c>
      <c r="E90" s="13" t="s">
        <v>45</v>
      </c>
      <c r="F90" s="13" t="s">
        <v>5</v>
      </c>
      <c r="G90" s="14">
        <f>(A92*A93+B92*B93+C92*C93+D92*D93+E92*E93+F92*F93+G92*G93)/C90</f>
        <v>91.46875</v>
      </c>
      <c r="H90" s="13"/>
      <c r="I90" s="13"/>
      <c r="J90" s="13"/>
      <c r="K90" s="13"/>
      <c r="L90" s="24"/>
      <c r="M90" s="13"/>
      <c r="N90" s="13"/>
      <c r="O90" s="13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</row>
    <row r="91" s="3" customFormat="1" ht="12.75" spans="1:64">
      <c r="A91" s="13" t="s">
        <v>146</v>
      </c>
      <c r="B91" s="13" t="s">
        <v>147</v>
      </c>
      <c r="C91" s="13" t="s">
        <v>148</v>
      </c>
      <c r="D91" s="13" t="s">
        <v>149</v>
      </c>
      <c r="E91" s="13" t="s">
        <v>150</v>
      </c>
      <c r="F91" s="13" t="s">
        <v>151</v>
      </c>
      <c r="G91" s="13" t="s">
        <v>152</v>
      </c>
      <c r="H91" s="13"/>
      <c r="I91" s="13"/>
      <c r="J91" s="13"/>
      <c r="K91" s="13"/>
      <c r="L91" s="13"/>
      <c r="M91" s="24"/>
      <c r="N91" s="13"/>
      <c r="O91" s="13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</row>
    <row r="92" s="1" customFormat="1" spans="1:64">
      <c r="A92" s="13">
        <v>6</v>
      </c>
      <c r="B92" s="13">
        <v>5</v>
      </c>
      <c r="C92" s="13">
        <v>6</v>
      </c>
      <c r="D92" s="13">
        <v>4</v>
      </c>
      <c r="E92" s="13">
        <v>2</v>
      </c>
      <c r="F92" s="13">
        <v>4</v>
      </c>
      <c r="G92" s="13">
        <v>5</v>
      </c>
      <c r="H92" s="28"/>
      <c r="I92" s="13"/>
      <c r="J92" s="13"/>
      <c r="K92" s="13"/>
      <c r="L92" s="13"/>
      <c r="M92" s="24"/>
      <c r="N92" s="13"/>
      <c r="O92" s="13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</row>
    <row r="93" s="3" customFormat="1" ht="12" spans="1:64">
      <c r="A93" s="16">
        <v>87</v>
      </c>
      <c r="B93" s="16">
        <v>88</v>
      </c>
      <c r="C93" s="16">
        <v>95</v>
      </c>
      <c r="D93" s="16">
        <v>93</v>
      </c>
      <c r="E93" s="16">
        <v>91</v>
      </c>
      <c r="F93" s="16">
        <v>94</v>
      </c>
      <c r="G93" s="16">
        <v>93</v>
      </c>
      <c r="H93" s="16"/>
      <c r="I93" s="16"/>
      <c r="J93" s="16"/>
      <c r="K93" s="16"/>
      <c r="L93" s="16"/>
      <c r="M93" s="16"/>
      <c r="N93" s="16"/>
      <c r="O93" s="16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</row>
    <row r="94" s="1" customFormat="1" ht="12.75" spans="1:64">
      <c r="A94" s="12" t="s">
        <v>153</v>
      </c>
      <c r="B94" s="13" t="s">
        <v>2</v>
      </c>
      <c r="C94" s="13">
        <f>SUM(A96:E96)</f>
        <v>21</v>
      </c>
      <c r="D94" s="13" t="s">
        <v>3</v>
      </c>
      <c r="E94" s="13" t="s">
        <v>80</v>
      </c>
      <c r="F94" s="13" t="s">
        <v>5</v>
      </c>
      <c r="G94" s="14">
        <f>(A96*A97+B96*B97+C96*C97+D96*D97+E96*E97+F96*F97+G96*G97+H96*H97)/C94</f>
        <v>97.4285714285714</v>
      </c>
      <c r="H94" s="13"/>
      <c r="I94" s="13"/>
      <c r="J94" s="13"/>
      <c r="K94" s="13"/>
      <c r="L94" s="24"/>
      <c r="M94" s="13"/>
      <c r="N94" s="13"/>
      <c r="O94" s="13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</row>
    <row r="95" s="3" customFormat="1" ht="12.75" spans="1:64">
      <c r="A95" s="13" t="s">
        <v>154</v>
      </c>
      <c r="B95" s="13" t="s">
        <v>155</v>
      </c>
      <c r="C95" s="13" t="s">
        <v>156</v>
      </c>
      <c r="D95" s="13" t="s">
        <v>91</v>
      </c>
      <c r="E95" s="13"/>
      <c r="F95" s="13"/>
      <c r="G95" s="13"/>
      <c r="H95" s="13"/>
      <c r="I95" s="13"/>
      <c r="J95" s="13"/>
      <c r="K95" s="13"/>
      <c r="L95" s="13"/>
      <c r="M95" s="24"/>
      <c r="N95" s="13"/>
      <c r="O95" s="13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</row>
    <row r="96" s="1" customFormat="1" ht="12.75" spans="1:64">
      <c r="A96" s="13">
        <v>6</v>
      </c>
      <c r="B96" s="13">
        <v>6</v>
      </c>
      <c r="C96" s="13">
        <v>6</v>
      </c>
      <c r="D96" s="13">
        <v>3</v>
      </c>
      <c r="E96" s="13"/>
      <c r="F96" s="13"/>
      <c r="G96" s="13"/>
      <c r="H96" s="13"/>
      <c r="I96" s="13"/>
      <c r="J96" s="13"/>
      <c r="K96" s="13"/>
      <c r="L96" s="13"/>
      <c r="M96" s="24"/>
      <c r="N96" s="13"/>
      <c r="O96" s="13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</row>
    <row r="97" s="3" customFormat="1" ht="12" spans="1:64">
      <c r="A97" s="16">
        <v>98</v>
      </c>
      <c r="B97" s="16">
        <v>98</v>
      </c>
      <c r="C97" s="16">
        <v>98</v>
      </c>
      <c r="D97" s="16">
        <v>94</v>
      </c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</row>
    <row r="98" s="2" customFormat="1" ht="12.75" spans="1:64">
      <c r="A98" s="12" t="s">
        <v>157</v>
      </c>
      <c r="B98" s="13" t="s">
        <v>2</v>
      </c>
      <c r="C98" s="13">
        <v>31</v>
      </c>
      <c r="D98" s="13" t="s">
        <v>3</v>
      </c>
      <c r="E98" s="13" t="s">
        <v>141</v>
      </c>
      <c r="F98" s="13" t="s">
        <v>5</v>
      </c>
      <c r="G98" s="14">
        <f>(A100*A101+B100*B101+C100*C101+D100*D101+E100*E101+F100*F101+G100*G101+H100*H101)/C98</f>
        <v>96.3225806451613</v>
      </c>
      <c r="H98" s="13"/>
      <c r="I98" s="13"/>
      <c r="J98" s="13"/>
      <c r="K98" s="13"/>
      <c r="L98" s="13"/>
      <c r="M98" s="24"/>
      <c r="N98" s="13"/>
      <c r="O98" s="13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</row>
    <row r="99" s="2" customFormat="1" ht="12.75" spans="1:64">
      <c r="A99" s="13" t="s">
        <v>158</v>
      </c>
      <c r="B99" s="13" t="s">
        <v>159</v>
      </c>
      <c r="C99" s="13" t="s">
        <v>160</v>
      </c>
      <c r="D99" s="13" t="s">
        <v>161</v>
      </c>
      <c r="E99" s="13" t="s">
        <v>162</v>
      </c>
      <c r="F99" s="13" t="s">
        <v>163</v>
      </c>
      <c r="G99" s="13"/>
      <c r="H99" s="13"/>
      <c r="I99" s="13"/>
      <c r="J99" s="13"/>
      <c r="K99" s="13"/>
      <c r="L99" s="13"/>
      <c r="M99" s="24"/>
      <c r="N99" s="13"/>
      <c r="O99" s="13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</row>
    <row r="100" s="2" customFormat="1" ht="12" customHeight="1" spans="1:64">
      <c r="A100" s="13">
        <v>5</v>
      </c>
      <c r="B100" s="13">
        <v>4</v>
      </c>
      <c r="C100" s="13">
        <v>6</v>
      </c>
      <c r="D100" s="13">
        <v>5</v>
      </c>
      <c r="E100" s="13">
        <v>5</v>
      </c>
      <c r="F100" s="13">
        <v>6</v>
      </c>
      <c r="G100" s="13"/>
      <c r="H100" s="13"/>
      <c r="I100" s="13"/>
      <c r="J100" s="13"/>
      <c r="K100" s="13"/>
      <c r="L100" s="13"/>
      <c r="M100" s="24"/>
      <c r="N100" s="13"/>
      <c r="O100" s="13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</row>
    <row r="101" s="2" customFormat="1" ht="12" spans="1:64">
      <c r="A101" s="16">
        <v>95</v>
      </c>
      <c r="B101" s="16">
        <v>98</v>
      </c>
      <c r="C101" s="16">
        <v>96</v>
      </c>
      <c r="D101" s="16">
        <v>95</v>
      </c>
      <c r="E101" s="16">
        <v>96</v>
      </c>
      <c r="F101" s="16">
        <v>98</v>
      </c>
      <c r="G101" s="16"/>
      <c r="H101" s="16"/>
      <c r="I101" s="16"/>
      <c r="J101" s="16"/>
      <c r="K101" s="16"/>
      <c r="L101" s="16"/>
      <c r="M101" s="16"/>
      <c r="N101" s="16"/>
      <c r="O101" s="16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</row>
    <row r="102" s="1" customFormat="1" ht="12.75" spans="1:64">
      <c r="A102" s="12" t="s">
        <v>164</v>
      </c>
      <c r="B102" s="13" t="s">
        <v>2</v>
      </c>
      <c r="C102" s="13">
        <v>29</v>
      </c>
      <c r="D102" s="13" t="s">
        <v>3</v>
      </c>
      <c r="E102" s="13" t="s">
        <v>74</v>
      </c>
      <c r="F102" s="13" t="s">
        <v>5</v>
      </c>
      <c r="G102" s="14">
        <f>(A104*A105+B104*B105+C104*C105+D104*D105+E104*E105+F104*F105+G104*G105+H104*H105)/C102</f>
        <v>93.448275862069</v>
      </c>
      <c r="H102" s="13"/>
      <c r="I102" s="13"/>
      <c r="J102" s="13"/>
      <c r="K102" s="13"/>
      <c r="L102" s="24"/>
      <c r="M102" s="13"/>
      <c r="N102" s="13"/>
      <c r="O102" s="13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</row>
    <row r="103" s="3" customFormat="1" ht="12.75" spans="1:64">
      <c r="A103" s="13"/>
      <c r="B103" s="13" t="s">
        <v>165</v>
      </c>
      <c r="C103" s="13" t="s">
        <v>166</v>
      </c>
      <c r="D103" s="13" t="s">
        <v>167</v>
      </c>
      <c r="E103" s="13" t="s">
        <v>168</v>
      </c>
      <c r="F103" s="13" t="s">
        <v>169</v>
      </c>
      <c r="G103" s="13" t="s">
        <v>170</v>
      </c>
      <c r="H103" s="13"/>
      <c r="I103" s="13"/>
      <c r="J103" s="13"/>
      <c r="K103" s="13"/>
      <c r="L103" s="13"/>
      <c r="M103" s="24"/>
      <c r="N103" s="13"/>
      <c r="O103" s="13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</row>
    <row r="104" s="1" customFormat="1" ht="12.75" spans="1:64">
      <c r="A104" s="13"/>
      <c r="B104" s="13">
        <v>4</v>
      </c>
      <c r="C104" s="13">
        <v>6</v>
      </c>
      <c r="D104" s="13">
        <v>6</v>
      </c>
      <c r="E104" s="13">
        <v>6</v>
      </c>
      <c r="F104" s="13">
        <v>5</v>
      </c>
      <c r="G104" s="13">
        <v>2</v>
      </c>
      <c r="H104" s="13"/>
      <c r="I104" s="13"/>
      <c r="J104" s="13"/>
      <c r="K104" s="13"/>
      <c r="L104" s="13"/>
      <c r="M104" s="24"/>
      <c r="N104" s="13"/>
      <c r="O104" s="13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</row>
    <row r="105" s="3" customFormat="1" ht="12" spans="1:64">
      <c r="A105" s="16"/>
      <c r="B105" s="16">
        <v>91</v>
      </c>
      <c r="C105" s="16">
        <v>94</v>
      </c>
      <c r="D105" s="16">
        <v>92</v>
      </c>
      <c r="E105" s="16">
        <v>97</v>
      </c>
      <c r="F105" s="16">
        <v>92</v>
      </c>
      <c r="G105" s="16">
        <v>94</v>
      </c>
      <c r="H105" s="16"/>
      <c r="I105" s="16"/>
      <c r="J105" s="16"/>
      <c r="K105" s="16"/>
      <c r="L105" s="16"/>
      <c r="M105" s="16"/>
      <c r="N105" s="16"/>
      <c r="O105" s="16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</row>
    <row r="106" s="1" customFormat="1" ht="12.75" spans="1:64">
      <c r="A106" s="12" t="s">
        <v>171</v>
      </c>
      <c r="B106" s="13" t="s">
        <v>2</v>
      </c>
      <c r="C106" s="13">
        <f>A108+B108+C108+D108+E108+F108+G108+H108</f>
        <v>36</v>
      </c>
      <c r="D106" s="13" t="s">
        <v>3</v>
      </c>
      <c r="E106" s="13" t="s">
        <v>172</v>
      </c>
      <c r="F106" s="13" t="s">
        <v>5</v>
      </c>
      <c r="G106" s="14">
        <f>(A108*A109+B108*B109+C108*C109+D108*D109+E108*E109+F108*F109+G108*G109+H108*H109)/C106</f>
        <v>90.5</v>
      </c>
      <c r="H106" s="13"/>
      <c r="I106" s="13"/>
      <c r="J106" s="13"/>
      <c r="K106" s="13"/>
      <c r="L106" s="24"/>
      <c r="M106" s="13"/>
      <c r="N106" s="13"/>
      <c r="O106" s="13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</row>
    <row r="107" s="3" customFormat="1" ht="12.75" spans="1:64">
      <c r="A107" s="13" t="s">
        <v>173</v>
      </c>
      <c r="B107" s="13" t="s">
        <v>174</v>
      </c>
      <c r="C107" s="13" t="s">
        <v>175</v>
      </c>
      <c r="D107" s="13" t="s">
        <v>176</v>
      </c>
      <c r="E107" s="13" t="s">
        <v>177</v>
      </c>
      <c r="F107" s="13" t="s">
        <v>150</v>
      </c>
      <c r="G107" s="13" t="s">
        <v>178</v>
      </c>
      <c r="H107" s="13" t="s">
        <v>179</v>
      </c>
      <c r="I107" s="13"/>
      <c r="J107" s="13"/>
      <c r="K107" s="13"/>
      <c r="L107" s="13"/>
      <c r="M107" s="24"/>
      <c r="N107" s="13"/>
      <c r="O107" s="13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</row>
    <row r="108" s="1" customFormat="1" ht="12.75" spans="1:64">
      <c r="A108" s="13">
        <v>1</v>
      </c>
      <c r="B108" s="13">
        <v>5</v>
      </c>
      <c r="C108" s="13">
        <v>6</v>
      </c>
      <c r="D108" s="13">
        <v>6</v>
      </c>
      <c r="E108" s="13">
        <v>5</v>
      </c>
      <c r="F108" s="13">
        <v>3</v>
      </c>
      <c r="G108" s="13">
        <v>6</v>
      </c>
      <c r="H108" s="13">
        <v>4</v>
      </c>
      <c r="I108" s="13"/>
      <c r="J108" s="13"/>
      <c r="K108" s="13"/>
      <c r="L108" s="13"/>
      <c r="M108" s="24"/>
      <c r="N108" s="13"/>
      <c r="O108" s="13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</row>
    <row r="109" s="3" customFormat="1" ht="12" spans="1:64">
      <c r="A109" s="16">
        <v>91</v>
      </c>
      <c r="B109" s="16">
        <v>90</v>
      </c>
      <c r="C109" s="16">
        <v>91</v>
      </c>
      <c r="D109" s="16">
        <v>89</v>
      </c>
      <c r="E109" s="16">
        <v>92</v>
      </c>
      <c r="F109" s="16">
        <v>89</v>
      </c>
      <c r="G109" s="16">
        <v>91</v>
      </c>
      <c r="H109" s="16">
        <v>91</v>
      </c>
      <c r="I109" s="16"/>
      <c r="J109" s="16"/>
      <c r="K109" s="16"/>
      <c r="L109" s="16"/>
      <c r="M109" s="16"/>
      <c r="N109" s="16"/>
      <c r="O109" s="16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</row>
    <row r="110" s="83" customFormat="1" ht="22.5" spans="1:64">
      <c r="A110" s="84" t="s">
        <v>180</v>
      </c>
      <c r="B110" s="85"/>
      <c r="C110" s="85"/>
      <c r="D110" s="85"/>
      <c r="E110" s="85"/>
      <c r="F110" s="85"/>
      <c r="G110" s="85"/>
      <c r="H110" s="85"/>
      <c r="I110" s="85"/>
      <c r="J110" s="85"/>
      <c r="K110" s="85"/>
      <c r="L110" s="85"/>
      <c r="M110" s="85"/>
      <c r="N110" s="85"/>
      <c r="O110" s="86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  <c r="BD110" s="87"/>
      <c r="BE110" s="87"/>
      <c r="BF110" s="87"/>
      <c r="BG110" s="87"/>
      <c r="BH110" s="87"/>
      <c r="BI110" s="87"/>
      <c r="BJ110" s="87"/>
      <c r="BK110" s="87"/>
      <c r="BL110" s="87"/>
    </row>
    <row r="111" s="1" customFormat="1" ht="12.75" spans="1:64">
      <c r="A111" s="12" t="s">
        <v>181</v>
      </c>
      <c r="B111" s="13" t="s">
        <v>2</v>
      </c>
      <c r="C111" s="13">
        <v>28</v>
      </c>
      <c r="D111" s="13" t="s">
        <v>3</v>
      </c>
      <c r="E111" s="13" t="s">
        <v>182</v>
      </c>
      <c r="F111" s="13" t="s">
        <v>5</v>
      </c>
      <c r="G111" s="14">
        <f>(A113*A114+B113*B114+C113*C114+D113*D114+E113*E114)/C111</f>
        <v>90</v>
      </c>
      <c r="H111" s="13"/>
      <c r="I111" s="13"/>
      <c r="J111" s="13"/>
      <c r="K111" s="13"/>
      <c r="L111" s="24"/>
      <c r="M111" s="13"/>
      <c r="N111" s="13"/>
      <c r="O111" s="13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</row>
    <row r="112" s="3" customFormat="1" ht="12.75" spans="1:64">
      <c r="A112" s="13" t="s">
        <v>183</v>
      </c>
      <c r="B112" s="13" t="s">
        <v>184</v>
      </c>
      <c r="C112" s="13" t="s">
        <v>185</v>
      </c>
      <c r="D112" s="13" t="s">
        <v>186</v>
      </c>
      <c r="E112" s="13" t="s">
        <v>187</v>
      </c>
      <c r="F112" s="13"/>
      <c r="G112" s="13"/>
      <c r="H112" s="13"/>
      <c r="I112" s="13"/>
      <c r="J112" s="13"/>
      <c r="K112" s="13"/>
      <c r="L112" s="13"/>
      <c r="M112" s="24"/>
      <c r="N112" s="13"/>
      <c r="O112" s="13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</row>
    <row r="113" s="1" customFormat="1" ht="12.75" spans="1:64">
      <c r="A113" s="13">
        <v>6</v>
      </c>
      <c r="B113" s="13">
        <v>4</v>
      </c>
      <c r="C113" s="13">
        <v>6</v>
      </c>
      <c r="D113" s="13">
        <v>6</v>
      </c>
      <c r="E113" s="13">
        <v>6</v>
      </c>
      <c r="F113" s="13"/>
      <c r="G113" s="13"/>
      <c r="H113" s="13"/>
      <c r="I113" s="13"/>
      <c r="J113" s="13"/>
      <c r="K113" s="13"/>
      <c r="L113" s="13"/>
      <c r="M113" s="24"/>
      <c r="N113" s="13"/>
      <c r="O113" s="13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</row>
    <row r="114" s="3" customFormat="1" ht="12" spans="1:64">
      <c r="A114" s="16">
        <v>96</v>
      </c>
      <c r="B114" s="16">
        <v>81</v>
      </c>
      <c r="C114" s="16">
        <v>89</v>
      </c>
      <c r="D114" s="16">
        <v>90</v>
      </c>
      <c r="E114" s="16">
        <v>91</v>
      </c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</row>
    <row r="115" s="1" customFormat="1" ht="12.75" spans="1:64">
      <c r="A115" s="12" t="s">
        <v>188</v>
      </c>
      <c r="B115" s="13" t="s">
        <v>2</v>
      </c>
      <c r="C115" s="13">
        <v>22</v>
      </c>
      <c r="D115" s="13" t="s">
        <v>3</v>
      </c>
      <c r="E115" s="13" t="s">
        <v>189</v>
      </c>
      <c r="F115" s="13" t="s">
        <v>5</v>
      </c>
      <c r="G115" s="14">
        <f>(A117*A118+B117*B118+C117*C118+D117*D118)/C115</f>
        <v>92.4090909090909</v>
      </c>
      <c r="H115" s="13"/>
      <c r="I115" s="13"/>
      <c r="J115" s="13"/>
      <c r="K115" s="13"/>
      <c r="L115" s="24"/>
      <c r="M115" s="13"/>
      <c r="N115" s="13"/>
      <c r="O115" s="13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</row>
    <row r="116" s="3" customFormat="1" ht="12.75" spans="1:64">
      <c r="A116" s="13" t="s">
        <v>190</v>
      </c>
      <c r="B116" s="13" t="s">
        <v>191</v>
      </c>
      <c r="C116" s="13" t="s">
        <v>192</v>
      </c>
      <c r="D116" s="13" t="s">
        <v>193</v>
      </c>
      <c r="E116" s="13"/>
      <c r="F116" s="13"/>
      <c r="G116" s="13"/>
      <c r="H116" s="13"/>
      <c r="I116" s="13"/>
      <c r="J116" s="13"/>
      <c r="K116" s="13"/>
      <c r="L116" s="13"/>
      <c r="M116" s="24"/>
      <c r="N116" s="13"/>
      <c r="O116" s="13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</row>
    <row r="117" s="1" customFormat="1" ht="12.75" spans="1:64">
      <c r="A117" s="13">
        <v>5</v>
      </c>
      <c r="B117" s="13">
        <v>6</v>
      </c>
      <c r="C117" s="13">
        <v>5</v>
      </c>
      <c r="D117" s="13">
        <v>6</v>
      </c>
      <c r="E117" s="13"/>
      <c r="F117" s="13"/>
      <c r="G117" s="13"/>
      <c r="H117" s="13"/>
      <c r="I117" s="13"/>
      <c r="J117" s="13"/>
      <c r="K117" s="13"/>
      <c r="L117" s="13"/>
      <c r="M117" s="24"/>
      <c r="N117" s="13"/>
      <c r="O117" s="13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</row>
    <row r="118" s="3" customFormat="1" ht="12" spans="1:64">
      <c r="A118" s="16">
        <v>92</v>
      </c>
      <c r="B118" s="16">
        <v>93</v>
      </c>
      <c r="C118" s="16">
        <v>89</v>
      </c>
      <c r="D118" s="16">
        <v>95</v>
      </c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</row>
    <row r="119" s="1" customFormat="1" ht="12.75" spans="1:64">
      <c r="A119" s="12" t="s">
        <v>194</v>
      </c>
      <c r="B119" s="13" t="s">
        <v>2</v>
      </c>
      <c r="C119" s="13">
        <v>24</v>
      </c>
      <c r="D119" s="13" t="s">
        <v>3</v>
      </c>
      <c r="E119" s="13" t="s">
        <v>28</v>
      </c>
      <c r="F119" s="13" t="s">
        <v>5</v>
      </c>
      <c r="G119" s="14">
        <f>(A121*A122+B121*B122+C121*C122+D121*D122)/C119</f>
        <v>93.75</v>
      </c>
      <c r="H119" s="13"/>
      <c r="I119" s="13"/>
      <c r="J119" s="13"/>
      <c r="K119" s="13"/>
      <c r="L119" s="24"/>
      <c r="M119" s="13"/>
      <c r="N119" s="13"/>
      <c r="O119" s="13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</row>
    <row r="120" s="3" customFormat="1" ht="12.75" spans="1:64">
      <c r="A120" s="13" t="s">
        <v>195</v>
      </c>
      <c r="B120" s="13" t="s">
        <v>196</v>
      </c>
      <c r="C120" s="13" t="s">
        <v>197</v>
      </c>
      <c r="D120" s="13" t="s">
        <v>198</v>
      </c>
      <c r="E120" s="13"/>
      <c r="F120" s="13"/>
      <c r="G120" s="13"/>
      <c r="H120" s="13"/>
      <c r="I120" s="13"/>
      <c r="J120" s="13"/>
      <c r="K120" s="13"/>
      <c r="L120" s="13"/>
      <c r="M120" s="24"/>
      <c r="N120" s="13"/>
      <c r="O120" s="13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</row>
    <row r="121" s="1" customFormat="1" ht="12.75" spans="1:64">
      <c r="A121" s="13">
        <v>6</v>
      </c>
      <c r="B121" s="13">
        <v>6</v>
      </c>
      <c r="C121" s="13">
        <v>6</v>
      </c>
      <c r="D121" s="13">
        <v>6</v>
      </c>
      <c r="E121" s="13"/>
      <c r="F121" s="13"/>
      <c r="G121" s="13"/>
      <c r="H121" s="13"/>
      <c r="I121" s="13"/>
      <c r="J121" s="13"/>
      <c r="K121" s="13"/>
      <c r="L121" s="13"/>
      <c r="M121" s="24"/>
      <c r="N121" s="13"/>
      <c r="O121" s="13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</row>
    <row r="122" s="3" customFormat="1" ht="12" spans="1:64">
      <c r="A122" s="16">
        <v>95</v>
      </c>
      <c r="B122" s="16">
        <v>94</v>
      </c>
      <c r="C122" s="16">
        <v>95</v>
      </c>
      <c r="D122" s="16">
        <v>91</v>
      </c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</row>
    <row r="123" s="1" customFormat="1" ht="12.75" spans="1:64">
      <c r="A123" s="12" t="s">
        <v>199</v>
      </c>
      <c r="B123" s="13" t="s">
        <v>2</v>
      </c>
      <c r="C123" s="13">
        <v>15</v>
      </c>
      <c r="D123" s="13" t="s">
        <v>3</v>
      </c>
      <c r="E123" s="13" t="s">
        <v>200</v>
      </c>
      <c r="F123" s="13" t="s">
        <v>5</v>
      </c>
      <c r="G123" s="14">
        <f>(A125*A126+B125*B126+C125*C126)/C123</f>
        <v>90.8666666666667</v>
      </c>
      <c r="H123" s="13"/>
      <c r="I123" s="13"/>
      <c r="J123" s="13"/>
      <c r="K123" s="13"/>
      <c r="L123" s="24"/>
      <c r="M123" s="13"/>
      <c r="N123" s="13"/>
      <c r="O123" s="13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</row>
    <row r="124" s="3" customFormat="1" ht="12.75" spans="1:64">
      <c r="A124" s="13" t="s">
        <v>201</v>
      </c>
      <c r="B124" s="13" t="s">
        <v>202</v>
      </c>
      <c r="C124" s="13" t="s">
        <v>203</v>
      </c>
      <c r="D124" s="13"/>
      <c r="E124" s="13"/>
      <c r="F124" s="13"/>
      <c r="G124" s="13"/>
      <c r="H124" s="13"/>
      <c r="I124" s="13"/>
      <c r="J124" s="13"/>
      <c r="K124" s="13"/>
      <c r="L124" s="13"/>
      <c r="M124" s="24"/>
      <c r="N124" s="13"/>
      <c r="O124" s="13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</row>
    <row r="125" s="1" customFormat="1" ht="12.75" spans="1:64">
      <c r="A125" s="13">
        <v>5</v>
      </c>
      <c r="B125" s="13">
        <v>6</v>
      </c>
      <c r="C125" s="13">
        <v>4</v>
      </c>
      <c r="D125" s="13"/>
      <c r="E125" s="13"/>
      <c r="F125" s="13"/>
      <c r="G125" s="13"/>
      <c r="H125" s="13"/>
      <c r="I125" s="13"/>
      <c r="J125" s="13"/>
      <c r="K125" s="13"/>
      <c r="L125" s="13"/>
      <c r="M125" s="24"/>
      <c r="N125" s="13"/>
      <c r="O125" s="13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</row>
    <row r="126" s="3" customFormat="1" ht="12" spans="1:64">
      <c r="A126" s="16">
        <v>93</v>
      </c>
      <c r="B126" s="16">
        <v>95</v>
      </c>
      <c r="C126" s="16">
        <v>82</v>
      </c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</row>
    <row r="127" s="1" customFormat="1" ht="12.75" spans="1:64">
      <c r="A127" s="12" t="s">
        <v>204</v>
      </c>
      <c r="B127" s="13" t="s">
        <v>2</v>
      </c>
      <c r="C127" s="13">
        <v>32</v>
      </c>
      <c r="D127" s="13" t="s">
        <v>3</v>
      </c>
      <c r="E127" s="13" t="s">
        <v>100</v>
      </c>
      <c r="F127" s="13" t="s">
        <v>5</v>
      </c>
      <c r="G127" s="14">
        <f>(A129*A130+B129*B130+C129*C130+D129*D130+E129*E130+F129*F130)/C127</f>
        <v>92.90625</v>
      </c>
      <c r="H127" s="13"/>
      <c r="I127" s="13"/>
      <c r="J127" s="13"/>
      <c r="K127" s="13"/>
      <c r="L127" s="24"/>
      <c r="M127" s="13"/>
      <c r="N127" s="13"/>
      <c r="O127" s="13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</row>
    <row r="128" s="3" customFormat="1" ht="12.75" spans="1:64">
      <c r="A128" s="13" t="s">
        <v>205</v>
      </c>
      <c r="B128" s="13" t="s">
        <v>206</v>
      </c>
      <c r="C128" s="13" t="s">
        <v>207</v>
      </c>
      <c r="D128" s="13" t="s">
        <v>208</v>
      </c>
      <c r="E128" s="13" t="s">
        <v>209</v>
      </c>
      <c r="F128" s="13" t="s">
        <v>210</v>
      </c>
      <c r="G128" s="13"/>
      <c r="H128" s="13"/>
      <c r="I128" s="13"/>
      <c r="J128" s="13"/>
      <c r="K128" s="13"/>
      <c r="L128" s="13"/>
      <c r="M128" s="24"/>
      <c r="N128" s="13"/>
      <c r="O128" s="13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</row>
    <row r="129" s="1" customFormat="1" ht="12.75" spans="1:64">
      <c r="A129" s="13">
        <v>6</v>
      </c>
      <c r="B129" s="13">
        <v>6</v>
      </c>
      <c r="C129" s="13">
        <v>6</v>
      </c>
      <c r="D129" s="13">
        <v>5</v>
      </c>
      <c r="E129" s="13">
        <v>6</v>
      </c>
      <c r="F129" s="13">
        <v>3</v>
      </c>
      <c r="G129" s="13"/>
      <c r="H129" s="13"/>
      <c r="I129" s="13"/>
      <c r="J129" s="13"/>
      <c r="K129" s="13"/>
      <c r="L129" s="13"/>
      <c r="M129" s="24"/>
      <c r="N129" s="13"/>
      <c r="O129" s="13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</row>
    <row r="130" s="3" customFormat="1" ht="12" spans="1:64">
      <c r="A130" s="16">
        <v>93</v>
      </c>
      <c r="B130" s="16">
        <v>97</v>
      </c>
      <c r="C130" s="16">
        <v>88</v>
      </c>
      <c r="D130" s="16">
        <v>93</v>
      </c>
      <c r="E130" s="16">
        <v>95</v>
      </c>
      <c r="F130" s="16">
        <v>90</v>
      </c>
      <c r="G130" s="16"/>
      <c r="H130" s="16"/>
      <c r="I130" s="16"/>
      <c r="J130" s="16"/>
      <c r="K130" s="16"/>
      <c r="L130" s="16"/>
      <c r="M130" s="16"/>
      <c r="N130" s="16"/>
      <c r="O130" s="16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</row>
    <row r="131" s="1" customFormat="1" ht="12.75" spans="1:64">
      <c r="A131" s="12" t="s">
        <v>211</v>
      </c>
      <c r="B131" s="13" t="s">
        <v>2</v>
      </c>
      <c r="C131" s="13">
        <v>37</v>
      </c>
      <c r="D131" s="13" t="s">
        <v>3</v>
      </c>
      <c r="E131" s="13" t="s">
        <v>74</v>
      </c>
      <c r="F131" s="13" t="s">
        <v>5</v>
      </c>
      <c r="G131" s="14">
        <f>(A133*A134+B133*B134+C133*C134+D133*D134+E133*E134+F133*F134+G133*G134+H133*H134)/C131</f>
        <v>95.3243243243243</v>
      </c>
      <c r="H131" s="13"/>
      <c r="I131" s="13"/>
      <c r="J131" s="13"/>
      <c r="K131" s="13"/>
      <c r="L131" s="24"/>
      <c r="M131" s="13"/>
      <c r="N131" s="13"/>
      <c r="O131" s="13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</row>
    <row r="132" s="3" customFormat="1" ht="12.75" spans="1:64">
      <c r="A132" s="13" t="s">
        <v>212</v>
      </c>
      <c r="B132" s="13" t="s">
        <v>213</v>
      </c>
      <c r="C132" s="13" t="s">
        <v>214</v>
      </c>
      <c r="D132" s="13" t="s">
        <v>215</v>
      </c>
      <c r="E132" s="13" t="s">
        <v>216</v>
      </c>
      <c r="F132" s="13" t="s">
        <v>217</v>
      </c>
      <c r="G132" s="13" t="s">
        <v>218</v>
      </c>
      <c r="H132" s="13"/>
      <c r="I132" s="13"/>
      <c r="J132" s="13"/>
      <c r="K132" s="13"/>
      <c r="L132" s="13"/>
      <c r="M132" s="24"/>
      <c r="N132" s="13"/>
      <c r="O132" s="13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</row>
    <row r="133" s="1" customFormat="1" ht="12.75" spans="1:64">
      <c r="A133" s="13">
        <v>6</v>
      </c>
      <c r="B133" s="13">
        <v>6</v>
      </c>
      <c r="C133" s="13">
        <v>6</v>
      </c>
      <c r="D133" s="13">
        <v>3</v>
      </c>
      <c r="E133" s="13">
        <v>6</v>
      </c>
      <c r="F133" s="13">
        <v>5</v>
      </c>
      <c r="G133" s="13">
        <v>5</v>
      </c>
      <c r="H133" s="13"/>
      <c r="I133" s="13"/>
      <c r="J133" s="13"/>
      <c r="K133" s="13"/>
      <c r="L133" s="13"/>
      <c r="M133" s="24"/>
      <c r="N133" s="13"/>
      <c r="O133" s="13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</row>
    <row r="134" s="3" customFormat="1" ht="12" spans="1:64">
      <c r="A134" s="16">
        <v>96</v>
      </c>
      <c r="B134" s="16">
        <v>98</v>
      </c>
      <c r="C134" s="16">
        <v>97</v>
      </c>
      <c r="D134" s="16">
        <v>94</v>
      </c>
      <c r="E134" s="16">
        <v>99</v>
      </c>
      <c r="F134" s="16">
        <v>92</v>
      </c>
      <c r="G134" s="16">
        <v>89</v>
      </c>
      <c r="H134" s="16"/>
      <c r="I134" s="16"/>
      <c r="J134" s="16"/>
      <c r="K134" s="16"/>
      <c r="L134" s="16"/>
      <c r="M134" s="16"/>
      <c r="N134" s="16"/>
      <c r="O134" s="16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</row>
    <row r="135" s="1" customFormat="1" ht="12.75" spans="1:64">
      <c r="A135" s="12" t="s">
        <v>219</v>
      </c>
      <c r="B135" s="13" t="s">
        <v>2</v>
      </c>
      <c r="C135" s="13">
        <v>38</v>
      </c>
      <c r="D135" s="13" t="s">
        <v>3</v>
      </c>
      <c r="E135" s="13" t="s">
        <v>74</v>
      </c>
      <c r="F135" s="13" t="s">
        <v>5</v>
      </c>
      <c r="G135" s="14">
        <f>(A137*A138+B137*B138+C137*C138+D137*D138+E137*E138+F137*F138+G137*G138+H137*H138)/C135</f>
        <v>90.6315789473684</v>
      </c>
      <c r="H135" s="13"/>
      <c r="I135" s="13"/>
      <c r="J135" s="13"/>
      <c r="K135" s="13"/>
      <c r="L135" s="24"/>
      <c r="M135" s="13"/>
      <c r="N135" s="13"/>
      <c r="O135" s="13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</row>
    <row r="136" s="3" customFormat="1" ht="12.75" spans="1:64">
      <c r="A136" s="13" t="s">
        <v>220</v>
      </c>
      <c r="B136" s="13" t="s">
        <v>221</v>
      </c>
      <c r="C136" s="13" t="s">
        <v>222</v>
      </c>
      <c r="D136" s="13" t="s">
        <v>223</v>
      </c>
      <c r="E136" s="13" t="s">
        <v>224</v>
      </c>
      <c r="F136" s="13" t="s">
        <v>225</v>
      </c>
      <c r="G136" s="13" t="s">
        <v>226</v>
      </c>
      <c r="H136" s="13" t="s">
        <v>227</v>
      </c>
      <c r="I136" s="13"/>
      <c r="J136" s="13"/>
      <c r="K136" s="13"/>
      <c r="L136" s="13"/>
      <c r="M136" s="24"/>
      <c r="N136" s="13"/>
      <c r="O136" s="13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</row>
    <row r="137" s="1" customFormat="1" ht="12.75" spans="1:64">
      <c r="A137" s="13">
        <v>6</v>
      </c>
      <c r="B137" s="13">
        <v>1</v>
      </c>
      <c r="C137" s="13">
        <v>6</v>
      </c>
      <c r="D137" s="13">
        <v>6</v>
      </c>
      <c r="E137" s="13">
        <v>6</v>
      </c>
      <c r="F137" s="13">
        <v>6</v>
      </c>
      <c r="G137" s="13">
        <v>1</v>
      </c>
      <c r="H137" s="13">
        <v>6</v>
      </c>
      <c r="I137" s="13"/>
      <c r="J137" s="13"/>
      <c r="K137" s="13"/>
      <c r="L137" s="13"/>
      <c r="M137" s="24"/>
      <c r="N137" s="13"/>
      <c r="O137" s="13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</row>
    <row r="138" s="3" customFormat="1" ht="12" spans="1:64">
      <c r="A138" s="16">
        <v>87</v>
      </c>
      <c r="B138" s="16">
        <v>95</v>
      </c>
      <c r="C138" s="16">
        <v>91</v>
      </c>
      <c r="D138" s="16">
        <v>93</v>
      </c>
      <c r="E138" s="16">
        <v>92</v>
      </c>
      <c r="F138" s="16">
        <v>94</v>
      </c>
      <c r="G138" s="16">
        <v>97</v>
      </c>
      <c r="H138" s="16">
        <v>85</v>
      </c>
      <c r="I138" s="16"/>
      <c r="J138" s="16"/>
      <c r="K138" s="16"/>
      <c r="L138" s="16"/>
      <c r="M138" s="16"/>
      <c r="N138" s="16"/>
      <c r="O138" s="16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</row>
    <row r="139" s="1" customFormat="1" ht="12.75" spans="1:64">
      <c r="A139" s="12" t="s">
        <v>228</v>
      </c>
      <c r="B139" s="13" t="s">
        <v>2</v>
      </c>
      <c r="C139" s="13">
        <v>36</v>
      </c>
      <c r="D139" s="13" t="s">
        <v>3</v>
      </c>
      <c r="E139" s="13" t="s">
        <v>100</v>
      </c>
      <c r="F139" s="13" t="s">
        <v>5</v>
      </c>
      <c r="G139" s="14">
        <f>(A141*A142+B141*B142+C141*C142+D141*D142+E141*E142+F141*F142+G141*G142)/C139</f>
        <v>97.2777777777778</v>
      </c>
      <c r="H139" s="13"/>
      <c r="I139" s="13"/>
      <c r="J139" s="13"/>
      <c r="K139" s="13"/>
      <c r="L139" s="24"/>
      <c r="M139" s="13"/>
      <c r="N139" s="13"/>
      <c r="O139" s="13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</row>
    <row r="140" s="3" customFormat="1" ht="12.75" spans="1:64">
      <c r="A140" s="13" t="s">
        <v>229</v>
      </c>
      <c r="B140" s="13" t="s">
        <v>230</v>
      </c>
      <c r="C140" s="13" t="s">
        <v>231</v>
      </c>
      <c r="D140" s="13" t="s">
        <v>232</v>
      </c>
      <c r="E140" s="13" t="s">
        <v>233</v>
      </c>
      <c r="F140" s="13" t="s">
        <v>234</v>
      </c>
      <c r="G140" s="13" t="s">
        <v>226</v>
      </c>
      <c r="H140" s="13"/>
      <c r="I140" s="13"/>
      <c r="J140" s="13"/>
      <c r="K140" s="13"/>
      <c r="L140" s="13"/>
      <c r="M140" s="24"/>
      <c r="N140" s="13"/>
      <c r="O140" s="13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</row>
    <row r="141" s="1" customFormat="1" ht="12.75" spans="1:64">
      <c r="A141" s="13">
        <v>6</v>
      </c>
      <c r="B141" s="13">
        <v>6</v>
      </c>
      <c r="C141" s="13">
        <v>5</v>
      </c>
      <c r="D141" s="13">
        <v>5</v>
      </c>
      <c r="E141" s="13">
        <v>5</v>
      </c>
      <c r="F141" s="13">
        <v>6</v>
      </c>
      <c r="G141" s="13">
        <v>3</v>
      </c>
      <c r="H141" s="13"/>
      <c r="I141" s="13"/>
      <c r="J141" s="13"/>
      <c r="K141" s="13"/>
      <c r="L141" s="13"/>
      <c r="M141" s="24"/>
      <c r="N141" s="13"/>
      <c r="O141" s="13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</row>
    <row r="142" s="3" customFormat="1" ht="12" spans="1:64">
      <c r="A142" s="16">
        <v>98</v>
      </c>
      <c r="B142" s="16">
        <v>97</v>
      </c>
      <c r="C142" s="16">
        <v>98</v>
      </c>
      <c r="D142" s="16">
        <v>98</v>
      </c>
      <c r="E142" s="16">
        <v>97</v>
      </c>
      <c r="F142" s="16">
        <v>96</v>
      </c>
      <c r="G142" s="16">
        <v>97</v>
      </c>
      <c r="H142" s="16"/>
      <c r="I142" s="16"/>
      <c r="J142" s="16"/>
      <c r="K142" s="16"/>
      <c r="L142" s="16"/>
      <c r="M142" s="16"/>
      <c r="N142" s="16"/>
      <c r="O142" s="16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</row>
    <row r="143" s="1" customFormat="1" ht="12.75" spans="1:64">
      <c r="A143" s="12" t="s">
        <v>235</v>
      </c>
      <c r="B143" s="13" t="s">
        <v>2</v>
      </c>
      <c r="C143" s="13">
        <v>38</v>
      </c>
      <c r="D143" s="13" t="s">
        <v>3</v>
      </c>
      <c r="E143" s="13" t="s">
        <v>110</v>
      </c>
      <c r="F143" s="13" t="s">
        <v>5</v>
      </c>
      <c r="G143" s="14">
        <f>(A145*A146+B145*B146+C145*C146+D145*D146+E145*E146+F145*F146+G145*G146+H145*H146)/C143</f>
        <v>88.8947368421053</v>
      </c>
      <c r="H143" s="13"/>
      <c r="I143" s="13"/>
      <c r="J143" s="13"/>
      <c r="K143" s="13"/>
      <c r="L143" s="24"/>
      <c r="M143" s="13"/>
      <c r="N143" s="13"/>
      <c r="O143" s="13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</row>
    <row r="144" s="3" customFormat="1" ht="12.75" spans="1:64">
      <c r="A144" s="13" t="s">
        <v>236</v>
      </c>
      <c r="B144" s="13" t="s">
        <v>237</v>
      </c>
      <c r="C144" s="13" t="s">
        <v>238</v>
      </c>
      <c r="D144" s="13" t="s">
        <v>239</v>
      </c>
      <c r="E144" s="13" t="s">
        <v>240</v>
      </c>
      <c r="F144" s="13" t="s">
        <v>241</v>
      </c>
      <c r="G144" s="13" t="s">
        <v>242</v>
      </c>
      <c r="H144" s="13" t="s">
        <v>243</v>
      </c>
      <c r="I144" s="13"/>
      <c r="J144" s="13"/>
      <c r="K144" s="13"/>
      <c r="L144" s="13"/>
      <c r="M144" s="24"/>
      <c r="N144" s="13"/>
      <c r="O144" s="13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</row>
    <row r="145" s="1" customFormat="1" ht="12.75" spans="1:64">
      <c r="A145" s="13">
        <v>3</v>
      </c>
      <c r="B145" s="13">
        <v>5</v>
      </c>
      <c r="C145" s="13">
        <v>5</v>
      </c>
      <c r="D145" s="13">
        <v>6</v>
      </c>
      <c r="E145" s="13">
        <v>5</v>
      </c>
      <c r="F145" s="13">
        <v>5</v>
      </c>
      <c r="G145" s="13">
        <v>4</v>
      </c>
      <c r="H145" s="13">
        <v>5</v>
      </c>
      <c r="I145" s="13"/>
      <c r="J145" s="13"/>
      <c r="K145" s="13"/>
      <c r="L145" s="13"/>
      <c r="M145" s="24"/>
      <c r="N145" s="13"/>
      <c r="O145" s="13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</row>
    <row r="146" s="3" customFormat="1" ht="12" spans="1:64">
      <c r="A146" s="16">
        <v>97</v>
      </c>
      <c r="B146" s="16">
        <v>91</v>
      </c>
      <c r="C146" s="16">
        <v>84</v>
      </c>
      <c r="D146" s="16">
        <v>88</v>
      </c>
      <c r="E146" s="16">
        <v>92</v>
      </c>
      <c r="F146" s="16">
        <v>80</v>
      </c>
      <c r="G146" s="16">
        <v>86</v>
      </c>
      <c r="H146" s="16">
        <v>96</v>
      </c>
      <c r="I146" s="16"/>
      <c r="J146" s="16"/>
      <c r="K146" s="16"/>
      <c r="L146" s="16"/>
      <c r="M146" s="16"/>
      <c r="N146" s="16"/>
      <c r="O146" s="16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</row>
    <row r="147" s="1" customFormat="1" ht="12.75" spans="1:64">
      <c r="A147" s="12" t="s">
        <v>244</v>
      </c>
      <c r="B147" s="13" t="s">
        <v>2</v>
      </c>
      <c r="C147" s="13">
        <v>39</v>
      </c>
      <c r="D147" s="13" t="s">
        <v>3</v>
      </c>
      <c r="E147" s="13" t="s">
        <v>141</v>
      </c>
      <c r="F147" s="13" t="s">
        <v>5</v>
      </c>
      <c r="G147" s="14">
        <f>(A149*A150+B149*B150+C149*C150+D149*D150+E149*E150+F149*F150+G149*G150)/C147</f>
        <v>95</v>
      </c>
      <c r="H147" s="13"/>
      <c r="I147" s="13"/>
      <c r="J147" s="13"/>
      <c r="K147" s="13"/>
      <c r="L147" s="24"/>
      <c r="M147" s="13"/>
      <c r="N147" s="13"/>
      <c r="O147" s="13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25"/>
      <c r="AZ147" s="25"/>
      <c r="BA147" s="25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</row>
    <row r="148" s="3" customFormat="1" ht="12.75" spans="1:64">
      <c r="A148" s="13" t="s">
        <v>245</v>
      </c>
      <c r="B148" s="13" t="s">
        <v>246</v>
      </c>
      <c r="C148" s="13" t="s">
        <v>247</v>
      </c>
      <c r="D148" s="13" t="s">
        <v>248</v>
      </c>
      <c r="E148" s="13" t="s">
        <v>249</v>
      </c>
      <c r="F148" s="13" t="s">
        <v>250</v>
      </c>
      <c r="G148" s="13" t="s">
        <v>251</v>
      </c>
      <c r="H148" s="13"/>
      <c r="I148" s="13"/>
      <c r="J148" s="13"/>
      <c r="K148" s="13"/>
      <c r="L148" s="13"/>
      <c r="M148" s="24"/>
      <c r="N148" s="13"/>
      <c r="O148" s="13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</row>
    <row r="149" s="1" customFormat="1" ht="12.75" spans="1:64">
      <c r="A149" s="13">
        <v>5</v>
      </c>
      <c r="B149" s="13">
        <v>6</v>
      </c>
      <c r="C149" s="13">
        <v>6</v>
      </c>
      <c r="D149" s="13">
        <v>6</v>
      </c>
      <c r="E149" s="13">
        <v>5</v>
      </c>
      <c r="F149" s="13">
        <v>6</v>
      </c>
      <c r="G149" s="13">
        <v>5</v>
      </c>
      <c r="H149" s="13"/>
      <c r="I149" s="13"/>
      <c r="J149" s="13"/>
      <c r="K149" s="13"/>
      <c r="L149" s="13"/>
      <c r="M149" s="24"/>
      <c r="N149" s="13"/>
      <c r="O149" s="13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  <c r="AW149" s="25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  <c r="BH149" s="25"/>
      <c r="BI149" s="25"/>
      <c r="BJ149" s="25"/>
      <c r="BK149" s="25"/>
      <c r="BL149" s="25"/>
    </row>
    <row r="150" s="3" customFormat="1" ht="12" spans="1:64">
      <c r="A150" s="16">
        <v>96</v>
      </c>
      <c r="B150" s="16">
        <v>97</v>
      </c>
      <c r="C150" s="16">
        <v>97</v>
      </c>
      <c r="D150" s="16">
        <v>95</v>
      </c>
      <c r="E150" s="16">
        <v>93</v>
      </c>
      <c r="F150" s="16">
        <v>96</v>
      </c>
      <c r="G150" s="16">
        <v>90</v>
      </c>
      <c r="H150" s="16"/>
      <c r="I150" s="16"/>
      <c r="J150" s="16"/>
      <c r="K150" s="16"/>
      <c r="L150" s="16"/>
      <c r="M150" s="16"/>
      <c r="N150" s="16"/>
      <c r="O150" s="16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25"/>
      <c r="AV150" s="25"/>
      <c r="AW150" s="25"/>
      <c r="AX150" s="25"/>
      <c r="AY150" s="25"/>
      <c r="AZ150" s="25"/>
      <c r="BA150" s="25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</row>
    <row r="151" s="1" customFormat="1" ht="12.75" spans="1:64">
      <c r="A151" s="12" t="s">
        <v>252</v>
      </c>
      <c r="B151" s="13" t="s">
        <v>2</v>
      </c>
      <c r="C151" s="13">
        <v>43</v>
      </c>
      <c r="D151" s="13" t="s">
        <v>3</v>
      </c>
      <c r="E151" s="13" t="s">
        <v>172</v>
      </c>
      <c r="F151" s="13" t="s">
        <v>5</v>
      </c>
      <c r="G151" s="14">
        <f>(A153*A154+B153*B154+C153*C154+D153*D154+E153*E154+F153*F154+G153*G154+H153*H154+I153*I154+J153*J154)/C151</f>
        <v>91.3023255813954</v>
      </c>
      <c r="H151" s="13"/>
      <c r="I151" s="13"/>
      <c r="J151" s="13"/>
      <c r="K151" s="13"/>
      <c r="L151" s="24"/>
      <c r="M151" s="13"/>
      <c r="N151" s="13"/>
      <c r="O151" s="13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</row>
    <row r="152" s="3" customFormat="1" ht="12.75" spans="1:64">
      <c r="A152" s="13" t="s">
        <v>253</v>
      </c>
      <c r="B152" s="13" t="s">
        <v>254</v>
      </c>
      <c r="C152" s="13" t="s">
        <v>255</v>
      </c>
      <c r="D152" s="13" t="s">
        <v>256</v>
      </c>
      <c r="E152" s="13" t="s">
        <v>217</v>
      </c>
      <c r="F152" s="13" t="s">
        <v>257</v>
      </c>
      <c r="G152" s="13" t="s">
        <v>258</v>
      </c>
      <c r="H152" s="13" t="s">
        <v>259</v>
      </c>
      <c r="I152" s="13" t="s">
        <v>260</v>
      </c>
      <c r="J152" s="13" t="s">
        <v>261</v>
      </c>
      <c r="K152" s="13"/>
      <c r="L152" s="13"/>
      <c r="M152" s="24"/>
      <c r="N152" s="13"/>
      <c r="O152" s="13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  <c r="AR152" s="25"/>
      <c r="AS152" s="25"/>
      <c r="AT152" s="25"/>
      <c r="AU152" s="25"/>
      <c r="AV152" s="25"/>
      <c r="AW152" s="25"/>
      <c r="AX152" s="25"/>
      <c r="AY152" s="25"/>
      <c r="AZ152" s="25"/>
      <c r="BA152" s="25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</row>
    <row r="153" s="1" customFormat="1" ht="12.75" spans="1:64">
      <c r="A153" s="13">
        <v>5</v>
      </c>
      <c r="B153" s="13">
        <v>4</v>
      </c>
      <c r="C153" s="13">
        <v>6</v>
      </c>
      <c r="D153" s="13">
        <v>5</v>
      </c>
      <c r="E153" s="13">
        <v>1</v>
      </c>
      <c r="F153" s="13">
        <v>4</v>
      </c>
      <c r="G153" s="13">
        <v>4</v>
      </c>
      <c r="H153" s="13">
        <v>4</v>
      </c>
      <c r="I153" s="13">
        <v>4</v>
      </c>
      <c r="J153" s="13">
        <v>6</v>
      </c>
      <c r="K153" s="13"/>
      <c r="L153" s="13"/>
      <c r="M153" s="24"/>
      <c r="N153" s="13"/>
      <c r="O153" s="13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25"/>
      <c r="AV153" s="25"/>
      <c r="AW153" s="25"/>
      <c r="AX153" s="25"/>
      <c r="AY153" s="25"/>
      <c r="AZ153" s="25"/>
      <c r="BA153" s="25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</row>
    <row r="154" s="3" customFormat="1" ht="12" spans="1:64">
      <c r="A154" s="16">
        <v>87</v>
      </c>
      <c r="B154" s="16">
        <v>88</v>
      </c>
      <c r="C154" s="16">
        <v>91</v>
      </c>
      <c r="D154" s="16">
        <v>87</v>
      </c>
      <c r="E154" s="16">
        <v>92</v>
      </c>
      <c r="F154" s="16">
        <v>93</v>
      </c>
      <c r="G154" s="16">
        <v>92</v>
      </c>
      <c r="H154" s="16">
        <v>94</v>
      </c>
      <c r="I154" s="16">
        <v>95</v>
      </c>
      <c r="J154" s="16">
        <v>95</v>
      </c>
      <c r="K154" s="16"/>
      <c r="L154" s="16"/>
      <c r="M154" s="16"/>
      <c r="N154" s="16"/>
      <c r="O154" s="16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  <c r="AQ154" s="25"/>
      <c r="AR154" s="25"/>
      <c r="AS154" s="25"/>
      <c r="AT154" s="25"/>
      <c r="AU154" s="25"/>
      <c r="AV154" s="25"/>
      <c r="AW154" s="25"/>
      <c r="AX154" s="25"/>
      <c r="AY154" s="25"/>
      <c r="AZ154" s="25"/>
      <c r="BA154" s="25"/>
      <c r="BB154" s="25"/>
      <c r="BC154" s="25"/>
      <c r="BD154" s="25"/>
      <c r="BE154" s="25"/>
      <c r="BF154" s="25"/>
      <c r="BG154" s="25"/>
      <c r="BH154" s="25"/>
      <c r="BI154" s="25"/>
      <c r="BJ154" s="25"/>
      <c r="BK154" s="25"/>
      <c r="BL154" s="25"/>
    </row>
    <row r="155" s="1" customFormat="1" ht="12.75" spans="1:64">
      <c r="A155" s="12" t="s">
        <v>262</v>
      </c>
      <c r="B155" s="13" t="s">
        <v>2</v>
      </c>
      <c r="C155" s="13">
        <v>23</v>
      </c>
      <c r="D155" s="13" t="s">
        <v>3</v>
      </c>
      <c r="E155" s="13" t="s">
        <v>58</v>
      </c>
      <c r="F155" s="13" t="s">
        <v>5</v>
      </c>
      <c r="G155" s="14">
        <f>(A157*A158+B157*B158+C157*C158+D157*D158+E157*E158+F157*F158+G157*G158+H157*H158+I157*I158+J157*J158)/C155</f>
        <v>91.1739130434783</v>
      </c>
      <c r="H155" s="13"/>
      <c r="I155" s="13"/>
      <c r="J155" s="13"/>
      <c r="K155" s="13"/>
      <c r="L155" s="24"/>
      <c r="M155" s="13"/>
      <c r="N155" s="13"/>
      <c r="O155" s="13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  <c r="AS155" s="25"/>
      <c r="AT155" s="25"/>
      <c r="AU155" s="25"/>
      <c r="AV155" s="25"/>
      <c r="AW155" s="25"/>
      <c r="AX155" s="25"/>
      <c r="AY155" s="25"/>
      <c r="AZ155" s="25"/>
      <c r="BA155" s="25"/>
      <c r="BB155" s="25"/>
      <c r="BC155" s="25"/>
      <c r="BD155" s="25"/>
      <c r="BE155" s="25"/>
      <c r="BF155" s="25"/>
      <c r="BG155" s="25"/>
      <c r="BH155" s="25"/>
      <c r="BI155" s="25"/>
      <c r="BJ155" s="25"/>
      <c r="BK155" s="25"/>
      <c r="BL155" s="25"/>
    </row>
    <row r="156" s="3" customFormat="1" ht="12.75" spans="1:64">
      <c r="A156" s="13" t="s">
        <v>263</v>
      </c>
      <c r="B156" s="13" t="s">
        <v>264</v>
      </c>
      <c r="C156" s="13" t="s">
        <v>265</v>
      </c>
      <c r="D156" s="13" t="s">
        <v>266</v>
      </c>
      <c r="E156" s="13" t="s">
        <v>267</v>
      </c>
      <c r="F156" s="13" t="s">
        <v>268</v>
      </c>
      <c r="G156" s="13" t="s">
        <v>269</v>
      </c>
      <c r="H156" s="13" t="s">
        <v>270</v>
      </c>
      <c r="I156" s="13" t="s">
        <v>271</v>
      </c>
      <c r="J156" s="13" t="s">
        <v>272</v>
      </c>
      <c r="K156" s="13"/>
      <c r="L156" s="13"/>
      <c r="M156" s="24"/>
      <c r="N156" s="13"/>
      <c r="O156" s="13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  <c r="AS156" s="25"/>
      <c r="AT156" s="25"/>
      <c r="AU156" s="25"/>
      <c r="AV156" s="25"/>
      <c r="AW156" s="25"/>
      <c r="AX156" s="25"/>
      <c r="AY156" s="25"/>
      <c r="AZ156" s="25"/>
      <c r="BA156" s="25"/>
      <c r="BB156" s="25"/>
      <c r="BC156" s="25"/>
      <c r="BD156" s="25"/>
      <c r="BE156" s="25"/>
      <c r="BF156" s="25"/>
      <c r="BG156" s="25"/>
      <c r="BH156" s="25"/>
      <c r="BI156" s="25"/>
      <c r="BJ156" s="25"/>
      <c r="BK156" s="25"/>
      <c r="BL156" s="25"/>
    </row>
    <row r="157" s="1" customFormat="1" ht="12.75" spans="1:64">
      <c r="A157" s="13">
        <v>2</v>
      </c>
      <c r="B157" s="13">
        <v>1</v>
      </c>
      <c r="C157" s="13">
        <v>2</v>
      </c>
      <c r="D157" s="13">
        <v>2</v>
      </c>
      <c r="E157" s="13">
        <v>2</v>
      </c>
      <c r="F157" s="13">
        <v>2</v>
      </c>
      <c r="G157" s="13">
        <v>6</v>
      </c>
      <c r="H157" s="13">
        <v>1</v>
      </c>
      <c r="I157" s="13">
        <v>1</v>
      </c>
      <c r="J157" s="13">
        <v>4</v>
      </c>
      <c r="K157" s="13"/>
      <c r="L157" s="13"/>
      <c r="M157" s="24"/>
      <c r="N157" s="13"/>
      <c r="O157" s="13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  <c r="AW157" s="25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</row>
    <row r="158" s="3" customFormat="1" ht="12" spans="1:64">
      <c r="A158" s="16">
        <v>94</v>
      </c>
      <c r="B158" s="16">
        <v>93</v>
      </c>
      <c r="C158" s="16">
        <v>92</v>
      </c>
      <c r="D158" s="16">
        <v>94</v>
      </c>
      <c r="E158" s="16">
        <v>95</v>
      </c>
      <c r="F158" s="16">
        <v>98</v>
      </c>
      <c r="G158" s="16">
        <v>92</v>
      </c>
      <c r="H158" s="16">
        <v>87</v>
      </c>
      <c r="I158" s="16">
        <v>91</v>
      </c>
      <c r="J158" s="16">
        <v>82</v>
      </c>
      <c r="K158" s="16"/>
      <c r="L158" s="16"/>
      <c r="M158" s="16"/>
      <c r="N158" s="16"/>
      <c r="O158" s="16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  <c r="AN158" s="25"/>
      <c r="AO158" s="25"/>
      <c r="AP158" s="25"/>
      <c r="AQ158" s="25"/>
      <c r="AR158" s="25"/>
      <c r="AS158" s="25"/>
      <c r="AT158" s="25"/>
      <c r="AU158" s="25"/>
      <c r="AV158" s="25"/>
      <c r="AW158" s="25"/>
      <c r="AX158" s="25"/>
      <c r="AY158" s="25"/>
      <c r="AZ158" s="25"/>
      <c r="BA158" s="25"/>
      <c r="BB158" s="25"/>
      <c r="BC158" s="25"/>
      <c r="BD158" s="25"/>
      <c r="BE158" s="25"/>
      <c r="BF158" s="25"/>
      <c r="BG158" s="25"/>
      <c r="BH158" s="25"/>
      <c r="BI158" s="25"/>
      <c r="BJ158" s="25"/>
      <c r="BK158" s="25"/>
      <c r="BL158" s="25"/>
    </row>
    <row r="159" s="1" customFormat="1" ht="12.75" spans="1:64">
      <c r="A159" s="12" t="s">
        <v>273</v>
      </c>
      <c r="B159" s="13" t="s">
        <v>2</v>
      </c>
      <c r="C159" s="13">
        <v>32</v>
      </c>
      <c r="D159" s="13" t="s">
        <v>3</v>
      </c>
      <c r="E159" s="13" t="s">
        <v>28</v>
      </c>
      <c r="F159" s="13" t="s">
        <v>5</v>
      </c>
      <c r="G159" s="14">
        <f>(A161*A162+B161*B162+C161*C162+D161*D162+E161*E162+F161*F162)/C159</f>
        <v>93.1875</v>
      </c>
      <c r="H159" s="13"/>
      <c r="I159" s="13"/>
      <c r="J159" s="13"/>
      <c r="K159" s="13"/>
      <c r="L159" s="24"/>
      <c r="M159" s="13"/>
      <c r="N159" s="13"/>
      <c r="O159" s="13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  <c r="AN159" s="25"/>
      <c r="AO159" s="25"/>
      <c r="AP159" s="25"/>
      <c r="AQ159" s="25"/>
      <c r="AR159" s="25"/>
      <c r="AS159" s="25"/>
      <c r="AT159" s="25"/>
      <c r="AU159" s="25"/>
      <c r="AV159" s="25"/>
      <c r="AW159" s="25"/>
      <c r="AX159" s="25"/>
      <c r="AY159" s="25"/>
      <c r="AZ159" s="25"/>
      <c r="BA159" s="25"/>
      <c r="BB159" s="25"/>
      <c r="BC159" s="25"/>
      <c r="BD159" s="25"/>
      <c r="BE159" s="25"/>
      <c r="BF159" s="25"/>
      <c r="BG159" s="25"/>
      <c r="BH159" s="25"/>
      <c r="BI159" s="25"/>
      <c r="BJ159" s="25"/>
      <c r="BK159" s="25"/>
      <c r="BL159" s="25"/>
    </row>
    <row r="160" s="3" customFormat="1" ht="12.75" spans="1:64">
      <c r="A160" s="13" t="s">
        <v>274</v>
      </c>
      <c r="B160" s="13" t="s">
        <v>275</v>
      </c>
      <c r="C160" s="13" t="s">
        <v>276</v>
      </c>
      <c r="D160" s="13" t="s">
        <v>277</v>
      </c>
      <c r="E160" s="13" t="s">
        <v>278</v>
      </c>
      <c r="F160" s="13" t="s">
        <v>279</v>
      </c>
      <c r="G160" s="13"/>
      <c r="H160" s="13"/>
      <c r="I160" s="13"/>
      <c r="J160" s="13"/>
      <c r="K160" s="13"/>
      <c r="L160" s="13"/>
      <c r="M160" s="24"/>
      <c r="N160" s="13"/>
      <c r="O160" s="13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  <c r="AS160" s="25"/>
      <c r="AT160" s="25"/>
      <c r="AU160" s="25"/>
      <c r="AV160" s="25"/>
      <c r="AW160" s="25"/>
      <c r="AX160" s="25"/>
      <c r="AY160" s="25"/>
      <c r="AZ160" s="25"/>
      <c r="BA160" s="25"/>
      <c r="BB160" s="25"/>
      <c r="BC160" s="25"/>
      <c r="BD160" s="25"/>
      <c r="BE160" s="25"/>
      <c r="BF160" s="25"/>
      <c r="BG160" s="25"/>
      <c r="BH160" s="25"/>
      <c r="BI160" s="25"/>
      <c r="BJ160" s="25"/>
      <c r="BK160" s="25"/>
      <c r="BL160" s="25"/>
    </row>
    <row r="161" s="1" customFormat="1" ht="12.75" spans="1:64">
      <c r="A161" s="13">
        <v>4</v>
      </c>
      <c r="B161" s="13">
        <v>5</v>
      </c>
      <c r="C161" s="13">
        <v>6</v>
      </c>
      <c r="D161" s="13">
        <v>5</v>
      </c>
      <c r="E161" s="13">
        <v>6</v>
      </c>
      <c r="F161" s="13">
        <v>6</v>
      </c>
      <c r="H161" s="13"/>
      <c r="I161" s="13"/>
      <c r="J161" s="13"/>
      <c r="K161" s="13"/>
      <c r="L161" s="13"/>
      <c r="M161" s="24"/>
      <c r="N161" s="13"/>
      <c r="O161" s="13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  <c r="AQ161" s="25"/>
      <c r="AR161" s="25"/>
      <c r="AS161" s="25"/>
      <c r="AT161" s="25"/>
      <c r="AU161" s="25"/>
      <c r="AV161" s="25"/>
      <c r="AW161" s="25"/>
      <c r="AX161" s="25"/>
      <c r="AY161" s="25"/>
      <c r="AZ161" s="25"/>
      <c r="BA161" s="25"/>
      <c r="BB161" s="25"/>
      <c r="BC161" s="25"/>
      <c r="BD161" s="25"/>
      <c r="BE161" s="25"/>
      <c r="BF161" s="25"/>
      <c r="BG161" s="25"/>
      <c r="BH161" s="25"/>
      <c r="BI161" s="25"/>
      <c r="BJ161" s="25"/>
      <c r="BK161" s="25"/>
      <c r="BL161" s="25"/>
    </row>
    <row r="162" s="3" customFormat="1" ht="12" spans="1:64">
      <c r="A162" s="16">
        <v>90</v>
      </c>
      <c r="B162" s="16">
        <v>90</v>
      </c>
      <c r="C162" s="16">
        <v>93</v>
      </c>
      <c r="D162" s="16">
        <v>96</v>
      </c>
      <c r="E162" s="16">
        <v>95</v>
      </c>
      <c r="F162" s="16">
        <v>94</v>
      </c>
      <c r="G162" s="16"/>
      <c r="H162" s="16"/>
      <c r="I162" s="16"/>
      <c r="J162" s="16"/>
      <c r="K162" s="16"/>
      <c r="L162" s="16"/>
      <c r="M162" s="16"/>
      <c r="N162" s="16"/>
      <c r="O162" s="16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  <c r="AP162" s="25"/>
      <c r="AQ162" s="25"/>
      <c r="AR162" s="25"/>
      <c r="AS162" s="25"/>
      <c r="AT162" s="25"/>
      <c r="AU162" s="25"/>
      <c r="AV162" s="25"/>
      <c r="AW162" s="25"/>
      <c r="AX162" s="25"/>
      <c r="AY162" s="25"/>
      <c r="AZ162" s="25"/>
      <c r="BA162" s="25"/>
      <c r="BB162" s="25"/>
      <c r="BC162" s="25"/>
      <c r="BD162" s="25"/>
      <c r="BE162" s="25"/>
      <c r="BF162" s="25"/>
      <c r="BG162" s="25"/>
      <c r="BH162" s="25"/>
      <c r="BI162" s="25"/>
      <c r="BJ162" s="25"/>
      <c r="BK162" s="25"/>
      <c r="BL162" s="25"/>
    </row>
    <row r="163" s="1" customFormat="1" ht="12.75" spans="1:64">
      <c r="A163" s="12" t="s">
        <v>280</v>
      </c>
      <c r="B163" s="13" t="s">
        <v>2</v>
      </c>
      <c r="C163" s="13">
        <v>28</v>
      </c>
      <c r="D163" s="13" t="s">
        <v>3</v>
      </c>
      <c r="E163" s="13" t="s">
        <v>45</v>
      </c>
      <c r="F163" s="13" t="s">
        <v>5</v>
      </c>
      <c r="G163" s="14">
        <f>(A165*A166+B165*B166+C165*C166+D165*D166+E165*E166)/C163</f>
        <v>93.5714285714286</v>
      </c>
      <c r="H163" s="13"/>
      <c r="I163" s="13"/>
      <c r="J163" s="13"/>
      <c r="K163" s="13"/>
      <c r="L163" s="24"/>
      <c r="M163" s="13"/>
      <c r="N163" s="13"/>
      <c r="O163" s="13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  <c r="AN163" s="25"/>
      <c r="AO163" s="25"/>
      <c r="AP163" s="25"/>
      <c r="AQ163" s="25"/>
      <c r="AR163" s="25"/>
      <c r="AS163" s="25"/>
      <c r="AT163" s="25"/>
      <c r="AU163" s="25"/>
      <c r="AV163" s="25"/>
      <c r="AW163" s="25"/>
      <c r="AX163" s="25"/>
      <c r="AY163" s="25"/>
      <c r="AZ163" s="25"/>
      <c r="BA163" s="25"/>
      <c r="BB163" s="25"/>
      <c r="BC163" s="25"/>
      <c r="BD163" s="25"/>
      <c r="BE163" s="25"/>
      <c r="BF163" s="25"/>
      <c r="BG163" s="25"/>
      <c r="BH163" s="25"/>
      <c r="BI163" s="25"/>
      <c r="BJ163" s="25"/>
      <c r="BK163" s="25"/>
      <c r="BL163" s="25"/>
    </row>
    <row r="164" s="3" customFormat="1" ht="12.75" spans="1:64">
      <c r="A164" s="13" t="s">
        <v>281</v>
      </c>
      <c r="B164" s="13" t="s">
        <v>282</v>
      </c>
      <c r="C164" s="13" t="s">
        <v>283</v>
      </c>
      <c r="D164" s="13" t="s">
        <v>284</v>
      </c>
      <c r="E164" s="13" t="s">
        <v>285</v>
      </c>
      <c r="F164" s="13"/>
      <c r="G164" s="13"/>
      <c r="H164" s="13"/>
      <c r="I164" s="13"/>
      <c r="J164" s="13"/>
      <c r="K164" s="13"/>
      <c r="L164" s="13"/>
      <c r="M164" s="24"/>
      <c r="N164" s="13"/>
      <c r="O164" s="13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  <c r="AN164" s="25"/>
      <c r="AO164" s="25"/>
      <c r="AP164" s="25"/>
      <c r="AQ164" s="25"/>
      <c r="AR164" s="25"/>
      <c r="AS164" s="25"/>
      <c r="AT164" s="25"/>
      <c r="AU164" s="25"/>
      <c r="AV164" s="25"/>
      <c r="AW164" s="25"/>
      <c r="AX164" s="25"/>
      <c r="AY164" s="25"/>
      <c r="AZ164" s="25"/>
      <c r="BA164" s="25"/>
      <c r="BB164" s="25"/>
      <c r="BC164" s="25"/>
      <c r="BD164" s="25"/>
      <c r="BE164" s="25"/>
      <c r="BF164" s="25"/>
      <c r="BG164" s="25"/>
      <c r="BH164" s="25"/>
      <c r="BI164" s="25"/>
      <c r="BJ164" s="25"/>
      <c r="BK164" s="25"/>
      <c r="BL164" s="25"/>
    </row>
    <row r="165" s="1" customFormat="1" ht="12.75" spans="1:64">
      <c r="A165" s="13">
        <v>4</v>
      </c>
      <c r="B165" s="13">
        <v>6</v>
      </c>
      <c r="C165" s="13">
        <v>6</v>
      </c>
      <c r="D165" s="13">
        <v>6</v>
      </c>
      <c r="E165" s="13">
        <v>6</v>
      </c>
      <c r="F165" s="13"/>
      <c r="G165" s="13"/>
      <c r="H165" s="13"/>
      <c r="I165" s="13"/>
      <c r="J165" s="13"/>
      <c r="K165" s="13"/>
      <c r="L165" s="13"/>
      <c r="M165" s="24"/>
      <c r="N165" s="13"/>
      <c r="O165" s="13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  <c r="AN165" s="25"/>
      <c r="AO165" s="25"/>
      <c r="AP165" s="25"/>
      <c r="AQ165" s="25"/>
      <c r="AR165" s="25"/>
      <c r="AS165" s="25"/>
      <c r="AT165" s="25"/>
      <c r="AU165" s="25"/>
      <c r="AV165" s="25"/>
      <c r="AW165" s="25"/>
      <c r="AX165" s="25"/>
      <c r="AY165" s="25"/>
      <c r="AZ165" s="25"/>
      <c r="BA165" s="25"/>
      <c r="BB165" s="25"/>
      <c r="BC165" s="25"/>
      <c r="BD165" s="25"/>
      <c r="BE165" s="25"/>
      <c r="BF165" s="25"/>
      <c r="BG165" s="25"/>
      <c r="BH165" s="25"/>
      <c r="BI165" s="25"/>
      <c r="BJ165" s="25"/>
      <c r="BK165" s="25"/>
      <c r="BL165" s="25"/>
    </row>
    <row r="166" s="3" customFormat="1" ht="12" spans="1:64">
      <c r="A166" s="16">
        <v>97</v>
      </c>
      <c r="B166" s="16">
        <v>95</v>
      </c>
      <c r="C166" s="16">
        <v>93</v>
      </c>
      <c r="D166" s="16">
        <v>96</v>
      </c>
      <c r="E166" s="16">
        <v>88</v>
      </c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  <c r="AR166" s="25"/>
      <c r="AS166" s="25"/>
      <c r="AT166" s="25"/>
      <c r="AU166" s="25"/>
      <c r="AV166" s="25"/>
      <c r="AW166" s="25"/>
      <c r="AX166" s="25"/>
      <c r="AY166" s="25"/>
      <c r="AZ166" s="25"/>
      <c r="BA166" s="25"/>
      <c r="BB166" s="25"/>
      <c r="BC166" s="25"/>
      <c r="BD166" s="25"/>
      <c r="BE166" s="25"/>
      <c r="BF166" s="25"/>
      <c r="BG166" s="25"/>
      <c r="BH166" s="25"/>
      <c r="BI166" s="25"/>
      <c r="BJ166" s="25"/>
      <c r="BK166" s="25"/>
      <c r="BL166" s="25"/>
    </row>
    <row r="167" s="1" customFormat="1" ht="22.5" spans="1:64">
      <c r="A167" s="84" t="s">
        <v>286</v>
      </c>
      <c r="B167" s="85"/>
      <c r="C167" s="85"/>
      <c r="D167" s="85"/>
      <c r="E167" s="85"/>
      <c r="F167" s="85"/>
      <c r="G167" s="85"/>
      <c r="H167" s="85"/>
      <c r="I167" s="85"/>
      <c r="J167" s="85"/>
      <c r="K167" s="85"/>
      <c r="L167" s="85"/>
      <c r="M167" s="85"/>
      <c r="N167" s="85"/>
      <c r="O167" s="86"/>
      <c r="P167" s="23"/>
      <c r="Q167" s="23"/>
      <c r="R167" s="23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25"/>
      <c r="AV167" s="25"/>
      <c r="AW167" s="25"/>
      <c r="AX167" s="25"/>
      <c r="AY167" s="25"/>
      <c r="AZ167" s="25"/>
      <c r="BA167" s="25"/>
      <c r="BB167" s="25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</row>
    <row r="168" s="1" customFormat="1" ht="12" spans="1:64">
      <c r="A168" s="12" t="s">
        <v>287</v>
      </c>
      <c r="B168" s="13" t="s">
        <v>2</v>
      </c>
      <c r="C168" s="13">
        <v>18</v>
      </c>
      <c r="D168" s="13" t="s">
        <v>3</v>
      </c>
      <c r="E168" s="22" t="s">
        <v>288</v>
      </c>
      <c r="F168" s="13" t="s">
        <v>5</v>
      </c>
      <c r="G168" s="14">
        <f>(A170*A171+B170*B171+C170*C171+D170*D171+E170*E171+F170*F171+G170*G171+H170*H171)/C168</f>
        <v>87.6666666666667</v>
      </c>
      <c r="H168" s="13"/>
      <c r="I168" s="13"/>
      <c r="J168" s="13"/>
      <c r="K168" s="13"/>
      <c r="L168" s="13"/>
      <c r="M168" s="13"/>
      <c r="N168" s="13"/>
      <c r="O168" s="13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  <c r="AN168" s="25"/>
      <c r="AO168" s="25"/>
      <c r="AP168" s="25"/>
      <c r="AQ168" s="25"/>
      <c r="AR168" s="25"/>
      <c r="AS168" s="25"/>
      <c r="AT168" s="25"/>
      <c r="AU168" s="25"/>
      <c r="AV168" s="25"/>
      <c r="AW168" s="25"/>
      <c r="AX168" s="25"/>
      <c r="AY168" s="25"/>
      <c r="AZ168" s="25"/>
      <c r="BA168" s="25"/>
      <c r="BB168" s="25"/>
      <c r="BC168" s="25"/>
      <c r="BD168" s="25"/>
      <c r="BE168" s="25"/>
      <c r="BF168" s="25"/>
      <c r="BG168" s="25"/>
      <c r="BH168" s="25"/>
      <c r="BI168" s="25"/>
      <c r="BJ168" s="25"/>
      <c r="BK168" s="25"/>
      <c r="BL168" s="25"/>
    </row>
    <row r="169" s="1" customFormat="1" ht="12" spans="1:64">
      <c r="A169" s="13" t="s">
        <v>289</v>
      </c>
      <c r="B169" s="13" t="s">
        <v>290</v>
      </c>
      <c r="C169" s="13" t="s">
        <v>291</v>
      </c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N169" s="25"/>
      <c r="AO169" s="25"/>
      <c r="AP169" s="25"/>
      <c r="AQ169" s="25"/>
      <c r="AR169" s="25"/>
      <c r="AS169" s="25"/>
      <c r="AT169" s="25"/>
      <c r="AU169" s="25"/>
      <c r="AV169" s="25"/>
      <c r="AW169" s="25"/>
      <c r="AX169" s="25"/>
      <c r="AY169" s="25"/>
      <c r="AZ169" s="25"/>
      <c r="BA169" s="25"/>
      <c r="BB169" s="25"/>
      <c r="BC169" s="25"/>
      <c r="BD169" s="25"/>
      <c r="BE169" s="25"/>
      <c r="BF169" s="25"/>
      <c r="BG169" s="25"/>
      <c r="BH169" s="25"/>
      <c r="BI169" s="25"/>
      <c r="BJ169" s="25"/>
      <c r="BK169" s="25"/>
      <c r="BL169" s="25"/>
    </row>
    <row r="170" s="2" customFormat="1" ht="12" spans="1:64">
      <c r="A170" s="13">
        <v>6</v>
      </c>
      <c r="B170" s="13">
        <v>6</v>
      </c>
      <c r="C170" s="13">
        <v>6</v>
      </c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  <c r="AP170" s="25"/>
      <c r="AQ170" s="25"/>
      <c r="AR170" s="25"/>
      <c r="AS170" s="25"/>
      <c r="AT170" s="25"/>
      <c r="AU170" s="25"/>
      <c r="AV170" s="25"/>
      <c r="AW170" s="25"/>
      <c r="AX170" s="25"/>
      <c r="AY170" s="25"/>
      <c r="AZ170" s="25"/>
      <c r="BA170" s="25"/>
      <c r="BB170" s="25"/>
      <c r="BC170" s="25"/>
      <c r="BD170" s="25"/>
      <c r="BE170" s="25"/>
      <c r="BF170" s="25"/>
      <c r="BG170" s="25"/>
      <c r="BH170" s="25"/>
      <c r="BI170" s="25"/>
      <c r="BJ170" s="25"/>
      <c r="BK170" s="25"/>
      <c r="BL170" s="25"/>
    </row>
    <row r="171" s="2" customFormat="1" ht="11.25" customHeight="1" spans="1:64">
      <c r="A171" s="16">
        <v>83</v>
      </c>
      <c r="B171" s="16">
        <v>89</v>
      </c>
      <c r="C171" s="16">
        <v>91</v>
      </c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25"/>
      <c r="AS171" s="25"/>
      <c r="AT171" s="25"/>
      <c r="AU171" s="25"/>
      <c r="AV171" s="25"/>
      <c r="AW171" s="25"/>
      <c r="AX171" s="25"/>
      <c r="AY171" s="25"/>
      <c r="AZ171" s="25"/>
      <c r="BA171" s="25"/>
      <c r="BB171" s="25"/>
      <c r="BC171" s="25"/>
      <c r="BD171" s="25"/>
      <c r="BE171" s="25"/>
      <c r="BF171" s="25"/>
      <c r="BG171" s="25"/>
      <c r="BH171" s="25"/>
      <c r="BI171" s="25"/>
      <c r="BJ171" s="25"/>
      <c r="BK171" s="25"/>
      <c r="BL171" s="25"/>
    </row>
    <row r="172" s="1" customFormat="1" ht="12" spans="1:64">
      <c r="A172" s="12" t="s">
        <v>292</v>
      </c>
      <c r="B172" s="13" t="s">
        <v>2</v>
      </c>
      <c r="C172" s="13">
        <v>20</v>
      </c>
      <c r="D172" s="13" t="s">
        <v>3</v>
      </c>
      <c r="E172" s="22" t="s">
        <v>293</v>
      </c>
      <c r="F172" s="13" t="s">
        <v>5</v>
      </c>
      <c r="G172" s="14">
        <f>(A174*A175+B174*B175+C174*C175+D174*D175+E174*E175+F174*F175+G174*G175+H174*H175)/C172</f>
        <v>89</v>
      </c>
      <c r="H172" s="13"/>
      <c r="I172" s="13"/>
      <c r="J172" s="13"/>
      <c r="K172" s="13"/>
      <c r="L172" s="13"/>
      <c r="M172" s="13"/>
      <c r="N172" s="13"/>
      <c r="O172" s="13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  <c r="AW172" s="25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</row>
    <row r="173" s="1" customFormat="1" ht="12" spans="1:64">
      <c r="A173" s="13" t="s">
        <v>294</v>
      </c>
      <c r="B173" s="13" t="s">
        <v>295</v>
      </c>
      <c r="C173" s="13" t="s">
        <v>296</v>
      </c>
      <c r="D173" s="13" t="s">
        <v>297</v>
      </c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  <c r="AN173" s="25"/>
      <c r="AO173" s="25"/>
      <c r="AP173" s="25"/>
      <c r="AQ173" s="25"/>
      <c r="AR173" s="25"/>
      <c r="AS173" s="25"/>
      <c r="AT173" s="25"/>
      <c r="AU173" s="25"/>
      <c r="AV173" s="25"/>
      <c r="AW173" s="25"/>
      <c r="AX173" s="25"/>
      <c r="AY173" s="25"/>
      <c r="AZ173" s="25"/>
      <c r="BA173" s="25"/>
      <c r="BB173" s="25"/>
      <c r="BC173" s="25"/>
      <c r="BD173" s="25"/>
      <c r="BE173" s="25"/>
      <c r="BF173" s="25"/>
      <c r="BG173" s="25"/>
      <c r="BH173" s="25"/>
      <c r="BI173" s="25"/>
      <c r="BJ173" s="25"/>
      <c r="BK173" s="25"/>
      <c r="BL173" s="25"/>
    </row>
    <row r="174" s="2" customFormat="1" ht="12" spans="1:64">
      <c r="A174" s="13">
        <v>4</v>
      </c>
      <c r="B174" s="13">
        <v>6</v>
      </c>
      <c r="C174" s="13">
        <v>6</v>
      </c>
      <c r="D174" s="13">
        <v>4</v>
      </c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25"/>
      <c r="AV174" s="25"/>
      <c r="AW174" s="25"/>
      <c r="AX174" s="25"/>
      <c r="AY174" s="25"/>
      <c r="AZ174" s="25"/>
      <c r="BA174" s="25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25"/>
    </row>
    <row r="175" s="2" customFormat="1" ht="12" spans="1:64">
      <c r="A175" s="16">
        <v>90</v>
      </c>
      <c r="B175" s="16">
        <v>92</v>
      </c>
      <c r="C175" s="16">
        <v>84</v>
      </c>
      <c r="D175" s="16">
        <v>91</v>
      </c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  <c r="AT175" s="25"/>
      <c r="AU175" s="25"/>
      <c r="AV175" s="25"/>
      <c r="AW175" s="25"/>
      <c r="AX175" s="25"/>
      <c r="AY175" s="25"/>
      <c r="AZ175" s="25"/>
      <c r="BA175" s="25"/>
      <c r="BB175" s="25"/>
      <c r="BC175" s="25"/>
      <c r="BD175" s="25"/>
      <c r="BE175" s="25"/>
      <c r="BF175" s="25"/>
      <c r="BG175" s="25"/>
      <c r="BH175" s="25"/>
      <c r="BI175" s="25"/>
      <c r="BJ175" s="25"/>
      <c r="BK175" s="25"/>
      <c r="BL175" s="25"/>
    </row>
    <row r="176" s="1" customFormat="1" ht="12" spans="1:64">
      <c r="A176" s="12" t="s">
        <v>298</v>
      </c>
      <c r="B176" s="13" t="s">
        <v>2</v>
      </c>
      <c r="C176" s="13">
        <v>40</v>
      </c>
      <c r="D176" s="13" t="s">
        <v>3</v>
      </c>
      <c r="E176" s="13" t="s">
        <v>299</v>
      </c>
      <c r="F176" s="13" t="s">
        <v>5</v>
      </c>
      <c r="G176" s="14">
        <f>(A178*A179+B178*B179+C178*C179+D178*D179+E178*E179+F178*F179+G178*G179+H178*H179)/C176</f>
        <v>94.4</v>
      </c>
      <c r="H176" s="13"/>
      <c r="I176" s="15"/>
      <c r="J176" s="15"/>
      <c r="K176" s="13"/>
      <c r="L176" s="13"/>
      <c r="M176" s="13"/>
      <c r="N176" s="13"/>
      <c r="O176" s="13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25"/>
      <c r="AV176" s="25"/>
      <c r="AW176" s="25"/>
      <c r="AX176" s="25"/>
      <c r="AY176" s="25"/>
      <c r="AZ176" s="25"/>
      <c r="BA176" s="25"/>
      <c r="BB176" s="25"/>
      <c r="BC176" s="25"/>
      <c r="BD176" s="25"/>
      <c r="BE176" s="25"/>
      <c r="BF176" s="25"/>
      <c r="BG176" s="25"/>
      <c r="BH176" s="25"/>
      <c r="BI176" s="25"/>
      <c r="BJ176" s="25"/>
      <c r="BK176" s="25"/>
      <c r="BL176" s="25"/>
    </row>
    <row r="177" s="1" customFormat="1" ht="12" spans="1:64">
      <c r="A177" s="13" t="s">
        <v>300</v>
      </c>
      <c r="B177" s="13" t="s">
        <v>301</v>
      </c>
      <c r="C177" s="13" t="s">
        <v>302</v>
      </c>
      <c r="D177" s="13" t="s">
        <v>303</v>
      </c>
      <c r="E177" s="13" t="s">
        <v>304</v>
      </c>
      <c r="F177" s="13" t="s">
        <v>305</v>
      </c>
      <c r="G177" s="13" t="s">
        <v>306</v>
      </c>
      <c r="H177" s="13"/>
      <c r="I177" s="13"/>
      <c r="J177" s="15"/>
      <c r="K177" s="15"/>
      <c r="L177" s="15"/>
      <c r="M177" s="15"/>
      <c r="N177" s="15"/>
      <c r="O177" s="1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  <c r="AP177" s="25"/>
      <c r="AQ177" s="25"/>
      <c r="AR177" s="25"/>
      <c r="AS177" s="25"/>
      <c r="AT177" s="25"/>
      <c r="AU177" s="25"/>
      <c r="AV177" s="25"/>
      <c r="AW177" s="25"/>
      <c r="AX177" s="25"/>
      <c r="AY177" s="25"/>
      <c r="AZ177" s="25"/>
      <c r="BA177" s="25"/>
      <c r="BB177" s="25"/>
      <c r="BC177" s="25"/>
      <c r="BD177" s="25"/>
      <c r="BE177" s="25"/>
      <c r="BF177" s="25"/>
      <c r="BG177" s="25"/>
      <c r="BH177" s="25"/>
      <c r="BI177" s="25"/>
      <c r="BJ177" s="25"/>
      <c r="BK177" s="25"/>
      <c r="BL177" s="25"/>
    </row>
    <row r="178" s="1" customFormat="1" ht="12" spans="1:64">
      <c r="A178" s="15">
        <v>6</v>
      </c>
      <c r="B178" s="15">
        <v>6</v>
      </c>
      <c r="C178" s="15">
        <v>6</v>
      </c>
      <c r="D178" s="15">
        <v>6</v>
      </c>
      <c r="E178" s="15">
        <v>6</v>
      </c>
      <c r="F178" s="15">
        <v>6</v>
      </c>
      <c r="G178" s="15">
        <v>4</v>
      </c>
      <c r="H178" s="15"/>
      <c r="I178" s="15"/>
      <c r="J178" s="15"/>
      <c r="K178" s="15"/>
      <c r="L178" s="15"/>
      <c r="M178" s="15"/>
      <c r="N178" s="15"/>
      <c r="O178" s="1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N178" s="25"/>
      <c r="AO178" s="25"/>
      <c r="AP178" s="25"/>
      <c r="AQ178" s="25"/>
      <c r="AR178" s="25"/>
      <c r="AS178" s="25"/>
      <c r="AT178" s="25"/>
      <c r="AU178" s="25"/>
      <c r="AV178" s="25"/>
      <c r="AW178" s="25"/>
      <c r="AX178" s="25"/>
      <c r="AY178" s="25"/>
      <c r="AZ178" s="25"/>
      <c r="BA178" s="25"/>
      <c r="BB178" s="25"/>
      <c r="BC178" s="25"/>
      <c r="BD178" s="25"/>
      <c r="BE178" s="25"/>
      <c r="BF178" s="25"/>
      <c r="BG178" s="25"/>
      <c r="BH178" s="25"/>
      <c r="BI178" s="25"/>
      <c r="BJ178" s="25"/>
      <c r="BK178" s="25"/>
      <c r="BL178" s="25"/>
    </row>
    <row r="179" s="3" customFormat="1" ht="12" spans="1:64">
      <c r="A179" s="16">
        <v>94</v>
      </c>
      <c r="B179" s="16">
        <v>97</v>
      </c>
      <c r="C179" s="16">
        <v>93</v>
      </c>
      <c r="D179" s="16">
        <v>92</v>
      </c>
      <c r="E179" s="16">
        <v>96</v>
      </c>
      <c r="F179" s="16">
        <v>94</v>
      </c>
      <c r="G179" s="16">
        <v>95</v>
      </c>
      <c r="H179" s="16"/>
      <c r="I179" s="29"/>
      <c r="J179" s="29"/>
      <c r="K179" s="16"/>
      <c r="L179" s="16"/>
      <c r="M179" s="16"/>
      <c r="N179" s="16"/>
      <c r="O179" s="16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  <c r="AL179" s="25"/>
      <c r="AM179" s="25"/>
      <c r="AN179" s="25"/>
      <c r="AO179" s="25"/>
      <c r="AP179" s="25"/>
      <c r="AQ179" s="25"/>
      <c r="AR179" s="25"/>
      <c r="AS179" s="25"/>
      <c r="AT179" s="25"/>
      <c r="AU179" s="25"/>
      <c r="AV179" s="25"/>
      <c r="AW179" s="25"/>
      <c r="AX179" s="25"/>
      <c r="AY179" s="25"/>
      <c r="AZ179" s="25"/>
      <c r="BA179" s="25"/>
      <c r="BB179" s="25"/>
      <c r="BC179" s="25"/>
      <c r="BD179" s="25"/>
      <c r="BE179" s="25"/>
      <c r="BF179" s="25"/>
      <c r="BG179" s="25"/>
      <c r="BH179" s="25"/>
      <c r="BI179" s="25"/>
      <c r="BJ179" s="25"/>
      <c r="BK179" s="25"/>
      <c r="BL179" s="25"/>
    </row>
    <row r="180" s="1" customFormat="1" ht="12" spans="1:64">
      <c r="A180" s="12" t="s">
        <v>307</v>
      </c>
      <c r="B180" s="13" t="s">
        <v>2</v>
      </c>
      <c r="C180" s="13">
        <v>30</v>
      </c>
      <c r="D180" s="13" t="s">
        <v>3</v>
      </c>
      <c r="E180" s="13" t="s">
        <v>308</v>
      </c>
      <c r="F180" s="13" t="s">
        <v>5</v>
      </c>
      <c r="G180" s="14">
        <f>(A182*A183+B182*B183+C182*C183+D182*D183+E182*E183+F182*F183+G182*G183+H182*H183)/C180</f>
        <v>92.0666666666667</v>
      </c>
      <c r="H180" s="13"/>
      <c r="I180" s="15"/>
      <c r="J180" s="15"/>
      <c r="K180" s="13"/>
      <c r="L180" s="13"/>
      <c r="M180" s="13"/>
      <c r="N180" s="13"/>
      <c r="O180" s="13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  <c r="AP180" s="25"/>
      <c r="AQ180" s="25"/>
      <c r="AR180" s="25"/>
      <c r="AS180" s="25"/>
      <c r="AT180" s="25"/>
      <c r="AU180" s="25"/>
      <c r="AV180" s="25"/>
      <c r="AW180" s="25"/>
      <c r="AX180" s="25"/>
      <c r="AY180" s="25"/>
      <c r="AZ180" s="25"/>
      <c r="BA180" s="25"/>
      <c r="BB180" s="25"/>
      <c r="BC180" s="25"/>
      <c r="BD180" s="25"/>
      <c r="BE180" s="25"/>
      <c r="BF180" s="25"/>
      <c r="BG180" s="25"/>
      <c r="BH180" s="25"/>
      <c r="BI180" s="25"/>
      <c r="BJ180" s="25"/>
      <c r="BK180" s="25"/>
      <c r="BL180" s="25"/>
    </row>
    <row r="181" s="1" customFormat="1" ht="12" spans="1:64">
      <c r="A181" s="13" t="s">
        <v>309</v>
      </c>
      <c r="B181" s="13" t="s">
        <v>310</v>
      </c>
      <c r="C181" s="13" t="s">
        <v>311</v>
      </c>
      <c r="D181" s="13" t="s">
        <v>306</v>
      </c>
      <c r="E181" s="13" t="s">
        <v>312</v>
      </c>
      <c r="F181" s="13" t="s">
        <v>313</v>
      </c>
      <c r="G181" s="13"/>
      <c r="H181" s="13"/>
      <c r="I181" s="13"/>
      <c r="J181" s="15"/>
      <c r="K181" s="15"/>
      <c r="L181" s="15"/>
      <c r="M181" s="15"/>
      <c r="N181" s="15"/>
      <c r="O181" s="1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  <c r="AN181" s="25"/>
      <c r="AO181" s="25"/>
      <c r="AP181" s="25"/>
      <c r="AQ181" s="25"/>
      <c r="AR181" s="25"/>
      <c r="AS181" s="25"/>
      <c r="AT181" s="25"/>
      <c r="AU181" s="25"/>
      <c r="AV181" s="25"/>
      <c r="AW181" s="25"/>
      <c r="AX181" s="25"/>
      <c r="AY181" s="25"/>
      <c r="AZ181" s="25"/>
      <c r="BA181" s="25"/>
      <c r="BB181" s="25"/>
      <c r="BC181" s="25"/>
      <c r="BD181" s="25"/>
      <c r="BE181" s="25"/>
      <c r="BF181" s="25"/>
      <c r="BG181" s="25"/>
      <c r="BH181" s="25"/>
      <c r="BI181" s="25"/>
      <c r="BJ181" s="25"/>
      <c r="BK181" s="25"/>
      <c r="BL181" s="25"/>
    </row>
    <row r="182" s="1" customFormat="1" ht="12" spans="1:64">
      <c r="A182" s="15">
        <v>6</v>
      </c>
      <c r="B182" s="15">
        <v>6</v>
      </c>
      <c r="C182" s="15">
        <v>6</v>
      </c>
      <c r="D182" s="15">
        <v>5</v>
      </c>
      <c r="E182" s="15">
        <v>6</v>
      </c>
      <c r="F182" s="15">
        <v>1</v>
      </c>
      <c r="G182" s="15"/>
      <c r="H182" s="15"/>
      <c r="I182" s="15"/>
      <c r="J182" s="15"/>
      <c r="K182" s="15"/>
      <c r="L182" s="15"/>
      <c r="M182" s="15"/>
      <c r="N182" s="15"/>
      <c r="O182" s="1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  <c r="AN182" s="25"/>
      <c r="AO182" s="25"/>
      <c r="AP182" s="25"/>
      <c r="AQ182" s="25"/>
      <c r="AR182" s="25"/>
      <c r="AS182" s="25"/>
      <c r="AT182" s="25"/>
      <c r="AU182" s="25"/>
      <c r="AV182" s="25"/>
      <c r="AW182" s="25"/>
      <c r="AX182" s="25"/>
      <c r="AY182" s="25"/>
      <c r="AZ182" s="25"/>
      <c r="BA182" s="25"/>
      <c r="BB182" s="25"/>
      <c r="BC182" s="25"/>
      <c r="BD182" s="25"/>
      <c r="BE182" s="25"/>
      <c r="BF182" s="25"/>
      <c r="BG182" s="25"/>
      <c r="BH182" s="25"/>
      <c r="BI182" s="25"/>
      <c r="BJ182" s="25"/>
      <c r="BK182" s="25"/>
      <c r="BL182" s="25"/>
    </row>
    <row r="183" s="3" customFormat="1" ht="12" spans="1:64">
      <c r="A183" s="16">
        <v>92</v>
      </c>
      <c r="B183" s="16">
        <v>92</v>
      </c>
      <c r="C183" s="16">
        <v>92</v>
      </c>
      <c r="D183" s="16">
        <v>95</v>
      </c>
      <c r="E183" s="16">
        <v>90</v>
      </c>
      <c r="F183" s="16">
        <v>91</v>
      </c>
      <c r="G183" s="16"/>
      <c r="H183" s="16"/>
      <c r="I183" s="29"/>
      <c r="J183" s="29"/>
      <c r="K183" s="16"/>
      <c r="L183" s="16"/>
      <c r="M183" s="16"/>
      <c r="N183" s="16"/>
      <c r="O183" s="16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  <c r="AM183" s="25"/>
      <c r="AN183" s="25"/>
      <c r="AO183" s="25"/>
      <c r="AP183" s="25"/>
      <c r="AQ183" s="25"/>
      <c r="AR183" s="25"/>
      <c r="AS183" s="25"/>
      <c r="AT183" s="25"/>
      <c r="AU183" s="25"/>
      <c r="AV183" s="25"/>
      <c r="AW183" s="25"/>
      <c r="AX183" s="25"/>
      <c r="AY183" s="25"/>
      <c r="AZ183" s="25"/>
      <c r="BA183" s="25"/>
      <c r="BB183" s="25"/>
      <c r="BC183" s="25"/>
      <c r="BD183" s="25"/>
      <c r="BE183" s="25"/>
      <c r="BF183" s="25"/>
      <c r="BG183" s="25"/>
      <c r="BH183" s="25"/>
      <c r="BI183" s="25"/>
      <c r="BJ183" s="25"/>
      <c r="BK183" s="25"/>
      <c r="BL183" s="25"/>
    </row>
    <row r="184" s="1" customFormat="1" ht="12" spans="1:64">
      <c r="A184" s="12" t="s">
        <v>314</v>
      </c>
      <c r="B184" s="15" t="s">
        <v>2</v>
      </c>
      <c r="C184" s="15">
        <v>33</v>
      </c>
      <c r="D184" s="15" t="s">
        <v>3</v>
      </c>
      <c r="E184" s="15" t="s">
        <v>293</v>
      </c>
      <c r="F184" s="15" t="s">
        <v>5</v>
      </c>
      <c r="G184" s="14">
        <f>(A186*A187+B186*B187+C186*C187+D186*D187+E186*E187+F186*F187+G186*G187+H186*H187)/C184</f>
        <v>91.3636363636364</v>
      </c>
      <c r="H184" s="15"/>
      <c r="I184" s="15"/>
      <c r="J184" s="15"/>
      <c r="K184" s="15"/>
      <c r="L184" s="15"/>
      <c r="M184" s="15"/>
      <c r="N184" s="13"/>
      <c r="O184" s="13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25"/>
      <c r="AS184" s="25"/>
      <c r="AT184" s="25"/>
      <c r="AU184" s="25"/>
      <c r="AV184" s="25"/>
      <c r="AW184" s="25"/>
      <c r="AX184" s="25"/>
      <c r="AY184" s="25"/>
      <c r="AZ184" s="25"/>
      <c r="BA184" s="25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</row>
    <row r="185" s="1" customFormat="1" ht="12" spans="1:64">
      <c r="A185" s="15" t="s">
        <v>315</v>
      </c>
      <c r="B185" s="15" t="s">
        <v>316</v>
      </c>
      <c r="C185" s="15" t="s">
        <v>317</v>
      </c>
      <c r="D185" s="15" t="s">
        <v>318</v>
      </c>
      <c r="E185" s="15" t="s">
        <v>319</v>
      </c>
      <c r="F185" s="15" t="s">
        <v>320</v>
      </c>
      <c r="G185" s="15" t="s">
        <v>313</v>
      </c>
      <c r="H185" s="15" t="s">
        <v>321</v>
      </c>
      <c r="I185" s="15"/>
      <c r="J185" s="15"/>
      <c r="K185" s="15"/>
      <c r="L185" s="15"/>
      <c r="M185" s="15"/>
      <c r="N185" s="13"/>
      <c r="O185" s="13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  <c r="AM185" s="25"/>
      <c r="AN185" s="25"/>
      <c r="AO185" s="25"/>
      <c r="AP185" s="25"/>
      <c r="AQ185" s="25"/>
      <c r="AR185" s="25"/>
      <c r="AS185" s="25"/>
      <c r="AT185" s="25"/>
      <c r="AU185" s="25"/>
      <c r="AV185" s="25"/>
      <c r="AW185" s="25"/>
      <c r="AX185" s="25"/>
      <c r="AY185" s="25"/>
      <c r="AZ185" s="25"/>
      <c r="BA185" s="25"/>
      <c r="BB185" s="25"/>
      <c r="BC185" s="25"/>
      <c r="BD185" s="25"/>
      <c r="BE185" s="25"/>
      <c r="BF185" s="25"/>
      <c r="BG185" s="25"/>
      <c r="BH185" s="25"/>
      <c r="BI185" s="25"/>
      <c r="BJ185" s="25"/>
      <c r="BK185" s="25"/>
      <c r="BL185" s="25"/>
    </row>
    <row r="186" s="1" customFormat="1" ht="12.75" spans="1:64">
      <c r="A186" s="20">
        <v>6</v>
      </c>
      <c r="B186" s="15">
        <v>5</v>
      </c>
      <c r="C186" s="15">
        <v>5</v>
      </c>
      <c r="D186" s="15">
        <v>6</v>
      </c>
      <c r="E186" s="15">
        <v>1</v>
      </c>
      <c r="F186" s="15">
        <v>6</v>
      </c>
      <c r="G186" s="15">
        <v>2</v>
      </c>
      <c r="H186" s="15">
        <v>2</v>
      </c>
      <c r="I186" s="15"/>
      <c r="J186" s="15"/>
      <c r="K186" s="15"/>
      <c r="L186" s="15"/>
      <c r="M186" s="15"/>
      <c r="N186" s="13"/>
      <c r="O186" s="13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  <c r="AN186" s="25"/>
      <c r="AO186" s="25"/>
      <c r="AP186" s="25"/>
      <c r="AQ186" s="25"/>
      <c r="AR186" s="25"/>
      <c r="AS186" s="25"/>
      <c r="AT186" s="25"/>
      <c r="AU186" s="25"/>
      <c r="AV186" s="25"/>
      <c r="AW186" s="25"/>
      <c r="AX186" s="25"/>
      <c r="AY186" s="25"/>
      <c r="AZ186" s="25"/>
      <c r="BA186" s="25"/>
      <c r="BB186" s="25"/>
      <c r="BC186" s="25"/>
      <c r="BD186" s="25"/>
      <c r="BE186" s="25"/>
      <c r="BF186" s="25"/>
      <c r="BG186" s="25"/>
      <c r="BH186" s="25"/>
      <c r="BI186" s="25"/>
      <c r="BJ186" s="25"/>
      <c r="BK186" s="25"/>
      <c r="BL186" s="25"/>
    </row>
    <row r="187" s="3" customFormat="1" ht="12" spans="1:64">
      <c r="A187" s="16">
        <v>93</v>
      </c>
      <c r="B187" s="16">
        <v>91</v>
      </c>
      <c r="C187" s="16">
        <v>93</v>
      </c>
      <c r="D187" s="16">
        <v>90</v>
      </c>
      <c r="E187" s="16">
        <v>87</v>
      </c>
      <c r="F187" s="16">
        <v>91</v>
      </c>
      <c r="G187" s="16">
        <v>91</v>
      </c>
      <c r="H187" s="16">
        <v>91</v>
      </c>
      <c r="I187" s="16"/>
      <c r="J187" s="16"/>
      <c r="K187" s="16"/>
      <c r="L187" s="16"/>
      <c r="M187" s="16"/>
      <c r="N187" s="16"/>
      <c r="O187" s="16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  <c r="AM187" s="25"/>
      <c r="AN187" s="25"/>
      <c r="AO187" s="25"/>
      <c r="AP187" s="25"/>
      <c r="AQ187" s="25"/>
      <c r="AR187" s="25"/>
      <c r="AS187" s="25"/>
      <c r="AT187" s="25"/>
      <c r="AU187" s="25"/>
      <c r="AV187" s="25"/>
      <c r="AW187" s="25"/>
      <c r="AX187" s="25"/>
      <c r="AY187" s="25"/>
      <c r="AZ187" s="25"/>
      <c r="BA187" s="25"/>
      <c r="BB187" s="25"/>
      <c r="BC187" s="25"/>
      <c r="BD187" s="25"/>
      <c r="BE187" s="25"/>
      <c r="BF187" s="25"/>
      <c r="BG187" s="25"/>
      <c r="BH187" s="25"/>
      <c r="BI187" s="25"/>
      <c r="BJ187" s="25"/>
      <c r="BK187" s="25"/>
      <c r="BL187" s="25"/>
    </row>
    <row r="188" s="1" customFormat="1" ht="12" spans="1:64">
      <c r="A188" s="12" t="s">
        <v>322</v>
      </c>
      <c r="B188" s="15" t="s">
        <v>2</v>
      </c>
      <c r="C188" s="15">
        <v>28</v>
      </c>
      <c r="D188" s="15" t="s">
        <v>3</v>
      </c>
      <c r="E188" s="15" t="s">
        <v>323</v>
      </c>
      <c r="F188" s="15" t="s">
        <v>5</v>
      </c>
      <c r="G188" s="14">
        <f>(A190*A191+B190*B191+C190*C191+D190*D191+E190*E191+F190*F191+G190*G191+H190*H191)/C188</f>
        <v>90.4642857142857</v>
      </c>
      <c r="H188" s="15"/>
      <c r="I188" s="15"/>
      <c r="J188" s="15"/>
      <c r="K188" s="15"/>
      <c r="L188" s="15"/>
      <c r="M188" s="15"/>
      <c r="N188" s="13"/>
      <c r="O188" s="13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  <c r="AN188" s="25"/>
      <c r="AO188" s="25"/>
      <c r="AP188" s="25"/>
      <c r="AQ188" s="25"/>
      <c r="AR188" s="25"/>
      <c r="AS188" s="25"/>
      <c r="AT188" s="25"/>
      <c r="AU188" s="25"/>
      <c r="AV188" s="25"/>
      <c r="AW188" s="25"/>
      <c r="AX188" s="25"/>
      <c r="AY188" s="25"/>
      <c r="AZ188" s="25"/>
      <c r="BA188" s="25"/>
      <c r="BB188" s="25"/>
      <c r="BC188" s="25"/>
      <c r="BD188" s="25"/>
      <c r="BE188" s="25"/>
      <c r="BF188" s="25"/>
      <c r="BG188" s="25"/>
      <c r="BH188" s="25"/>
      <c r="BI188" s="25"/>
      <c r="BJ188" s="25"/>
      <c r="BK188" s="25"/>
      <c r="BL188" s="25"/>
    </row>
    <row r="189" s="1" customFormat="1" ht="12" spans="1:64">
      <c r="A189" s="13" t="s">
        <v>324</v>
      </c>
      <c r="B189" s="15" t="s">
        <v>325</v>
      </c>
      <c r="C189" s="15" t="s">
        <v>326</v>
      </c>
      <c r="D189" s="15" t="s">
        <v>327</v>
      </c>
      <c r="E189" s="15" t="s">
        <v>328</v>
      </c>
      <c r="F189" s="15"/>
      <c r="G189" s="15"/>
      <c r="H189" s="15"/>
      <c r="I189" s="15"/>
      <c r="J189" s="15"/>
      <c r="K189" s="15"/>
      <c r="L189" s="15"/>
      <c r="M189" s="15"/>
      <c r="N189" s="13"/>
      <c r="O189" s="13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  <c r="AM189" s="25"/>
      <c r="AN189" s="25"/>
      <c r="AO189" s="25"/>
      <c r="AP189" s="25"/>
      <c r="AQ189" s="25"/>
      <c r="AR189" s="25"/>
      <c r="AS189" s="25"/>
      <c r="AT189" s="25"/>
      <c r="AU189" s="25"/>
      <c r="AV189" s="25"/>
      <c r="AW189" s="25"/>
      <c r="AX189" s="25"/>
      <c r="AY189" s="25"/>
      <c r="AZ189" s="25"/>
      <c r="BA189" s="25"/>
      <c r="BB189" s="25"/>
      <c r="BC189" s="25"/>
      <c r="BD189" s="25"/>
      <c r="BE189" s="25"/>
      <c r="BF189" s="25"/>
      <c r="BG189" s="25"/>
      <c r="BH189" s="25"/>
      <c r="BI189" s="25"/>
      <c r="BJ189" s="25"/>
      <c r="BK189" s="25"/>
      <c r="BL189" s="25"/>
    </row>
    <row r="190" s="1" customFormat="1" ht="12" spans="1:64">
      <c r="A190" s="13">
        <v>6</v>
      </c>
      <c r="B190" s="15">
        <v>5</v>
      </c>
      <c r="C190" s="15">
        <v>6</v>
      </c>
      <c r="D190" s="15">
        <v>5</v>
      </c>
      <c r="E190" s="15">
        <v>6</v>
      </c>
      <c r="F190" s="15"/>
      <c r="G190" s="15"/>
      <c r="H190" s="15"/>
      <c r="I190" s="15"/>
      <c r="J190" s="15"/>
      <c r="K190" s="15"/>
      <c r="L190" s="15"/>
      <c r="M190" s="15"/>
      <c r="N190" s="13"/>
      <c r="O190" s="13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  <c r="AN190" s="25"/>
      <c r="AO190" s="25"/>
      <c r="AP190" s="25"/>
      <c r="AQ190" s="25"/>
      <c r="AR190" s="25"/>
      <c r="AS190" s="25"/>
      <c r="AT190" s="25"/>
      <c r="AU190" s="25"/>
      <c r="AV190" s="25"/>
      <c r="AW190" s="25"/>
      <c r="AX190" s="25"/>
      <c r="AY190" s="25"/>
      <c r="AZ190" s="25"/>
      <c r="BA190" s="25"/>
      <c r="BB190" s="25"/>
      <c r="BC190" s="25"/>
      <c r="BD190" s="25"/>
      <c r="BE190" s="25"/>
      <c r="BF190" s="25"/>
      <c r="BG190" s="25"/>
      <c r="BH190" s="25"/>
      <c r="BI190" s="25"/>
      <c r="BJ190" s="25"/>
      <c r="BK190" s="25"/>
      <c r="BL190" s="25"/>
    </row>
    <row r="191" s="3" customFormat="1" ht="12" spans="1:64">
      <c r="A191" s="16">
        <v>96</v>
      </c>
      <c r="B191" s="16">
        <v>92</v>
      </c>
      <c r="C191" s="16">
        <v>80</v>
      </c>
      <c r="D191" s="16">
        <v>93</v>
      </c>
      <c r="E191" s="16">
        <v>92</v>
      </c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25"/>
      <c r="AN191" s="25"/>
      <c r="AO191" s="25"/>
      <c r="AP191" s="25"/>
      <c r="AQ191" s="25"/>
      <c r="AR191" s="25"/>
      <c r="AS191" s="25"/>
      <c r="AT191" s="25"/>
      <c r="AU191" s="25"/>
      <c r="AV191" s="25"/>
      <c r="AW191" s="25"/>
      <c r="AX191" s="25"/>
      <c r="AY191" s="25"/>
      <c r="AZ191" s="25"/>
      <c r="BA191" s="25"/>
      <c r="BB191" s="25"/>
      <c r="BC191" s="25"/>
      <c r="BD191" s="25"/>
      <c r="BE191" s="25"/>
      <c r="BF191" s="25"/>
      <c r="BG191" s="25"/>
      <c r="BH191" s="25"/>
      <c r="BI191" s="25"/>
      <c r="BJ191" s="25"/>
      <c r="BK191" s="25"/>
      <c r="BL191" s="25"/>
    </row>
    <row r="192" s="1" customFormat="1" ht="12" spans="1:64">
      <c r="A192" s="12" t="s">
        <v>329</v>
      </c>
      <c r="B192" s="15" t="s">
        <v>2</v>
      </c>
      <c r="C192" s="15">
        <v>34</v>
      </c>
      <c r="D192" s="15" t="s">
        <v>3</v>
      </c>
      <c r="E192" s="15" t="s">
        <v>330</v>
      </c>
      <c r="F192" s="15" t="s">
        <v>5</v>
      </c>
      <c r="G192" s="14">
        <f>(A194*A195+B194*B195+C194*C195+D194*D195+E194*E195+F194*F195+G194*G195+H194*H195)/C192</f>
        <v>86.7941176470588</v>
      </c>
      <c r="H192" s="15"/>
      <c r="I192" s="15"/>
      <c r="J192" s="15"/>
      <c r="K192" s="18"/>
      <c r="L192" s="15"/>
      <c r="M192" s="15"/>
      <c r="N192" s="13"/>
      <c r="O192" s="13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  <c r="AN192" s="25"/>
      <c r="AO192" s="25"/>
      <c r="AP192" s="25"/>
      <c r="AQ192" s="25"/>
      <c r="AR192" s="25"/>
      <c r="AS192" s="25"/>
      <c r="AT192" s="25"/>
      <c r="AU192" s="25"/>
      <c r="AV192" s="25"/>
      <c r="AW192" s="25"/>
      <c r="AX192" s="25"/>
      <c r="AY192" s="25"/>
      <c r="AZ192" s="25"/>
      <c r="BA192" s="25"/>
      <c r="BB192" s="25"/>
      <c r="BC192" s="25"/>
      <c r="BD192" s="25"/>
      <c r="BE192" s="25"/>
      <c r="BF192" s="25"/>
      <c r="BG192" s="25"/>
      <c r="BH192" s="25"/>
      <c r="BI192" s="25"/>
      <c r="BJ192" s="25"/>
      <c r="BK192" s="25"/>
      <c r="BL192" s="25"/>
    </row>
    <row r="193" s="1" customFormat="1" ht="12" spans="1:64">
      <c r="A193" s="15" t="s">
        <v>331</v>
      </c>
      <c r="B193" s="15" t="s">
        <v>332</v>
      </c>
      <c r="C193" s="15" t="s">
        <v>333</v>
      </c>
      <c r="D193" s="15" t="s">
        <v>319</v>
      </c>
      <c r="E193" s="15" t="s">
        <v>334</v>
      </c>
      <c r="F193" s="15" t="s">
        <v>335</v>
      </c>
      <c r="G193" s="15" t="s">
        <v>336</v>
      </c>
      <c r="H193" s="15"/>
      <c r="I193" s="15"/>
      <c r="J193" s="15"/>
      <c r="K193" s="15"/>
      <c r="L193" s="15"/>
      <c r="M193" s="15"/>
      <c r="N193" s="13"/>
      <c r="O193" s="13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  <c r="AM193" s="25"/>
      <c r="AN193" s="25"/>
      <c r="AO193" s="25"/>
      <c r="AP193" s="25"/>
      <c r="AQ193" s="25"/>
      <c r="AR193" s="25"/>
      <c r="AS193" s="25"/>
      <c r="AT193" s="25"/>
      <c r="AU193" s="25"/>
      <c r="AV193" s="25"/>
      <c r="AW193" s="25"/>
      <c r="AX193" s="25"/>
      <c r="AY193" s="25"/>
      <c r="AZ193" s="25"/>
      <c r="BA193" s="25"/>
      <c r="BB193" s="25"/>
      <c r="BC193" s="25"/>
      <c r="BD193" s="25"/>
      <c r="BE193" s="25"/>
      <c r="BF193" s="25"/>
      <c r="BG193" s="25"/>
      <c r="BH193" s="25"/>
      <c r="BI193" s="25"/>
      <c r="BJ193" s="25"/>
      <c r="BK193" s="25"/>
      <c r="BL193" s="25"/>
    </row>
    <row r="194" s="1" customFormat="1" ht="12" spans="1:64">
      <c r="A194" s="15">
        <v>6</v>
      </c>
      <c r="B194" s="15">
        <v>3</v>
      </c>
      <c r="C194" s="15">
        <v>6</v>
      </c>
      <c r="D194" s="15">
        <v>4</v>
      </c>
      <c r="E194" s="15">
        <v>5</v>
      </c>
      <c r="F194" s="15">
        <v>5</v>
      </c>
      <c r="G194" s="15">
        <v>5</v>
      </c>
      <c r="H194" s="15"/>
      <c r="I194" s="15"/>
      <c r="J194" s="15"/>
      <c r="K194" s="15"/>
      <c r="L194" s="15"/>
      <c r="M194" s="15"/>
      <c r="N194" s="13"/>
      <c r="O194" s="13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5"/>
      <c r="AN194" s="25"/>
      <c r="AO194" s="25"/>
      <c r="AP194" s="25"/>
      <c r="AQ194" s="25"/>
      <c r="AR194" s="25"/>
      <c r="AS194" s="25"/>
      <c r="AT194" s="25"/>
      <c r="AU194" s="25"/>
      <c r="AV194" s="25"/>
      <c r="AW194" s="25"/>
      <c r="AX194" s="25"/>
      <c r="AY194" s="25"/>
      <c r="AZ194" s="25"/>
      <c r="BA194" s="25"/>
      <c r="BB194" s="25"/>
      <c r="BC194" s="25"/>
      <c r="BD194" s="25"/>
      <c r="BE194" s="25"/>
      <c r="BF194" s="25"/>
      <c r="BG194" s="25"/>
      <c r="BH194" s="25"/>
      <c r="BI194" s="25"/>
      <c r="BJ194" s="25"/>
      <c r="BK194" s="25"/>
      <c r="BL194" s="25"/>
    </row>
    <row r="195" s="3" customFormat="1" ht="12" spans="1:64">
      <c r="A195" s="16">
        <v>84</v>
      </c>
      <c r="B195" s="16">
        <v>94</v>
      </c>
      <c r="C195" s="16">
        <v>72</v>
      </c>
      <c r="D195" s="16">
        <v>87</v>
      </c>
      <c r="E195" s="16">
        <v>87</v>
      </c>
      <c r="F195" s="16">
        <v>93</v>
      </c>
      <c r="G195" s="16">
        <v>97</v>
      </c>
      <c r="H195" s="16"/>
      <c r="I195" s="16"/>
      <c r="J195" s="16"/>
      <c r="K195" s="16"/>
      <c r="L195" s="16"/>
      <c r="M195" s="16"/>
      <c r="N195" s="16"/>
      <c r="O195" s="16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  <c r="AM195" s="25"/>
      <c r="AN195" s="25"/>
      <c r="AO195" s="25"/>
      <c r="AP195" s="25"/>
      <c r="AQ195" s="25"/>
      <c r="AR195" s="25"/>
      <c r="AS195" s="25"/>
      <c r="AT195" s="25"/>
      <c r="AU195" s="25"/>
      <c r="AV195" s="25"/>
      <c r="AW195" s="25"/>
      <c r="AX195" s="25"/>
      <c r="AY195" s="25"/>
      <c r="AZ195" s="25"/>
      <c r="BA195" s="25"/>
      <c r="BB195" s="25"/>
      <c r="BC195" s="25"/>
      <c r="BD195" s="25"/>
      <c r="BE195" s="25"/>
      <c r="BF195" s="25"/>
      <c r="BG195" s="25"/>
      <c r="BH195" s="25"/>
      <c r="BI195" s="25"/>
      <c r="BJ195" s="25"/>
      <c r="BK195" s="25"/>
      <c r="BL195" s="25"/>
    </row>
    <row r="196" s="1" customFormat="1" ht="12" spans="1:64">
      <c r="A196" s="12" t="s">
        <v>337</v>
      </c>
      <c r="B196" s="15" t="s">
        <v>2</v>
      </c>
      <c r="C196" s="15">
        <v>27</v>
      </c>
      <c r="D196" s="15" t="s">
        <v>3</v>
      </c>
      <c r="E196" s="22" t="s">
        <v>338</v>
      </c>
      <c r="F196" s="15" t="s">
        <v>5</v>
      </c>
      <c r="G196" s="14">
        <f>(A198*A199+B198*B199+C198*C199+D198*D199+E198*E199+F198*F199+G198*G199+H198*H199+I198*I199)/C196</f>
        <v>93.8888888888889</v>
      </c>
      <c r="H196" s="15"/>
      <c r="I196" s="15"/>
      <c r="J196" s="15"/>
      <c r="K196" s="15"/>
      <c r="L196" s="15"/>
      <c r="M196" s="15"/>
      <c r="N196" s="13"/>
      <c r="O196" s="13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  <c r="AM196" s="25"/>
      <c r="AN196" s="25"/>
      <c r="AO196" s="25"/>
      <c r="AP196" s="25"/>
      <c r="AQ196" s="25"/>
      <c r="AR196" s="25"/>
      <c r="AS196" s="25"/>
      <c r="AT196" s="25"/>
      <c r="AU196" s="25"/>
      <c r="AV196" s="25"/>
      <c r="AW196" s="25"/>
      <c r="AX196" s="25"/>
      <c r="AY196" s="25"/>
      <c r="AZ196" s="25"/>
      <c r="BA196" s="25"/>
      <c r="BB196" s="25"/>
      <c r="BC196" s="25"/>
      <c r="BD196" s="25"/>
      <c r="BE196" s="25"/>
      <c r="BF196" s="25"/>
      <c r="BG196" s="25"/>
      <c r="BH196" s="25"/>
      <c r="BI196" s="25"/>
      <c r="BJ196" s="25"/>
      <c r="BK196" s="25"/>
      <c r="BL196" s="25"/>
    </row>
    <row r="197" s="1" customFormat="1" ht="12" spans="1:64">
      <c r="A197" s="15" t="s">
        <v>339</v>
      </c>
      <c r="B197" s="15" t="s">
        <v>317</v>
      </c>
      <c r="C197" s="15" t="s">
        <v>340</v>
      </c>
      <c r="D197" s="15" t="s">
        <v>341</v>
      </c>
      <c r="E197" s="15" t="s">
        <v>342</v>
      </c>
      <c r="F197" s="15" t="s">
        <v>343</v>
      </c>
      <c r="G197" s="15"/>
      <c r="H197" s="15"/>
      <c r="I197" s="15"/>
      <c r="J197" s="15"/>
      <c r="K197" s="15"/>
      <c r="L197" s="15"/>
      <c r="M197" s="15"/>
      <c r="N197" s="13"/>
      <c r="O197" s="13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  <c r="AM197" s="25"/>
      <c r="AN197" s="25"/>
      <c r="AO197" s="25"/>
      <c r="AP197" s="25"/>
      <c r="AQ197" s="25"/>
      <c r="AR197" s="25"/>
      <c r="AS197" s="25"/>
      <c r="AT197" s="25"/>
      <c r="AU197" s="25"/>
      <c r="AV197" s="25"/>
      <c r="AW197" s="25"/>
      <c r="AX197" s="25"/>
      <c r="AY197" s="25"/>
      <c r="AZ197" s="25"/>
      <c r="BA197" s="25"/>
      <c r="BB197" s="25"/>
      <c r="BC197" s="25"/>
      <c r="BD197" s="25"/>
      <c r="BE197" s="25"/>
      <c r="BF197" s="25"/>
      <c r="BG197" s="25"/>
      <c r="BH197" s="25"/>
      <c r="BI197" s="25"/>
      <c r="BJ197" s="25"/>
      <c r="BK197" s="25"/>
      <c r="BL197" s="25"/>
    </row>
    <row r="198" s="1" customFormat="1" ht="12" spans="1:64">
      <c r="A198" s="15">
        <v>6</v>
      </c>
      <c r="B198" s="15">
        <v>1</v>
      </c>
      <c r="C198" s="15">
        <v>6</v>
      </c>
      <c r="D198" s="15">
        <v>6</v>
      </c>
      <c r="E198" s="15">
        <v>6</v>
      </c>
      <c r="F198" s="15">
        <v>2</v>
      </c>
      <c r="G198" s="15"/>
      <c r="H198" s="15"/>
      <c r="I198" s="15"/>
      <c r="J198" s="15"/>
      <c r="K198" s="15"/>
      <c r="L198" s="15"/>
      <c r="M198" s="15"/>
      <c r="N198" s="13"/>
      <c r="O198" s="13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  <c r="AM198" s="25"/>
      <c r="AN198" s="25"/>
      <c r="AO198" s="25"/>
      <c r="AP198" s="25"/>
      <c r="AQ198" s="25"/>
      <c r="AR198" s="25"/>
      <c r="AS198" s="25"/>
      <c r="AT198" s="25"/>
      <c r="AU198" s="25"/>
      <c r="AV198" s="25"/>
      <c r="AW198" s="25"/>
      <c r="AX198" s="25"/>
      <c r="AY198" s="25"/>
      <c r="AZ198" s="25"/>
      <c r="BA198" s="25"/>
      <c r="BB198" s="25"/>
      <c r="BC198" s="25"/>
      <c r="BD198" s="25"/>
      <c r="BE198" s="25"/>
      <c r="BF198" s="25"/>
      <c r="BG198" s="25"/>
      <c r="BH198" s="25"/>
      <c r="BI198" s="25"/>
      <c r="BJ198" s="25"/>
      <c r="BK198" s="25"/>
      <c r="BL198" s="25"/>
    </row>
    <row r="199" s="3" customFormat="1" ht="12" spans="1:64">
      <c r="A199" s="16">
        <v>92</v>
      </c>
      <c r="B199" s="16">
        <v>93</v>
      </c>
      <c r="C199" s="16">
        <v>93</v>
      </c>
      <c r="D199" s="16">
        <v>94</v>
      </c>
      <c r="E199" s="16">
        <v>97</v>
      </c>
      <c r="F199" s="16">
        <v>93</v>
      </c>
      <c r="G199" s="16"/>
      <c r="H199" s="16"/>
      <c r="I199" s="16"/>
      <c r="J199" s="16"/>
      <c r="K199" s="16"/>
      <c r="L199" s="16"/>
      <c r="M199" s="16"/>
      <c r="N199" s="16"/>
      <c r="O199" s="16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  <c r="AN199" s="25"/>
      <c r="AO199" s="25"/>
      <c r="AP199" s="25"/>
      <c r="AQ199" s="25"/>
      <c r="AR199" s="25"/>
      <c r="AS199" s="25"/>
      <c r="AT199" s="25"/>
      <c r="AU199" s="25"/>
      <c r="AV199" s="25"/>
      <c r="AW199" s="25"/>
      <c r="AX199" s="25"/>
      <c r="AY199" s="25"/>
      <c r="AZ199" s="25"/>
      <c r="BA199" s="25"/>
      <c r="BB199" s="25"/>
      <c r="BC199" s="25"/>
      <c r="BD199" s="25"/>
      <c r="BE199" s="25"/>
      <c r="BF199" s="25"/>
      <c r="BG199" s="25"/>
      <c r="BH199" s="25"/>
      <c r="BI199" s="25"/>
      <c r="BJ199" s="25"/>
      <c r="BK199" s="25"/>
      <c r="BL199" s="25"/>
    </row>
    <row r="200" s="1" customFormat="1" ht="12" spans="1:64">
      <c r="A200" s="12" t="s">
        <v>344</v>
      </c>
      <c r="B200" s="15" t="s">
        <v>2</v>
      </c>
      <c r="C200" s="15">
        <v>12</v>
      </c>
      <c r="D200" s="15" t="s">
        <v>3</v>
      </c>
      <c r="E200" s="22" t="s">
        <v>345</v>
      </c>
      <c r="F200" s="15" t="s">
        <v>5</v>
      </c>
      <c r="G200" s="14">
        <f>(A202*A203+B202*B203+C202*C203+D202*D203+E202*E203+F202*F203+G202*G203+H202*H203+I202*I203)/C200</f>
        <v>92.75</v>
      </c>
      <c r="H200" s="15"/>
      <c r="I200" s="15"/>
      <c r="J200" s="15"/>
      <c r="K200" s="15"/>
      <c r="L200" s="15"/>
      <c r="M200" s="15"/>
      <c r="N200" s="13"/>
      <c r="O200" s="13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25"/>
      <c r="AO200" s="25"/>
      <c r="AP200" s="25"/>
      <c r="AQ200" s="25"/>
      <c r="AR200" s="25"/>
      <c r="AS200" s="25"/>
      <c r="AT200" s="25"/>
      <c r="AU200" s="25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</row>
    <row r="201" s="1" customFormat="1" ht="12" spans="1:64">
      <c r="A201" s="15" t="s">
        <v>313</v>
      </c>
      <c r="B201" s="15" t="s">
        <v>346</v>
      </c>
      <c r="C201" s="15" t="s">
        <v>347</v>
      </c>
      <c r="D201" s="15" t="s">
        <v>306</v>
      </c>
      <c r="E201" s="15" t="s">
        <v>317</v>
      </c>
      <c r="F201" s="15" t="s">
        <v>311</v>
      </c>
      <c r="G201" s="15"/>
      <c r="H201" s="15"/>
      <c r="I201" s="15"/>
      <c r="J201" s="15"/>
      <c r="K201" s="15"/>
      <c r="L201" s="15"/>
      <c r="M201" s="15"/>
      <c r="N201" s="13"/>
      <c r="O201" s="13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  <c r="AN201" s="25"/>
      <c r="AO201" s="25"/>
      <c r="AP201" s="25"/>
      <c r="AQ201" s="25"/>
      <c r="AR201" s="25"/>
      <c r="AS201" s="25"/>
      <c r="AT201" s="25"/>
      <c r="AU201" s="25"/>
      <c r="AV201" s="25"/>
      <c r="AW201" s="25"/>
      <c r="AX201" s="25"/>
      <c r="AY201" s="25"/>
      <c r="AZ201" s="25"/>
      <c r="BA201" s="25"/>
      <c r="BB201" s="25"/>
      <c r="BC201" s="25"/>
      <c r="BD201" s="25"/>
      <c r="BE201" s="25"/>
      <c r="BF201" s="25"/>
      <c r="BG201" s="25"/>
      <c r="BH201" s="25"/>
      <c r="BI201" s="25"/>
      <c r="BJ201" s="25"/>
      <c r="BK201" s="25"/>
      <c r="BL201" s="25"/>
    </row>
    <row r="202" s="1" customFormat="1" ht="12" spans="1:64">
      <c r="A202" s="15">
        <v>1</v>
      </c>
      <c r="B202" s="15">
        <v>2</v>
      </c>
      <c r="C202" s="15">
        <v>6</v>
      </c>
      <c r="D202" s="15">
        <v>1</v>
      </c>
      <c r="E202" s="15">
        <v>1</v>
      </c>
      <c r="F202" s="15">
        <v>1</v>
      </c>
      <c r="G202" s="15"/>
      <c r="H202" s="15"/>
      <c r="I202" s="15"/>
      <c r="J202" s="15"/>
      <c r="K202" s="15"/>
      <c r="L202" s="15"/>
      <c r="M202" s="15"/>
      <c r="N202" s="13"/>
      <c r="O202" s="13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  <c r="AN202" s="25"/>
      <c r="AO202" s="25"/>
      <c r="AP202" s="25"/>
      <c r="AQ202" s="25"/>
      <c r="AR202" s="25"/>
      <c r="AS202" s="25"/>
      <c r="AT202" s="25"/>
      <c r="AU202" s="25"/>
      <c r="AV202" s="25"/>
      <c r="AW202" s="25"/>
      <c r="AX202" s="25"/>
      <c r="AY202" s="25"/>
      <c r="AZ202" s="25"/>
      <c r="BA202" s="25"/>
      <c r="BB202" s="25"/>
      <c r="BC202" s="25"/>
      <c r="BD202" s="25"/>
      <c r="BE202" s="25"/>
      <c r="BF202" s="25"/>
      <c r="BG202" s="25"/>
      <c r="BH202" s="25"/>
      <c r="BI202" s="25"/>
      <c r="BJ202" s="25"/>
      <c r="BK202" s="25"/>
      <c r="BL202" s="25"/>
    </row>
    <row r="203" s="3" customFormat="1" ht="12" spans="1:64">
      <c r="A203" s="16">
        <v>91</v>
      </c>
      <c r="B203" s="16">
        <v>86</v>
      </c>
      <c r="C203" s="16">
        <v>95</v>
      </c>
      <c r="D203" s="16">
        <v>95</v>
      </c>
      <c r="E203" s="16">
        <v>93</v>
      </c>
      <c r="F203" s="16">
        <v>92</v>
      </c>
      <c r="G203" s="16"/>
      <c r="H203" s="16"/>
      <c r="I203" s="16"/>
      <c r="J203" s="16"/>
      <c r="K203" s="16"/>
      <c r="L203" s="16"/>
      <c r="M203" s="16"/>
      <c r="N203" s="16"/>
      <c r="O203" s="16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  <c r="AN203" s="25"/>
      <c r="AO203" s="25"/>
      <c r="AP203" s="25"/>
      <c r="AQ203" s="25"/>
      <c r="AR203" s="25"/>
      <c r="AS203" s="25"/>
      <c r="AT203" s="25"/>
      <c r="AU203" s="25"/>
      <c r="AV203" s="25"/>
      <c r="AW203" s="25"/>
      <c r="AX203" s="25"/>
      <c r="AY203" s="25"/>
      <c r="AZ203" s="25"/>
      <c r="BA203" s="25"/>
      <c r="BB203" s="25"/>
      <c r="BC203" s="25"/>
      <c r="BD203" s="25"/>
      <c r="BE203" s="25"/>
      <c r="BF203" s="25"/>
      <c r="BG203" s="25"/>
      <c r="BH203" s="25"/>
      <c r="BI203" s="25"/>
      <c r="BJ203" s="25"/>
      <c r="BK203" s="25"/>
      <c r="BL203" s="25"/>
    </row>
    <row r="204" s="1" customFormat="1" ht="12.75" spans="1:256">
      <c r="A204" s="12" t="s">
        <v>348</v>
      </c>
      <c r="B204" s="13" t="s">
        <v>2</v>
      </c>
      <c r="C204" s="13">
        <v>20</v>
      </c>
      <c r="D204" s="13" t="s">
        <v>3</v>
      </c>
      <c r="E204" s="13" t="s">
        <v>349</v>
      </c>
      <c r="F204" s="15" t="s">
        <v>5</v>
      </c>
      <c r="G204" s="14">
        <f>(A206*A207+B206*B207+C206*C207+D206*D207+E206*E207+F206*F207+G206*G207+H206*H207)/C204</f>
        <v>93</v>
      </c>
      <c r="H204" s="20"/>
      <c r="I204" s="15"/>
      <c r="J204" s="31"/>
      <c r="K204" s="15"/>
      <c r="L204" s="15"/>
      <c r="M204" s="20"/>
      <c r="N204" s="15"/>
      <c r="O204" s="15"/>
      <c r="P204" s="32"/>
      <c r="Q204" s="34"/>
      <c r="R204" s="32"/>
      <c r="S204" s="32"/>
      <c r="T204" s="32"/>
      <c r="U204" s="32"/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  <c r="AF204" s="32"/>
      <c r="AG204" s="32"/>
      <c r="AH204" s="32"/>
      <c r="AI204" s="32"/>
      <c r="AJ204" s="32"/>
      <c r="AK204" s="32"/>
      <c r="AL204" s="32"/>
      <c r="AM204" s="32"/>
      <c r="AN204" s="32"/>
      <c r="AO204" s="32"/>
      <c r="AP204" s="32"/>
      <c r="AQ204" s="32"/>
      <c r="AR204" s="32"/>
      <c r="AS204" s="32"/>
      <c r="AT204" s="32"/>
      <c r="AU204" s="32"/>
      <c r="AV204" s="32"/>
      <c r="AW204" s="32"/>
      <c r="AX204" s="32"/>
      <c r="AY204" s="32"/>
      <c r="AZ204" s="32"/>
      <c r="BA204" s="32"/>
      <c r="BB204" s="32"/>
      <c r="BC204" s="32"/>
      <c r="BD204" s="32"/>
      <c r="BE204" s="32"/>
      <c r="BF204" s="32"/>
      <c r="BG204" s="32"/>
      <c r="BH204" s="32"/>
      <c r="BI204" s="32"/>
      <c r="BJ204" s="32"/>
      <c r="BK204" s="32"/>
      <c r="BL204" s="32"/>
      <c r="BM204" s="7"/>
      <c r="BN204" s="7"/>
      <c r="BO204" s="7"/>
      <c r="BP204" s="7"/>
      <c r="BQ204" s="7"/>
      <c r="BR204" s="7"/>
      <c r="BS204" s="7"/>
      <c r="BT204" s="7"/>
      <c r="BU204" s="7"/>
      <c r="BV204" s="7"/>
      <c r="BW204" s="7"/>
      <c r="BX204" s="7"/>
      <c r="BY204" s="7"/>
      <c r="BZ204" s="7"/>
      <c r="CA204" s="7"/>
      <c r="CB204" s="7"/>
      <c r="CC204" s="7"/>
      <c r="CD204" s="7"/>
      <c r="CE204" s="7"/>
      <c r="CF204" s="7"/>
      <c r="CG204" s="7"/>
      <c r="CH204" s="7"/>
      <c r="CI204" s="7"/>
      <c r="CJ204" s="7"/>
      <c r="CK204" s="7"/>
      <c r="CL204" s="7"/>
      <c r="CM204" s="7"/>
      <c r="CN204" s="7"/>
      <c r="CO204" s="7"/>
      <c r="CP204" s="7"/>
      <c r="CQ204" s="7"/>
      <c r="CR204" s="7"/>
      <c r="CS204" s="7"/>
      <c r="CT204" s="7"/>
      <c r="CU204" s="7"/>
      <c r="CV204" s="7"/>
      <c r="CW204" s="7"/>
      <c r="CX204" s="7"/>
      <c r="CY204" s="7"/>
      <c r="CZ204" s="7"/>
      <c r="DA204" s="7"/>
      <c r="DB204" s="7"/>
      <c r="DC204" s="7"/>
      <c r="DD204" s="7"/>
      <c r="DE204" s="7"/>
      <c r="DF204" s="7"/>
      <c r="DG204" s="7"/>
      <c r="DH204" s="7"/>
      <c r="DI204" s="7"/>
      <c r="DJ204" s="7"/>
      <c r="DK204" s="7"/>
      <c r="DL204" s="7"/>
      <c r="DM204" s="7"/>
      <c r="DN204" s="7"/>
      <c r="DO204" s="7"/>
      <c r="DP204" s="7"/>
      <c r="DQ204" s="7"/>
      <c r="DR204" s="7"/>
      <c r="DS204" s="7"/>
      <c r="DT204" s="7"/>
      <c r="DU204" s="7"/>
      <c r="DV204" s="7"/>
      <c r="DW204" s="7"/>
      <c r="DX204" s="7"/>
      <c r="DY204" s="7"/>
      <c r="DZ204" s="7"/>
      <c r="EA204" s="7"/>
      <c r="EB204" s="7"/>
      <c r="EC204" s="7"/>
      <c r="ED204" s="7"/>
      <c r="EE204" s="7"/>
      <c r="EF204" s="7"/>
      <c r="EG204" s="7"/>
      <c r="EH204" s="7"/>
      <c r="EI204" s="7"/>
      <c r="EJ204" s="7"/>
      <c r="EK204" s="7"/>
      <c r="EL204" s="7"/>
      <c r="EM204" s="7"/>
      <c r="EN204" s="7"/>
      <c r="EO204" s="7"/>
      <c r="EP204" s="7"/>
      <c r="EQ204" s="7"/>
      <c r="ER204" s="7"/>
      <c r="ES204" s="7"/>
      <c r="ET204" s="7"/>
      <c r="EU204" s="7"/>
      <c r="EV204" s="7"/>
      <c r="EW204" s="7"/>
      <c r="EX204" s="7"/>
      <c r="EY204" s="7"/>
      <c r="EZ204" s="7"/>
      <c r="FA204" s="7"/>
      <c r="FB204" s="7"/>
      <c r="FC204" s="7"/>
      <c r="FD204" s="7"/>
      <c r="FE204" s="7"/>
      <c r="FF204" s="7"/>
      <c r="FG204" s="7"/>
      <c r="FH204" s="7"/>
      <c r="FI204" s="7"/>
      <c r="FJ204" s="7"/>
      <c r="FK204" s="7"/>
      <c r="FL204" s="7"/>
      <c r="FM204" s="7"/>
      <c r="FN204" s="7"/>
      <c r="FO204" s="7"/>
      <c r="FP204" s="7"/>
      <c r="FQ204" s="7"/>
      <c r="FR204" s="7"/>
      <c r="FS204" s="7"/>
      <c r="FT204" s="7"/>
      <c r="FU204" s="7"/>
      <c r="FV204" s="7"/>
      <c r="FW204" s="7"/>
      <c r="FX204" s="7"/>
      <c r="FY204" s="7"/>
      <c r="FZ204" s="7"/>
      <c r="GA204" s="7"/>
      <c r="GB204" s="7"/>
      <c r="GC204" s="7"/>
      <c r="GD204" s="7"/>
      <c r="GE204" s="7"/>
      <c r="GF204" s="7"/>
      <c r="GG204" s="7"/>
      <c r="GH204" s="7"/>
      <c r="GI204" s="7"/>
      <c r="GJ204" s="7"/>
      <c r="GK204" s="7"/>
      <c r="GL204" s="7"/>
      <c r="GM204" s="7"/>
      <c r="GN204" s="7"/>
      <c r="GO204" s="7"/>
      <c r="GP204" s="7"/>
      <c r="GQ204" s="7"/>
      <c r="GR204" s="7"/>
      <c r="GS204" s="7"/>
      <c r="GT204" s="7"/>
      <c r="GU204" s="7"/>
      <c r="GV204" s="7"/>
      <c r="GW204" s="7"/>
      <c r="GX204" s="7"/>
      <c r="GY204" s="7"/>
      <c r="GZ204" s="7"/>
      <c r="HA204" s="7"/>
      <c r="HB204" s="7"/>
      <c r="HC204" s="7"/>
      <c r="HD204" s="7"/>
      <c r="HE204" s="7"/>
      <c r="HF204" s="7"/>
      <c r="HG204" s="7"/>
      <c r="HH204" s="7"/>
      <c r="HI204" s="7"/>
      <c r="HJ204" s="7"/>
      <c r="HK204" s="7"/>
      <c r="HL204" s="7"/>
      <c r="HM204" s="7"/>
      <c r="HN204" s="7"/>
      <c r="HO204" s="7"/>
      <c r="HP204" s="7"/>
      <c r="HQ204" s="7"/>
      <c r="HR204" s="7"/>
      <c r="HS204" s="7"/>
      <c r="HT204" s="7"/>
      <c r="HU204" s="7"/>
      <c r="HV204" s="7"/>
      <c r="HW204" s="7"/>
      <c r="HX204" s="7"/>
      <c r="HY204" s="7"/>
      <c r="HZ204" s="7"/>
      <c r="IA204" s="7"/>
      <c r="IB204" s="7"/>
      <c r="IC204" s="7"/>
      <c r="ID204" s="7"/>
      <c r="IE204" s="7"/>
      <c r="IF204" s="7"/>
      <c r="IG204" s="7"/>
      <c r="IH204" s="7"/>
      <c r="II204" s="7"/>
      <c r="IJ204" s="7"/>
      <c r="IK204" s="7"/>
      <c r="IL204" s="7"/>
      <c r="IM204" s="7"/>
      <c r="IN204" s="7"/>
      <c r="IO204" s="7"/>
      <c r="IP204" s="7"/>
      <c r="IQ204" s="7"/>
      <c r="IR204" s="7"/>
      <c r="IS204" s="7"/>
      <c r="IT204" s="7"/>
      <c r="IU204" s="7"/>
      <c r="IV204" s="7"/>
    </row>
    <row r="205" s="1" customFormat="1" ht="12.75" spans="1:256">
      <c r="A205" s="15" t="s">
        <v>350</v>
      </c>
      <c r="B205" s="15" t="s">
        <v>351</v>
      </c>
      <c r="C205" s="15" t="s">
        <v>352</v>
      </c>
      <c r="D205" s="15" t="s">
        <v>353</v>
      </c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32"/>
      <c r="Q205" s="34"/>
      <c r="R205" s="32"/>
      <c r="S205" s="32"/>
      <c r="T205" s="32"/>
      <c r="U205" s="32"/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  <c r="AF205" s="32"/>
      <c r="AG205" s="32"/>
      <c r="AH205" s="32"/>
      <c r="AI205" s="32"/>
      <c r="AJ205" s="32"/>
      <c r="AK205" s="32"/>
      <c r="AL205" s="32"/>
      <c r="AM205" s="32"/>
      <c r="AN205" s="32"/>
      <c r="AO205" s="32"/>
      <c r="AP205" s="32"/>
      <c r="AQ205" s="32"/>
      <c r="AR205" s="32"/>
      <c r="AS205" s="32"/>
      <c r="AT205" s="32"/>
      <c r="AU205" s="32"/>
      <c r="AV205" s="32"/>
      <c r="AW205" s="32"/>
      <c r="AX205" s="32"/>
      <c r="AY205" s="32"/>
      <c r="AZ205" s="32"/>
      <c r="BA205" s="32"/>
      <c r="BB205" s="32"/>
      <c r="BC205" s="32"/>
      <c r="BD205" s="32"/>
      <c r="BE205" s="32"/>
      <c r="BF205" s="32"/>
      <c r="BG205" s="32"/>
      <c r="BH205" s="32"/>
      <c r="BI205" s="32"/>
      <c r="BJ205" s="32"/>
      <c r="BK205" s="32"/>
      <c r="BL205" s="32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6"/>
      <c r="CC205" s="6"/>
      <c r="CD205" s="6"/>
      <c r="CE205" s="6"/>
      <c r="CF205" s="6"/>
      <c r="CG205" s="6"/>
      <c r="CH205" s="6"/>
      <c r="CI205" s="6"/>
      <c r="CJ205" s="6"/>
      <c r="CK205" s="6"/>
      <c r="CL205" s="6"/>
      <c r="CM205" s="6"/>
      <c r="CN205" s="6"/>
      <c r="CO205" s="6"/>
      <c r="CP205" s="6"/>
      <c r="CQ205" s="6"/>
      <c r="CR205" s="6"/>
      <c r="CS205" s="6"/>
      <c r="CT205" s="6"/>
      <c r="CU205" s="6"/>
      <c r="CV205" s="6"/>
      <c r="CW205" s="6"/>
      <c r="CX205" s="6"/>
      <c r="CY205" s="6"/>
      <c r="CZ205" s="6"/>
      <c r="DA205" s="6"/>
      <c r="DB205" s="6"/>
      <c r="DC205" s="6"/>
      <c r="DD205" s="6"/>
      <c r="DE205" s="6"/>
      <c r="DF205" s="6"/>
      <c r="DG205" s="6"/>
      <c r="DH205" s="6"/>
      <c r="DI205" s="6"/>
      <c r="DJ205" s="6"/>
      <c r="DK205" s="6"/>
      <c r="DL205" s="6"/>
      <c r="DM205" s="6"/>
      <c r="DN205" s="6"/>
      <c r="DO205" s="6"/>
      <c r="DP205" s="6"/>
      <c r="DQ205" s="6"/>
      <c r="DR205" s="6"/>
      <c r="DS205" s="6"/>
      <c r="DT205" s="6"/>
      <c r="DU205" s="6"/>
      <c r="DV205" s="6"/>
      <c r="DW205" s="6"/>
      <c r="DX205" s="6"/>
      <c r="DY205" s="6"/>
      <c r="DZ205" s="6"/>
      <c r="EA205" s="6"/>
      <c r="EB205" s="6"/>
      <c r="EC205" s="6"/>
      <c r="ED205" s="6"/>
      <c r="EE205" s="6"/>
      <c r="EF205" s="6"/>
      <c r="EG205" s="6"/>
      <c r="EH205" s="6"/>
      <c r="EI205" s="6"/>
      <c r="EJ205" s="6"/>
      <c r="EK205" s="6"/>
      <c r="EL205" s="6"/>
      <c r="EM205" s="6"/>
      <c r="EN205" s="6"/>
      <c r="EO205" s="6"/>
      <c r="EP205" s="6"/>
      <c r="EQ205" s="6"/>
      <c r="ER205" s="6"/>
      <c r="ES205" s="6"/>
      <c r="ET205" s="6"/>
      <c r="EU205" s="6"/>
      <c r="EV205" s="6"/>
      <c r="EW205" s="6"/>
      <c r="EX205" s="6"/>
      <c r="EY205" s="6"/>
      <c r="EZ205" s="6"/>
      <c r="FA205" s="6"/>
      <c r="FB205" s="6"/>
      <c r="FC205" s="6"/>
      <c r="FD205" s="6"/>
      <c r="FE205" s="6"/>
      <c r="FF205" s="6"/>
      <c r="FG205" s="6"/>
      <c r="FH205" s="6"/>
      <c r="FI205" s="6"/>
      <c r="FJ205" s="6"/>
      <c r="FK205" s="6"/>
      <c r="FL205" s="6"/>
      <c r="FM205" s="6"/>
      <c r="FN205" s="6"/>
      <c r="FO205" s="6"/>
      <c r="FP205" s="6"/>
      <c r="FQ205" s="6"/>
      <c r="FR205" s="6"/>
      <c r="FS205" s="6"/>
      <c r="FT205" s="6"/>
      <c r="FU205" s="6"/>
      <c r="FV205" s="6"/>
      <c r="FW205" s="6"/>
      <c r="FX205" s="6"/>
      <c r="FY205" s="6"/>
      <c r="FZ205" s="6"/>
      <c r="GA205" s="6"/>
      <c r="GB205" s="6"/>
      <c r="GC205" s="6"/>
      <c r="GD205" s="6"/>
      <c r="GE205" s="6"/>
      <c r="GF205" s="6"/>
      <c r="GG205" s="6"/>
      <c r="GH205" s="6"/>
      <c r="GI205" s="6"/>
      <c r="GJ205" s="6"/>
      <c r="GK205" s="6"/>
      <c r="GL205" s="6"/>
      <c r="GM205" s="6"/>
      <c r="GN205" s="6"/>
      <c r="GO205" s="6"/>
      <c r="GP205" s="6"/>
      <c r="GQ205" s="6"/>
      <c r="GR205" s="6"/>
      <c r="GS205" s="6"/>
      <c r="GT205" s="6"/>
      <c r="GU205" s="6"/>
      <c r="GV205" s="6"/>
      <c r="GW205" s="6"/>
      <c r="GX205" s="6"/>
      <c r="GY205" s="6"/>
      <c r="GZ205" s="6"/>
      <c r="HA205" s="6"/>
      <c r="HB205" s="6"/>
      <c r="HC205" s="6"/>
      <c r="HD205" s="6"/>
      <c r="HE205" s="6"/>
      <c r="HF205" s="6"/>
      <c r="HG205" s="6"/>
      <c r="HH205" s="6"/>
      <c r="HI205" s="6"/>
      <c r="HJ205" s="6"/>
      <c r="HK205" s="6"/>
      <c r="HL205" s="6"/>
      <c r="HM205" s="6"/>
      <c r="HN205" s="6"/>
      <c r="HO205" s="6"/>
      <c r="HP205" s="6"/>
      <c r="HQ205" s="6"/>
      <c r="HR205" s="6"/>
      <c r="HS205" s="6"/>
      <c r="HT205" s="6"/>
      <c r="HU205" s="6"/>
      <c r="HV205" s="6"/>
      <c r="HW205" s="6"/>
      <c r="HX205" s="6"/>
      <c r="HY205" s="6"/>
      <c r="HZ205" s="6"/>
      <c r="IA205" s="6"/>
      <c r="IB205" s="6"/>
      <c r="IC205" s="6"/>
      <c r="ID205" s="6"/>
      <c r="IE205" s="6"/>
      <c r="IF205" s="6"/>
      <c r="IG205" s="6"/>
      <c r="IH205" s="6"/>
      <c r="II205" s="6"/>
      <c r="IJ205" s="6"/>
      <c r="IK205" s="6"/>
      <c r="IL205" s="6"/>
      <c r="IM205" s="6"/>
      <c r="IN205" s="6"/>
      <c r="IO205" s="6"/>
      <c r="IP205" s="6"/>
      <c r="IQ205" s="6"/>
      <c r="IR205" s="6"/>
      <c r="IS205" s="6"/>
      <c r="IT205" s="6"/>
      <c r="IU205" s="6"/>
      <c r="IV205" s="6"/>
    </row>
    <row r="206" s="3" customFormat="1" ht="12.75" spans="1:256">
      <c r="A206" s="15">
        <v>6</v>
      </c>
      <c r="B206" s="15">
        <v>6</v>
      </c>
      <c r="C206" s="15">
        <v>6</v>
      </c>
      <c r="D206" s="15">
        <v>2</v>
      </c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32"/>
      <c r="Q206" s="34"/>
      <c r="R206" s="32"/>
      <c r="S206" s="32"/>
      <c r="T206" s="32"/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F206" s="32"/>
      <c r="AG206" s="32"/>
      <c r="AH206" s="32"/>
      <c r="AI206" s="32"/>
      <c r="AJ206" s="32"/>
      <c r="AK206" s="32"/>
      <c r="AL206" s="32"/>
      <c r="AM206" s="32"/>
      <c r="AN206" s="32"/>
      <c r="AO206" s="32"/>
      <c r="AP206" s="32"/>
      <c r="AQ206" s="32"/>
      <c r="AR206" s="32"/>
      <c r="AS206" s="32"/>
      <c r="AT206" s="32"/>
      <c r="AU206" s="32"/>
      <c r="AV206" s="32"/>
      <c r="AW206" s="32"/>
      <c r="AX206" s="32"/>
      <c r="AY206" s="32"/>
      <c r="AZ206" s="32"/>
      <c r="BA206" s="32"/>
      <c r="BB206" s="32"/>
      <c r="BC206" s="32"/>
      <c r="BD206" s="32"/>
      <c r="BE206" s="32"/>
      <c r="BF206" s="32"/>
      <c r="BG206" s="32"/>
      <c r="BH206" s="32"/>
      <c r="BI206" s="32"/>
      <c r="BJ206" s="32"/>
      <c r="BK206" s="32"/>
      <c r="BL206" s="32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6"/>
      <c r="CF206" s="6"/>
      <c r="CG206" s="6"/>
      <c r="CH206" s="6"/>
      <c r="CI206" s="6"/>
      <c r="CJ206" s="6"/>
      <c r="CK206" s="6"/>
      <c r="CL206" s="6"/>
      <c r="CM206" s="6"/>
      <c r="CN206" s="6"/>
      <c r="CO206" s="6"/>
      <c r="CP206" s="6"/>
      <c r="CQ206" s="6"/>
      <c r="CR206" s="6"/>
      <c r="CS206" s="6"/>
      <c r="CT206" s="6"/>
      <c r="CU206" s="6"/>
      <c r="CV206" s="6"/>
      <c r="CW206" s="6"/>
      <c r="CX206" s="6"/>
      <c r="CY206" s="6"/>
      <c r="CZ206" s="6"/>
      <c r="DA206" s="6"/>
      <c r="DB206" s="6"/>
      <c r="DC206" s="6"/>
      <c r="DD206" s="6"/>
      <c r="DE206" s="6"/>
      <c r="DF206" s="6"/>
      <c r="DG206" s="6"/>
      <c r="DH206" s="6"/>
      <c r="DI206" s="6"/>
      <c r="DJ206" s="6"/>
      <c r="DK206" s="6"/>
      <c r="DL206" s="6"/>
      <c r="DM206" s="6"/>
      <c r="DN206" s="6"/>
      <c r="DO206" s="6"/>
      <c r="DP206" s="6"/>
      <c r="DQ206" s="6"/>
      <c r="DR206" s="6"/>
      <c r="DS206" s="6"/>
      <c r="DT206" s="6"/>
      <c r="DU206" s="6"/>
      <c r="DV206" s="6"/>
      <c r="DW206" s="6"/>
      <c r="DX206" s="6"/>
      <c r="DY206" s="6"/>
      <c r="DZ206" s="6"/>
      <c r="EA206" s="6"/>
      <c r="EB206" s="6"/>
      <c r="EC206" s="6"/>
      <c r="ED206" s="6"/>
      <c r="EE206" s="6"/>
      <c r="EF206" s="6"/>
      <c r="EG206" s="6"/>
      <c r="EH206" s="6"/>
      <c r="EI206" s="6"/>
      <c r="EJ206" s="6"/>
      <c r="EK206" s="6"/>
      <c r="EL206" s="6"/>
      <c r="EM206" s="6"/>
      <c r="EN206" s="6"/>
      <c r="EO206" s="6"/>
      <c r="EP206" s="6"/>
      <c r="EQ206" s="6"/>
      <c r="ER206" s="6"/>
      <c r="ES206" s="6"/>
      <c r="ET206" s="6"/>
      <c r="EU206" s="6"/>
      <c r="EV206" s="6"/>
      <c r="EW206" s="6"/>
      <c r="EX206" s="6"/>
      <c r="EY206" s="6"/>
      <c r="EZ206" s="6"/>
      <c r="FA206" s="6"/>
      <c r="FB206" s="6"/>
      <c r="FC206" s="6"/>
      <c r="FD206" s="6"/>
      <c r="FE206" s="6"/>
      <c r="FF206" s="6"/>
      <c r="FG206" s="6"/>
      <c r="FH206" s="6"/>
      <c r="FI206" s="6"/>
      <c r="FJ206" s="6"/>
      <c r="FK206" s="6"/>
      <c r="FL206" s="6"/>
      <c r="FM206" s="6"/>
      <c r="FN206" s="6"/>
      <c r="FO206" s="6"/>
      <c r="FP206" s="6"/>
      <c r="FQ206" s="6"/>
      <c r="FR206" s="6"/>
      <c r="FS206" s="6"/>
      <c r="FT206" s="6"/>
      <c r="FU206" s="6"/>
      <c r="FV206" s="6"/>
      <c r="FW206" s="6"/>
      <c r="FX206" s="6"/>
      <c r="FY206" s="6"/>
      <c r="FZ206" s="6"/>
      <c r="GA206" s="6"/>
      <c r="GB206" s="6"/>
      <c r="GC206" s="6"/>
      <c r="GD206" s="6"/>
      <c r="GE206" s="6"/>
      <c r="GF206" s="6"/>
      <c r="GG206" s="6"/>
      <c r="GH206" s="6"/>
      <c r="GI206" s="6"/>
      <c r="GJ206" s="6"/>
      <c r="GK206" s="6"/>
      <c r="GL206" s="6"/>
      <c r="GM206" s="6"/>
      <c r="GN206" s="6"/>
      <c r="GO206" s="6"/>
      <c r="GP206" s="6"/>
      <c r="GQ206" s="6"/>
      <c r="GR206" s="6"/>
      <c r="GS206" s="6"/>
      <c r="GT206" s="6"/>
      <c r="GU206" s="6"/>
      <c r="GV206" s="6"/>
      <c r="GW206" s="6"/>
      <c r="GX206" s="6"/>
      <c r="GY206" s="6"/>
      <c r="GZ206" s="6"/>
      <c r="HA206" s="6"/>
      <c r="HB206" s="6"/>
      <c r="HC206" s="6"/>
      <c r="HD206" s="6"/>
      <c r="HE206" s="6"/>
      <c r="HF206" s="6"/>
      <c r="HG206" s="6"/>
      <c r="HH206" s="6"/>
      <c r="HI206" s="6"/>
      <c r="HJ206" s="6"/>
      <c r="HK206" s="6"/>
      <c r="HL206" s="6"/>
      <c r="HM206" s="6"/>
      <c r="HN206" s="6"/>
      <c r="HO206" s="6"/>
      <c r="HP206" s="6"/>
      <c r="HQ206" s="6"/>
      <c r="HR206" s="6"/>
      <c r="HS206" s="6"/>
      <c r="HT206" s="6"/>
      <c r="HU206" s="6"/>
      <c r="HV206" s="6"/>
      <c r="HW206" s="6"/>
      <c r="HX206" s="6"/>
      <c r="HY206" s="6"/>
      <c r="HZ206" s="6"/>
      <c r="IA206" s="6"/>
      <c r="IB206" s="6"/>
      <c r="IC206" s="6"/>
      <c r="ID206" s="6"/>
      <c r="IE206" s="6"/>
      <c r="IF206" s="6"/>
      <c r="IG206" s="6"/>
      <c r="IH206" s="6"/>
      <c r="II206" s="6"/>
      <c r="IJ206" s="6"/>
      <c r="IK206" s="6"/>
      <c r="IL206" s="6"/>
      <c r="IM206" s="6"/>
      <c r="IN206" s="6"/>
      <c r="IO206" s="6"/>
      <c r="IP206" s="6"/>
      <c r="IQ206" s="6"/>
      <c r="IR206" s="6"/>
      <c r="IS206" s="6"/>
      <c r="IT206" s="6"/>
      <c r="IU206" s="6"/>
      <c r="IV206" s="6"/>
    </row>
    <row r="207" s="1" customFormat="1" ht="12.75" spans="1:256">
      <c r="A207" s="16">
        <v>96</v>
      </c>
      <c r="B207" s="16">
        <v>98</v>
      </c>
      <c r="C207" s="16">
        <v>85</v>
      </c>
      <c r="D207" s="16">
        <v>93</v>
      </c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32"/>
      <c r="Q207" s="34"/>
      <c r="R207" s="32"/>
      <c r="S207" s="32"/>
      <c r="T207" s="32"/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F207" s="32"/>
      <c r="AG207" s="32"/>
      <c r="AH207" s="32"/>
      <c r="AI207" s="32"/>
      <c r="AJ207" s="32"/>
      <c r="AK207" s="32"/>
      <c r="AL207" s="32"/>
      <c r="AM207" s="32"/>
      <c r="AN207" s="32"/>
      <c r="AO207" s="32"/>
      <c r="AP207" s="32"/>
      <c r="AQ207" s="32"/>
      <c r="AR207" s="32"/>
      <c r="AS207" s="32"/>
      <c r="AT207" s="32"/>
      <c r="AU207" s="32"/>
      <c r="AV207" s="32"/>
      <c r="AW207" s="32"/>
      <c r="AX207" s="32"/>
      <c r="AY207" s="32"/>
      <c r="AZ207" s="32"/>
      <c r="BA207" s="32"/>
      <c r="BB207" s="32"/>
      <c r="BC207" s="32"/>
      <c r="BD207" s="32"/>
      <c r="BE207" s="32"/>
      <c r="BF207" s="32"/>
      <c r="BG207" s="32"/>
      <c r="BH207" s="32"/>
      <c r="BI207" s="32"/>
      <c r="BJ207" s="32"/>
      <c r="BK207" s="32"/>
      <c r="BL207" s="32"/>
      <c r="BM207" s="7"/>
      <c r="BN207" s="7"/>
      <c r="BO207" s="7"/>
      <c r="BP207" s="7"/>
      <c r="BQ207" s="7"/>
      <c r="BR207" s="7"/>
      <c r="BS207" s="7"/>
      <c r="BT207" s="7"/>
      <c r="BU207" s="7"/>
      <c r="BV207" s="7"/>
      <c r="BW207" s="7"/>
      <c r="BX207" s="7"/>
      <c r="BY207" s="7"/>
      <c r="BZ207" s="7"/>
      <c r="CA207" s="7"/>
      <c r="CB207" s="7"/>
      <c r="CC207" s="7"/>
      <c r="CD207" s="7"/>
      <c r="CE207" s="7"/>
      <c r="CF207" s="7"/>
      <c r="CG207" s="7"/>
      <c r="CH207" s="7"/>
      <c r="CI207" s="7"/>
      <c r="CJ207" s="7"/>
      <c r="CK207" s="7"/>
      <c r="CL207" s="7"/>
      <c r="CM207" s="7"/>
      <c r="CN207" s="7"/>
      <c r="CO207" s="7"/>
      <c r="CP207" s="7"/>
      <c r="CQ207" s="7"/>
      <c r="CR207" s="7"/>
      <c r="CS207" s="7"/>
      <c r="CT207" s="7"/>
      <c r="CU207" s="7"/>
      <c r="CV207" s="7"/>
      <c r="CW207" s="7"/>
      <c r="CX207" s="7"/>
      <c r="CY207" s="7"/>
      <c r="CZ207" s="7"/>
      <c r="DA207" s="7"/>
      <c r="DB207" s="7"/>
      <c r="DC207" s="7"/>
      <c r="DD207" s="7"/>
      <c r="DE207" s="7"/>
      <c r="DF207" s="7"/>
      <c r="DG207" s="7"/>
      <c r="DH207" s="7"/>
      <c r="DI207" s="7"/>
      <c r="DJ207" s="7"/>
      <c r="DK207" s="7"/>
      <c r="DL207" s="7"/>
      <c r="DM207" s="7"/>
      <c r="DN207" s="7"/>
      <c r="DO207" s="7"/>
      <c r="DP207" s="7"/>
      <c r="DQ207" s="7"/>
      <c r="DR207" s="7"/>
      <c r="DS207" s="7"/>
      <c r="DT207" s="7"/>
      <c r="DU207" s="7"/>
      <c r="DV207" s="7"/>
      <c r="DW207" s="7"/>
      <c r="DX207" s="7"/>
      <c r="DY207" s="7"/>
      <c r="DZ207" s="7"/>
      <c r="EA207" s="7"/>
      <c r="EB207" s="7"/>
      <c r="EC207" s="7"/>
      <c r="ED207" s="7"/>
      <c r="EE207" s="7"/>
      <c r="EF207" s="7"/>
      <c r="EG207" s="7"/>
      <c r="EH207" s="7"/>
      <c r="EI207" s="7"/>
      <c r="EJ207" s="7"/>
      <c r="EK207" s="7"/>
      <c r="EL207" s="7"/>
      <c r="EM207" s="7"/>
      <c r="EN207" s="7"/>
      <c r="EO207" s="7"/>
      <c r="EP207" s="7"/>
      <c r="EQ207" s="7"/>
      <c r="ER207" s="7"/>
      <c r="ES207" s="7"/>
      <c r="ET207" s="7"/>
      <c r="EU207" s="7"/>
      <c r="EV207" s="7"/>
      <c r="EW207" s="7"/>
      <c r="EX207" s="7"/>
      <c r="EY207" s="7"/>
      <c r="EZ207" s="7"/>
      <c r="FA207" s="7"/>
      <c r="FB207" s="7"/>
      <c r="FC207" s="7"/>
      <c r="FD207" s="7"/>
      <c r="FE207" s="7"/>
      <c r="FF207" s="7"/>
      <c r="FG207" s="7"/>
      <c r="FH207" s="7"/>
      <c r="FI207" s="7"/>
      <c r="FJ207" s="7"/>
      <c r="FK207" s="7"/>
      <c r="FL207" s="7"/>
      <c r="FM207" s="7"/>
      <c r="FN207" s="7"/>
      <c r="FO207" s="7"/>
      <c r="FP207" s="7"/>
      <c r="FQ207" s="7"/>
      <c r="FR207" s="7"/>
      <c r="FS207" s="7"/>
      <c r="FT207" s="7"/>
      <c r="FU207" s="7"/>
      <c r="FV207" s="7"/>
      <c r="FW207" s="7"/>
      <c r="FX207" s="7"/>
      <c r="FY207" s="7"/>
      <c r="FZ207" s="7"/>
      <c r="GA207" s="7"/>
      <c r="GB207" s="7"/>
      <c r="GC207" s="7"/>
      <c r="GD207" s="7"/>
      <c r="GE207" s="7"/>
      <c r="GF207" s="7"/>
      <c r="GG207" s="7"/>
      <c r="GH207" s="7"/>
      <c r="GI207" s="7"/>
      <c r="GJ207" s="7"/>
      <c r="GK207" s="7"/>
      <c r="GL207" s="7"/>
      <c r="GM207" s="7"/>
      <c r="GN207" s="7"/>
      <c r="GO207" s="7"/>
      <c r="GP207" s="7"/>
      <c r="GQ207" s="7"/>
      <c r="GR207" s="7"/>
      <c r="GS207" s="7"/>
      <c r="GT207" s="7"/>
      <c r="GU207" s="7"/>
      <c r="GV207" s="7"/>
      <c r="GW207" s="7"/>
      <c r="GX207" s="7"/>
      <c r="GY207" s="7"/>
      <c r="GZ207" s="7"/>
      <c r="HA207" s="7"/>
      <c r="HB207" s="7"/>
      <c r="HC207" s="7"/>
      <c r="HD207" s="7"/>
      <c r="HE207" s="7"/>
      <c r="HF207" s="7"/>
      <c r="HG207" s="7"/>
      <c r="HH207" s="7"/>
      <c r="HI207" s="7"/>
      <c r="HJ207" s="7"/>
      <c r="HK207" s="7"/>
      <c r="HL207" s="7"/>
      <c r="HM207" s="7"/>
      <c r="HN207" s="7"/>
      <c r="HO207" s="7"/>
      <c r="HP207" s="7"/>
      <c r="HQ207" s="7"/>
      <c r="HR207" s="7"/>
      <c r="HS207" s="7"/>
      <c r="HT207" s="7"/>
      <c r="HU207" s="7"/>
      <c r="HV207" s="7"/>
      <c r="HW207" s="7"/>
      <c r="HX207" s="7"/>
      <c r="HY207" s="7"/>
      <c r="HZ207" s="7"/>
      <c r="IA207" s="7"/>
      <c r="IB207" s="7"/>
      <c r="IC207" s="7"/>
      <c r="ID207" s="7"/>
      <c r="IE207" s="7"/>
      <c r="IF207" s="7"/>
      <c r="IG207" s="7"/>
      <c r="IH207" s="7"/>
      <c r="II207" s="7"/>
      <c r="IJ207" s="7"/>
      <c r="IK207" s="7"/>
      <c r="IL207" s="7"/>
      <c r="IM207" s="7"/>
      <c r="IN207" s="7"/>
      <c r="IO207" s="7"/>
      <c r="IP207" s="7"/>
      <c r="IQ207" s="7"/>
      <c r="IR207" s="7"/>
      <c r="IS207" s="7"/>
      <c r="IT207" s="7"/>
      <c r="IU207" s="7"/>
      <c r="IV207" s="7"/>
    </row>
    <row r="208" s="1" customFormat="1" ht="12.75" spans="1:256">
      <c r="A208" s="12" t="s">
        <v>354</v>
      </c>
      <c r="B208" s="15" t="s">
        <v>2</v>
      </c>
      <c r="C208" s="30">
        <v>27</v>
      </c>
      <c r="D208" s="15" t="s">
        <v>3</v>
      </c>
      <c r="E208" s="15" t="s">
        <v>355</v>
      </c>
      <c r="F208" s="15" t="s">
        <v>5</v>
      </c>
      <c r="G208" s="14">
        <f>(A210*A211+B210*B211+C210*C211+D210*D211+E210*E211+F210*F211+G210*G211+H210*H211)/C208</f>
        <v>82.6666666666667</v>
      </c>
      <c r="H208" s="13"/>
      <c r="I208" s="13"/>
      <c r="J208" s="13"/>
      <c r="K208" s="15"/>
      <c r="L208" s="15"/>
      <c r="M208" s="15"/>
      <c r="N208" s="15"/>
      <c r="O208" s="15"/>
      <c r="P208" s="25"/>
      <c r="Q208" s="3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  <c r="AT208" s="25"/>
      <c r="AU208" s="25"/>
      <c r="AV208" s="25"/>
      <c r="AW208" s="25"/>
      <c r="AX208" s="25"/>
      <c r="AY208" s="25"/>
      <c r="AZ208" s="25"/>
      <c r="BA208" s="25"/>
      <c r="BB208" s="25"/>
      <c r="BC208" s="25"/>
      <c r="BD208" s="25"/>
      <c r="BE208" s="25"/>
      <c r="BF208" s="25"/>
      <c r="BG208" s="25"/>
      <c r="BH208" s="25"/>
      <c r="BI208" s="25"/>
      <c r="BJ208" s="25"/>
      <c r="BK208" s="25"/>
      <c r="BL208" s="25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3"/>
      <c r="CO208" s="3"/>
      <c r="CP208" s="3"/>
      <c r="CQ208" s="3"/>
      <c r="CR208" s="3"/>
      <c r="CS208" s="3"/>
      <c r="CT208" s="3"/>
      <c r="CU208" s="3"/>
      <c r="CV208" s="3"/>
      <c r="CW208" s="3"/>
      <c r="CX208" s="3"/>
      <c r="CY208" s="3"/>
      <c r="CZ208" s="3"/>
      <c r="DA208" s="3"/>
      <c r="DB208" s="3"/>
      <c r="DC208" s="3"/>
      <c r="DD208" s="3"/>
      <c r="DE208" s="3"/>
      <c r="DF208" s="3"/>
      <c r="DG208" s="3"/>
      <c r="DH208" s="3"/>
      <c r="DI208" s="3"/>
      <c r="DJ208" s="3"/>
      <c r="DK208" s="3"/>
      <c r="DL208" s="3"/>
      <c r="DM208" s="3"/>
      <c r="DN208" s="3"/>
      <c r="DO208" s="3"/>
      <c r="DP208" s="3"/>
      <c r="DQ208" s="3"/>
      <c r="DR208" s="3"/>
      <c r="DS208" s="3"/>
      <c r="DT208" s="3"/>
      <c r="DU208" s="3"/>
      <c r="DV208" s="3"/>
      <c r="DW208" s="3"/>
      <c r="DX208" s="3"/>
      <c r="DY208" s="3"/>
      <c r="DZ208" s="3"/>
      <c r="EA208" s="3"/>
      <c r="EB208" s="3"/>
      <c r="EC208" s="3"/>
      <c r="ED208" s="3"/>
      <c r="EE208" s="3"/>
      <c r="EF208" s="3"/>
      <c r="EG208" s="3"/>
      <c r="EH208" s="3"/>
      <c r="EI208" s="3"/>
      <c r="EJ208" s="3"/>
      <c r="EK208" s="3"/>
      <c r="EL208" s="3"/>
      <c r="EM208" s="3"/>
      <c r="EN208" s="3"/>
      <c r="EO208" s="3"/>
      <c r="EP208" s="3"/>
      <c r="EQ208" s="3"/>
      <c r="ER208" s="3"/>
      <c r="ES208" s="3"/>
      <c r="ET208" s="3"/>
      <c r="EU208" s="3"/>
      <c r="EV208" s="3"/>
      <c r="EW208" s="3"/>
      <c r="EX208" s="3"/>
      <c r="EY208" s="3"/>
      <c r="EZ208" s="3"/>
      <c r="FA208" s="3"/>
      <c r="FB208" s="3"/>
      <c r="FC208" s="3"/>
      <c r="FD208" s="3"/>
      <c r="FE208" s="3"/>
      <c r="FF208" s="3"/>
      <c r="FG208" s="3"/>
      <c r="FH208" s="3"/>
      <c r="FI208" s="3"/>
      <c r="FJ208" s="3"/>
      <c r="FK208" s="3"/>
      <c r="FL208" s="3"/>
      <c r="FM208" s="3"/>
      <c r="FN208" s="3"/>
      <c r="FO208" s="3"/>
      <c r="FP208" s="3"/>
      <c r="FQ208" s="3"/>
      <c r="FR208" s="3"/>
      <c r="FS208" s="3"/>
      <c r="FT208" s="3"/>
      <c r="FU208" s="3"/>
      <c r="FV208" s="3"/>
      <c r="FW208" s="3"/>
      <c r="FX208" s="3"/>
      <c r="FY208" s="3"/>
      <c r="FZ208" s="3"/>
      <c r="GA208" s="3"/>
      <c r="GB208" s="3"/>
      <c r="GC208" s="3"/>
      <c r="GD208" s="3"/>
      <c r="GE208" s="3"/>
      <c r="GF208" s="3"/>
      <c r="GG208" s="3"/>
      <c r="GH208" s="3"/>
      <c r="GI208" s="3"/>
      <c r="GJ208" s="3"/>
      <c r="GK208" s="3"/>
      <c r="GL208" s="3"/>
      <c r="GM208" s="3"/>
      <c r="GN208" s="3"/>
      <c r="GO208" s="3"/>
      <c r="GP208" s="3"/>
      <c r="GQ208" s="3"/>
      <c r="GR208" s="3"/>
      <c r="GS208" s="3"/>
      <c r="GT208" s="3"/>
      <c r="GU208" s="3"/>
      <c r="GV208" s="3"/>
      <c r="GW208" s="3"/>
      <c r="GX208" s="3"/>
      <c r="GY208" s="3"/>
      <c r="GZ208" s="3"/>
      <c r="HA208" s="3"/>
      <c r="HB208" s="3"/>
      <c r="HC208" s="3"/>
      <c r="HD208" s="3"/>
      <c r="HE208" s="3"/>
      <c r="HF208" s="3"/>
      <c r="HG208" s="3"/>
      <c r="HH208" s="3"/>
      <c r="HI208" s="3"/>
      <c r="HJ208" s="3"/>
      <c r="HK208" s="3"/>
      <c r="HL208" s="3"/>
      <c r="HM208" s="3"/>
      <c r="HN208" s="3"/>
      <c r="HO208" s="3"/>
      <c r="HP208" s="3"/>
      <c r="HQ208" s="3"/>
      <c r="HR208" s="3"/>
      <c r="HS208" s="3"/>
      <c r="HT208" s="3"/>
      <c r="HU208" s="3"/>
      <c r="HV208" s="3"/>
      <c r="HW208" s="3"/>
      <c r="HX208" s="3"/>
      <c r="HY208" s="3"/>
      <c r="HZ208" s="3"/>
      <c r="IA208" s="3"/>
      <c r="IB208" s="3"/>
      <c r="IC208" s="3"/>
      <c r="ID208" s="3"/>
      <c r="IE208" s="3"/>
      <c r="IF208" s="3"/>
      <c r="IG208" s="3"/>
      <c r="IH208" s="3"/>
      <c r="II208" s="3"/>
      <c r="IJ208" s="3"/>
      <c r="IK208" s="3"/>
      <c r="IL208" s="3"/>
      <c r="IM208" s="3"/>
      <c r="IN208" s="3"/>
      <c r="IO208" s="3"/>
      <c r="IP208" s="3"/>
      <c r="IQ208" s="3"/>
      <c r="IR208" s="3"/>
      <c r="IS208" s="3"/>
      <c r="IT208" s="3"/>
      <c r="IU208" s="3"/>
      <c r="IV208" s="3"/>
    </row>
    <row r="209" s="1" customFormat="1" ht="12.75" spans="1:64">
      <c r="A209" s="13" t="s">
        <v>356</v>
      </c>
      <c r="B209" s="13" t="s">
        <v>357</v>
      </c>
      <c r="C209" s="13" t="s">
        <v>358</v>
      </c>
      <c r="D209" s="13" t="s">
        <v>359</v>
      </c>
      <c r="E209" s="13" t="s">
        <v>360</v>
      </c>
      <c r="F209" s="13"/>
      <c r="G209" s="13"/>
      <c r="H209" s="13"/>
      <c r="I209" s="13"/>
      <c r="J209" s="13"/>
      <c r="K209" s="15"/>
      <c r="L209" s="15"/>
      <c r="M209" s="15"/>
      <c r="N209" s="15"/>
      <c r="O209" s="15"/>
      <c r="P209" s="25"/>
      <c r="Q209" s="3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25"/>
      <c r="AS209" s="25"/>
      <c r="AT209" s="25"/>
      <c r="AU209" s="25"/>
      <c r="AV209" s="25"/>
      <c r="AW209" s="25"/>
      <c r="AX209" s="25"/>
      <c r="AY209" s="25"/>
      <c r="AZ209" s="25"/>
      <c r="BA209" s="25"/>
      <c r="BB209" s="25"/>
      <c r="BC209" s="25"/>
      <c r="BD209" s="25"/>
      <c r="BE209" s="25"/>
      <c r="BF209" s="25"/>
      <c r="BG209" s="25"/>
      <c r="BH209" s="25"/>
      <c r="BI209" s="25"/>
      <c r="BJ209" s="25"/>
      <c r="BK209" s="25"/>
      <c r="BL209" s="25"/>
    </row>
    <row r="210" s="3" customFormat="1" ht="12.75" spans="1:256">
      <c r="A210" s="13">
        <v>6</v>
      </c>
      <c r="B210" s="13">
        <v>6</v>
      </c>
      <c r="C210" s="13">
        <v>6</v>
      </c>
      <c r="D210" s="13">
        <v>3</v>
      </c>
      <c r="E210" s="13">
        <v>6</v>
      </c>
      <c r="F210" s="13"/>
      <c r="G210" s="13"/>
      <c r="H210" s="13"/>
      <c r="I210" s="13"/>
      <c r="J210" s="13"/>
      <c r="K210" s="15"/>
      <c r="L210" s="15"/>
      <c r="M210" s="15"/>
      <c r="N210" s="15"/>
      <c r="O210" s="15"/>
      <c r="P210" s="25"/>
      <c r="Q210" s="3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  <c r="AM210" s="25"/>
      <c r="AN210" s="25"/>
      <c r="AO210" s="25"/>
      <c r="AP210" s="25"/>
      <c r="AQ210" s="25"/>
      <c r="AR210" s="25"/>
      <c r="AS210" s="25"/>
      <c r="AT210" s="25"/>
      <c r="AU210" s="25"/>
      <c r="AV210" s="25"/>
      <c r="AW210" s="25"/>
      <c r="AX210" s="25"/>
      <c r="AY210" s="25"/>
      <c r="AZ210" s="25"/>
      <c r="BA210" s="25"/>
      <c r="BB210" s="25"/>
      <c r="BC210" s="25"/>
      <c r="BD210" s="25"/>
      <c r="BE210" s="25"/>
      <c r="BF210" s="25"/>
      <c r="BG210" s="25"/>
      <c r="BH210" s="25"/>
      <c r="BI210" s="25"/>
      <c r="BJ210" s="25"/>
      <c r="BK210" s="25"/>
      <c r="BL210" s="25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  <c r="DX210" s="1"/>
      <c r="DY210" s="1"/>
      <c r="DZ210" s="1"/>
      <c r="EA210" s="1"/>
      <c r="EB210" s="1"/>
      <c r="EC210" s="1"/>
      <c r="ED210" s="1"/>
      <c r="EE210" s="1"/>
      <c r="EF210" s="1"/>
      <c r="EG210" s="1"/>
      <c r="EH210" s="1"/>
      <c r="EI210" s="1"/>
      <c r="EJ210" s="1"/>
      <c r="EK210" s="1"/>
      <c r="EL210" s="1"/>
      <c r="EM210" s="1"/>
      <c r="EN210" s="1"/>
      <c r="EO210" s="1"/>
      <c r="EP210" s="1"/>
      <c r="EQ210" s="1"/>
      <c r="ER210" s="1"/>
      <c r="ES210" s="1"/>
      <c r="ET210" s="1"/>
      <c r="EU210" s="1"/>
      <c r="EV210" s="1"/>
      <c r="EW210" s="1"/>
      <c r="EX210" s="1"/>
      <c r="EY210" s="1"/>
      <c r="EZ210" s="1"/>
      <c r="FA210" s="1"/>
      <c r="FB210" s="1"/>
      <c r="FC210" s="1"/>
      <c r="FD210" s="1"/>
      <c r="FE210" s="1"/>
      <c r="FF210" s="1"/>
      <c r="FG210" s="1"/>
      <c r="FH210" s="1"/>
      <c r="FI210" s="1"/>
      <c r="FJ210" s="1"/>
      <c r="FK210" s="1"/>
      <c r="FL210" s="1"/>
      <c r="FM210" s="1"/>
      <c r="FN210" s="1"/>
      <c r="FO210" s="1"/>
      <c r="FP210" s="1"/>
      <c r="FQ210" s="1"/>
      <c r="FR210" s="1"/>
      <c r="FS210" s="1"/>
      <c r="FT210" s="1"/>
      <c r="FU210" s="1"/>
      <c r="FV210" s="1"/>
      <c r="FW210" s="1"/>
      <c r="FX210" s="1"/>
      <c r="FY210" s="1"/>
      <c r="FZ210" s="1"/>
      <c r="GA210" s="1"/>
      <c r="GB210" s="1"/>
      <c r="GC210" s="1"/>
      <c r="GD210" s="1"/>
      <c r="GE210" s="1"/>
      <c r="GF210" s="1"/>
      <c r="GG210" s="1"/>
      <c r="GH210" s="1"/>
      <c r="GI210" s="1"/>
      <c r="GJ210" s="1"/>
      <c r="GK210" s="1"/>
      <c r="GL210" s="1"/>
      <c r="GM210" s="1"/>
      <c r="GN210" s="1"/>
      <c r="GO210" s="1"/>
      <c r="GP210" s="1"/>
      <c r="GQ210" s="1"/>
      <c r="GR210" s="1"/>
      <c r="GS210" s="1"/>
      <c r="GT210" s="1"/>
      <c r="GU210" s="1"/>
      <c r="GV210" s="1"/>
      <c r="GW210" s="1"/>
      <c r="GX210" s="1"/>
      <c r="GY210" s="1"/>
      <c r="GZ210" s="1"/>
      <c r="HA210" s="1"/>
      <c r="HB210" s="1"/>
      <c r="HC210" s="1"/>
      <c r="HD210" s="1"/>
      <c r="HE210" s="1"/>
      <c r="HF210" s="1"/>
      <c r="HG210" s="1"/>
      <c r="HH210" s="1"/>
      <c r="HI210" s="1"/>
      <c r="HJ210" s="1"/>
      <c r="HK210" s="1"/>
      <c r="HL210" s="1"/>
      <c r="HM210" s="1"/>
      <c r="HN210" s="1"/>
      <c r="HO210" s="1"/>
      <c r="HP210" s="1"/>
      <c r="HQ210" s="1"/>
      <c r="HR210" s="1"/>
      <c r="HS210" s="1"/>
      <c r="HT210" s="1"/>
      <c r="HU210" s="1"/>
      <c r="HV210" s="1"/>
      <c r="HW210" s="1"/>
      <c r="HX210" s="1"/>
      <c r="HY210" s="1"/>
      <c r="HZ210" s="1"/>
      <c r="IA210" s="1"/>
      <c r="IB210" s="1"/>
      <c r="IC210" s="1"/>
      <c r="ID210" s="1"/>
      <c r="IE210" s="1"/>
      <c r="IF210" s="1"/>
      <c r="IG210" s="1"/>
      <c r="IH210" s="1"/>
      <c r="II210" s="1"/>
      <c r="IJ210" s="1"/>
      <c r="IK210" s="1"/>
      <c r="IL210" s="1"/>
      <c r="IM210" s="1"/>
      <c r="IN210" s="1"/>
      <c r="IO210" s="1"/>
      <c r="IP210" s="1"/>
      <c r="IQ210" s="1"/>
      <c r="IR210" s="1"/>
      <c r="IS210" s="1"/>
      <c r="IT210" s="1"/>
      <c r="IU210" s="1"/>
      <c r="IV210" s="1"/>
    </row>
    <row r="211" s="1" customFormat="1" ht="12.75" spans="1:64">
      <c r="A211" s="16">
        <v>86</v>
      </c>
      <c r="B211" s="16">
        <v>79</v>
      </c>
      <c r="C211" s="16">
        <v>76</v>
      </c>
      <c r="D211" s="16">
        <v>86</v>
      </c>
      <c r="E211" s="16">
        <v>88</v>
      </c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25"/>
      <c r="Q211" s="3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  <c r="AL211" s="25"/>
      <c r="AM211" s="25"/>
      <c r="AN211" s="25"/>
      <c r="AO211" s="25"/>
      <c r="AP211" s="25"/>
      <c r="AQ211" s="25"/>
      <c r="AR211" s="25"/>
      <c r="AS211" s="25"/>
      <c r="AT211" s="25"/>
      <c r="AU211" s="25"/>
      <c r="AV211" s="25"/>
      <c r="AW211" s="25"/>
      <c r="AX211" s="25"/>
      <c r="AY211" s="25"/>
      <c r="AZ211" s="25"/>
      <c r="BA211" s="25"/>
      <c r="BB211" s="25"/>
      <c r="BC211" s="25"/>
      <c r="BD211" s="25"/>
      <c r="BE211" s="25"/>
      <c r="BF211" s="25"/>
      <c r="BG211" s="25"/>
      <c r="BH211" s="25"/>
      <c r="BI211" s="25"/>
      <c r="BJ211" s="25"/>
      <c r="BK211" s="25"/>
      <c r="BL211" s="25"/>
    </row>
    <row r="212" s="1" customFormat="1" ht="12.75" spans="1:256">
      <c r="A212" s="12" t="s">
        <v>361</v>
      </c>
      <c r="B212" s="15" t="s">
        <v>2</v>
      </c>
      <c r="C212" s="30">
        <v>25</v>
      </c>
      <c r="D212" s="15" t="s">
        <v>3</v>
      </c>
      <c r="E212" s="15" t="s">
        <v>355</v>
      </c>
      <c r="F212" s="15" t="s">
        <v>5</v>
      </c>
      <c r="G212" s="14">
        <f>(A214*A215+B214*B215+C214*C215+D214*D215+E214*E215+F214*F215+G214*G215+H214*H215)/C212</f>
        <v>84.8</v>
      </c>
      <c r="H212" s="13"/>
      <c r="I212" s="13"/>
      <c r="J212" s="13"/>
      <c r="K212" s="15"/>
      <c r="L212" s="15"/>
      <c r="M212" s="15"/>
      <c r="N212" s="15"/>
      <c r="O212" s="15"/>
      <c r="P212" s="25"/>
      <c r="Q212" s="3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  <c r="AL212" s="25"/>
      <c r="AM212" s="25"/>
      <c r="AN212" s="25"/>
      <c r="AO212" s="25"/>
      <c r="AP212" s="25"/>
      <c r="AQ212" s="25"/>
      <c r="AR212" s="25"/>
      <c r="AS212" s="25"/>
      <c r="AT212" s="25"/>
      <c r="AU212" s="25"/>
      <c r="AV212" s="25"/>
      <c r="AW212" s="25"/>
      <c r="AX212" s="25"/>
      <c r="AY212" s="25"/>
      <c r="AZ212" s="25"/>
      <c r="BA212" s="25"/>
      <c r="BB212" s="25"/>
      <c r="BC212" s="25"/>
      <c r="BD212" s="25"/>
      <c r="BE212" s="25"/>
      <c r="BF212" s="25"/>
      <c r="BG212" s="25"/>
      <c r="BH212" s="25"/>
      <c r="BI212" s="25"/>
      <c r="BJ212" s="25"/>
      <c r="BK212" s="25"/>
      <c r="BL212" s="25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  <c r="CL212" s="3"/>
      <c r="CM212" s="3"/>
      <c r="CN212" s="3"/>
      <c r="CO212" s="3"/>
      <c r="CP212" s="3"/>
      <c r="CQ212" s="3"/>
      <c r="CR212" s="3"/>
      <c r="CS212" s="3"/>
      <c r="CT212" s="3"/>
      <c r="CU212" s="3"/>
      <c r="CV212" s="3"/>
      <c r="CW212" s="3"/>
      <c r="CX212" s="3"/>
      <c r="CY212" s="3"/>
      <c r="CZ212" s="3"/>
      <c r="DA212" s="3"/>
      <c r="DB212" s="3"/>
      <c r="DC212" s="3"/>
      <c r="DD212" s="3"/>
      <c r="DE212" s="3"/>
      <c r="DF212" s="3"/>
      <c r="DG212" s="3"/>
      <c r="DH212" s="3"/>
      <c r="DI212" s="3"/>
      <c r="DJ212" s="3"/>
      <c r="DK212" s="3"/>
      <c r="DL212" s="3"/>
      <c r="DM212" s="3"/>
      <c r="DN212" s="3"/>
      <c r="DO212" s="3"/>
      <c r="DP212" s="3"/>
      <c r="DQ212" s="3"/>
      <c r="DR212" s="3"/>
      <c r="DS212" s="3"/>
      <c r="DT212" s="3"/>
      <c r="DU212" s="3"/>
      <c r="DV212" s="3"/>
      <c r="DW212" s="3"/>
      <c r="DX212" s="3"/>
      <c r="DY212" s="3"/>
      <c r="DZ212" s="3"/>
      <c r="EA212" s="3"/>
      <c r="EB212" s="3"/>
      <c r="EC212" s="3"/>
      <c r="ED212" s="3"/>
      <c r="EE212" s="3"/>
      <c r="EF212" s="3"/>
      <c r="EG212" s="3"/>
      <c r="EH212" s="3"/>
      <c r="EI212" s="3"/>
      <c r="EJ212" s="3"/>
      <c r="EK212" s="3"/>
      <c r="EL212" s="3"/>
      <c r="EM212" s="3"/>
      <c r="EN212" s="3"/>
      <c r="EO212" s="3"/>
      <c r="EP212" s="3"/>
      <c r="EQ212" s="3"/>
      <c r="ER212" s="3"/>
      <c r="ES212" s="3"/>
      <c r="ET212" s="3"/>
      <c r="EU212" s="3"/>
      <c r="EV212" s="3"/>
      <c r="EW212" s="3"/>
      <c r="EX212" s="3"/>
      <c r="EY212" s="3"/>
      <c r="EZ212" s="3"/>
      <c r="FA212" s="3"/>
      <c r="FB212" s="3"/>
      <c r="FC212" s="3"/>
      <c r="FD212" s="3"/>
      <c r="FE212" s="3"/>
      <c r="FF212" s="3"/>
      <c r="FG212" s="3"/>
      <c r="FH212" s="3"/>
      <c r="FI212" s="3"/>
      <c r="FJ212" s="3"/>
      <c r="FK212" s="3"/>
      <c r="FL212" s="3"/>
      <c r="FM212" s="3"/>
      <c r="FN212" s="3"/>
      <c r="FO212" s="3"/>
      <c r="FP212" s="3"/>
      <c r="FQ212" s="3"/>
      <c r="FR212" s="3"/>
      <c r="FS212" s="3"/>
      <c r="FT212" s="3"/>
      <c r="FU212" s="3"/>
      <c r="FV212" s="3"/>
      <c r="FW212" s="3"/>
      <c r="FX212" s="3"/>
      <c r="FY212" s="3"/>
      <c r="FZ212" s="3"/>
      <c r="GA212" s="3"/>
      <c r="GB212" s="3"/>
      <c r="GC212" s="3"/>
      <c r="GD212" s="3"/>
      <c r="GE212" s="3"/>
      <c r="GF212" s="3"/>
      <c r="GG212" s="3"/>
      <c r="GH212" s="3"/>
      <c r="GI212" s="3"/>
      <c r="GJ212" s="3"/>
      <c r="GK212" s="3"/>
      <c r="GL212" s="3"/>
      <c r="GM212" s="3"/>
      <c r="GN212" s="3"/>
      <c r="GO212" s="3"/>
      <c r="GP212" s="3"/>
      <c r="GQ212" s="3"/>
      <c r="GR212" s="3"/>
      <c r="GS212" s="3"/>
      <c r="GT212" s="3"/>
      <c r="GU212" s="3"/>
      <c r="GV212" s="3"/>
      <c r="GW212" s="3"/>
      <c r="GX212" s="3"/>
      <c r="GY212" s="3"/>
      <c r="GZ212" s="3"/>
      <c r="HA212" s="3"/>
      <c r="HB212" s="3"/>
      <c r="HC212" s="3"/>
      <c r="HD212" s="3"/>
      <c r="HE212" s="3"/>
      <c r="HF212" s="3"/>
      <c r="HG212" s="3"/>
      <c r="HH212" s="3"/>
      <c r="HI212" s="3"/>
      <c r="HJ212" s="3"/>
      <c r="HK212" s="3"/>
      <c r="HL212" s="3"/>
      <c r="HM212" s="3"/>
      <c r="HN212" s="3"/>
      <c r="HO212" s="3"/>
      <c r="HP212" s="3"/>
      <c r="HQ212" s="3"/>
      <c r="HR212" s="3"/>
      <c r="HS212" s="3"/>
      <c r="HT212" s="3"/>
      <c r="HU212" s="3"/>
      <c r="HV212" s="3"/>
      <c r="HW212" s="3"/>
      <c r="HX212" s="3"/>
      <c r="HY212" s="3"/>
      <c r="HZ212" s="3"/>
      <c r="IA212" s="3"/>
      <c r="IB212" s="3"/>
      <c r="IC212" s="3"/>
      <c r="ID212" s="3"/>
      <c r="IE212" s="3"/>
      <c r="IF212" s="3"/>
      <c r="IG212" s="3"/>
      <c r="IH212" s="3"/>
      <c r="II212" s="3"/>
      <c r="IJ212" s="3"/>
      <c r="IK212" s="3"/>
      <c r="IL212" s="3"/>
      <c r="IM212" s="3"/>
      <c r="IN212" s="3"/>
      <c r="IO212" s="3"/>
      <c r="IP212" s="3"/>
      <c r="IQ212" s="3"/>
      <c r="IR212" s="3"/>
      <c r="IS212" s="3"/>
      <c r="IT212" s="3"/>
      <c r="IU212" s="3"/>
      <c r="IV212" s="3"/>
    </row>
    <row r="213" s="1" customFormat="1" ht="12.75" spans="1:256">
      <c r="A213" s="13" t="s">
        <v>359</v>
      </c>
      <c r="B213" s="13" t="s">
        <v>362</v>
      </c>
      <c r="C213" s="13" t="s">
        <v>363</v>
      </c>
      <c r="D213" s="13" t="s">
        <v>364</v>
      </c>
      <c r="E213" s="13" t="s">
        <v>365</v>
      </c>
      <c r="F213" s="13"/>
      <c r="G213" s="13"/>
      <c r="H213" s="13"/>
      <c r="I213" s="13"/>
      <c r="J213" s="13"/>
      <c r="K213" s="15"/>
      <c r="L213" s="15"/>
      <c r="M213" s="15"/>
      <c r="N213" s="15"/>
      <c r="O213" s="15"/>
      <c r="P213" s="32"/>
      <c r="Q213" s="34"/>
      <c r="R213" s="32"/>
      <c r="S213" s="32"/>
      <c r="T213" s="32"/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F213" s="32"/>
      <c r="AG213" s="32"/>
      <c r="AH213" s="32"/>
      <c r="AI213" s="32"/>
      <c r="AJ213" s="32"/>
      <c r="AK213" s="32"/>
      <c r="AL213" s="32"/>
      <c r="AM213" s="32"/>
      <c r="AN213" s="32"/>
      <c r="AO213" s="32"/>
      <c r="AP213" s="32"/>
      <c r="AQ213" s="32"/>
      <c r="AR213" s="32"/>
      <c r="AS213" s="32"/>
      <c r="AT213" s="32"/>
      <c r="AU213" s="32"/>
      <c r="AV213" s="32"/>
      <c r="AW213" s="32"/>
      <c r="AX213" s="32"/>
      <c r="AY213" s="32"/>
      <c r="AZ213" s="32"/>
      <c r="BA213" s="32"/>
      <c r="BB213" s="32"/>
      <c r="BC213" s="32"/>
      <c r="BD213" s="32"/>
      <c r="BE213" s="32"/>
      <c r="BF213" s="32"/>
      <c r="BG213" s="32"/>
      <c r="BH213" s="32"/>
      <c r="BI213" s="32"/>
      <c r="BJ213" s="32"/>
      <c r="BK213" s="32"/>
      <c r="BL213" s="32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6"/>
      <c r="CC213" s="6"/>
      <c r="CD213" s="6"/>
      <c r="CE213" s="6"/>
      <c r="CF213" s="6"/>
      <c r="CG213" s="6"/>
      <c r="CH213" s="6"/>
      <c r="CI213" s="6"/>
      <c r="CJ213" s="6"/>
      <c r="CK213" s="6"/>
      <c r="CL213" s="6"/>
      <c r="CM213" s="6"/>
      <c r="CN213" s="6"/>
      <c r="CO213" s="6"/>
      <c r="CP213" s="6"/>
      <c r="CQ213" s="6"/>
      <c r="CR213" s="6"/>
      <c r="CS213" s="6"/>
      <c r="CT213" s="6"/>
      <c r="CU213" s="6"/>
      <c r="CV213" s="6"/>
      <c r="CW213" s="6"/>
      <c r="CX213" s="6"/>
      <c r="CY213" s="6"/>
      <c r="CZ213" s="6"/>
      <c r="DA213" s="6"/>
      <c r="DB213" s="6"/>
      <c r="DC213" s="6"/>
      <c r="DD213" s="6"/>
      <c r="DE213" s="6"/>
      <c r="DF213" s="6"/>
      <c r="DG213" s="6"/>
      <c r="DH213" s="6"/>
      <c r="DI213" s="6"/>
      <c r="DJ213" s="6"/>
      <c r="DK213" s="6"/>
      <c r="DL213" s="6"/>
      <c r="DM213" s="6"/>
      <c r="DN213" s="6"/>
      <c r="DO213" s="6"/>
      <c r="DP213" s="6"/>
      <c r="DQ213" s="6"/>
      <c r="DR213" s="6"/>
      <c r="DS213" s="6"/>
      <c r="DT213" s="6"/>
      <c r="DU213" s="6"/>
      <c r="DV213" s="6"/>
      <c r="DW213" s="6"/>
      <c r="DX213" s="6"/>
      <c r="DY213" s="6"/>
      <c r="DZ213" s="6"/>
      <c r="EA213" s="6"/>
      <c r="EB213" s="6"/>
      <c r="EC213" s="6"/>
      <c r="ED213" s="6"/>
      <c r="EE213" s="6"/>
      <c r="EF213" s="6"/>
      <c r="EG213" s="6"/>
      <c r="EH213" s="6"/>
      <c r="EI213" s="6"/>
      <c r="EJ213" s="6"/>
      <c r="EK213" s="6"/>
      <c r="EL213" s="6"/>
      <c r="EM213" s="6"/>
      <c r="EN213" s="6"/>
      <c r="EO213" s="6"/>
      <c r="EP213" s="6"/>
      <c r="EQ213" s="6"/>
      <c r="ER213" s="6"/>
      <c r="ES213" s="6"/>
      <c r="ET213" s="6"/>
      <c r="EU213" s="6"/>
      <c r="EV213" s="6"/>
      <c r="EW213" s="6"/>
      <c r="EX213" s="6"/>
      <c r="EY213" s="6"/>
      <c r="EZ213" s="6"/>
      <c r="FA213" s="6"/>
      <c r="FB213" s="6"/>
      <c r="FC213" s="6"/>
      <c r="FD213" s="6"/>
      <c r="FE213" s="6"/>
      <c r="FF213" s="6"/>
      <c r="FG213" s="6"/>
      <c r="FH213" s="6"/>
      <c r="FI213" s="6"/>
      <c r="FJ213" s="6"/>
      <c r="FK213" s="6"/>
      <c r="FL213" s="6"/>
      <c r="FM213" s="6"/>
      <c r="FN213" s="6"/>
      <c r="FO213" s="6"/>
      <c r="FP213" s="6"/>
      <c r="FQ213" s="6"/>
      <c r="FR213" s="6"/>
      <c r="FS213" s="6"/>
      <c r="FT213" s="6"/>
      <c r="FU213" s="6"/>
      <c r="FV213" s="6"/>
      <c r="FW213" s="6"/>
      <c r="FX213" s="6"/>
      <c r="FY213" s="6"/>
      <c r="FZ213" s="6"/>
      <c r="GA213" s="6"/>
      <c r="GB213" s="6"/>
      <c r="GC213" s="6"/>
      <c r="GD213" s="6"/>
      <c r="GE213" s="6"/>
      <c r="GF213" s="6"/>
      <c r="GG213" s="6"/>
      <c r="GH213" s="6"/>
      <c r="GI213" s="6"/>
      <c r="GJ213" s="6"/>
      <c r="GK213" s="6"/>
      <c r="GL213" s="6"/>
      <c r="GM213" s="6"/>
      <c r="GN213" s="6"/>
      <c r="GO213" s="6"/>
      <c r="GP213" s="6"/>
      <c r="GQ213" s="6"/>
      <c r="GR213" s="6"/>
      <c r="GS213" s="6"/>
      <c r="GT213" s="6"/>
      <c r="GU213" s="6"/>
      <c r="GV213" s="6"/>
      <c r="GW213" s="6"/>
      <c r="GX213" s="6"/>
      <c r="GY213" s="6"/>
      <c r="GZ213" s="6"/>
      <c r="HA213" s="6"/>
      <c r="HB213" s="6"/>
      <c r="HC213" s="6"/>
      <c r="HD213" s="6"/>
      <c r="HE213" s="6"/>
      <c r="HF213" s="6"/>
      <c r="HG213" s="6"/>
      <c r="HH213" s="6"/>
      <c r="HI213" s="6"/>
      <c r="HJ213" s="6"/>
      <c r="HK213" s="6"/>
      <c r="HL213" s="6"/>
      <c r="HM213" s="6"/>
      <c r="HN213" s="6"/>
      <c r="HO213" s="6"/>
      <c r="HP213" s="6"/>
      <c r="HQ213" s="6"/>
      <c r="HR213" s="6"/>
      <c r="HS213" s="6"/>
      <c r="HT213" s="6"/>
      <c r="HU213" s="6"/>
      <c r="HV213" s="6"/>
      <c r="HW213" s="6"/>
      <c r="HX213" s="6"/>
      <c r="HY213" s="6"/>
      <c r="HZ213" s="6"/>
      <c r="IA213" s="6"/>
      <c r="IB213" s="6"/>
      <c r="IC213" s="6"/>
      <c r="ID213" s="6"/>
      <c r="IE213" s="6"/>
      <c r="IF213" s="6"/>
      <c r="IG213" s="6"/>
      <c r="IH213" s="6"/>
      <c r="II213" s="6"/>
      <c r="IJ213" s="6"/>
      <c r="IK213" s="6"/>
      <c r="IL213" s="6"/>
      <c r="IM213" s="6"/>
      <c r="IN213" s="6"/>
      <c r="IO213" s="6"/>
      <c r="IP213" s="6"/>
      <c r="IQ213" s="6"/>
      <c r="IR213" s="6"/>
      <c r="IS213" s="6"/>
      <c r="IT213" s="6"/>
      <c r="IU213" s="6"/>
      <c r="IV213" s="6"/>
    </row>
    <row r="214" s="3" customFormat="1" ht="12.75" spans="1:256">
      <c r="A214" s="13">
        <v>1</v>
      </c>
      <c r="B214" s="13">
        <v>6</v>
      </c>
      <c r="C214" s="13">
        <v>6</v>
      </c>
      <c r="D214" s="13">
        <v>6</v>
      </c>
      <c r="E214" s="13">
        <v>6</v>
      </c>
      <c r="F214" s="13"/>
      <c r="G214" s="13"/>
      <c r="H214" s="13"/>
      <c r="I214" s="13"/>
      <c r="J214" s="13"/>
      <c r="K214" s="15"/>
      <c r="L214" s="15"/>
      <c r="M214" s="15"/>
      <c r="N214" s="15"/>
      <c r="O214" s="15"/>
      <c r="P214" s="32"/>
      <c r="Q214" s="34"/>
      <c r="R214" s="32"/>
      <c r="S214" s="32"/>
      <c r="T214" s="32"/>
      <c r="U214" s="32"/>
      <c r="V214" s="32"/>
      <c r="W214" s="32"/>
      <c r="X214" s="32"/>
      <c r="Y214" s="32"/>
      <c r="Z214" s="32"/>
      <c r="AA214" s="32"/>
      <c r="AB214" s="32"/>
      <c r="AC214" s="32"/>
      <c r="AD214" s="32"/>
      <c r="AE214" s="32"/>
      <c r="AF214" s="32"/>
      <c r="AG214" s="32"/>
      <c r="AH214" s="32"/>
      <c r="AI214" s="32"/>
      <c r="AJ214" s="32"/>
      <c r="AK214" s="32"/>
      <c r="AL214" s="32"/>
      <c r="AM214" s="32"/>
      <c r="AN214" s="32"/>
      <c r="AO214" s="32"/>
      <c r="AP214" s="32"/>
      <c r="AQ214" s="32"/>
      <c r="AR214" s="32"/>
      <c r="AS214" s="32"/>
      <c r="AT214" s="32"/>
      <c r="AU214" s="32"/>
      <c r="AV214" s="32"/>
      <c r="AW214" s="32"/>
      <c r="AX214" s="32"/>
      <c r="AY214" s="32"/>
      <c r="AZ214" s="32"/>
      <c r="BA214" s="32"/>
      <c r="BB214" s="32"/>
      <c r="BC214" s="32"/>
      <c r="BD214" s="32"/>
      <c r="BE214" s="32"/>
      <c r="BF214" s="32"/>
      <c r="BG214" s="32"/>
      <c r="BH214" s="32"/>
      <c r="BI214" s="32"/>
      <c r="BJ214" s="32"/>
      <c r="BK214" s="32"/>
      <c r="BL214" s="32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  <c r="CA214" s="6"/>
      <c r="CB214" s="6"/>
      <c r="CC214" s="6"/>
      <c r="CD214" s="6"/>
      <c r="CE214" s="6"/>
      <c r="CF214" s="6"/>
      <c r="CG214" s="6"/>
      <c r="CH214" s="6"/>
      <c r="CI214" s="6"/>
      <c r="CJ214" s="6"/>
      <c r="CK214" s="6"/>
      <c r="CL214" s="6"/>
      <c r="CM214" s="6"/>
      <c r="CN214" s="6"/>
      <c r="CO214" s="6"/>
      <c r="CP214" s="6"/>
      <c r="CQ214" s="6"/>
      <c r="CR214" s="6"/>
      <c r="CS214" s="6"/>
      <c r="CT214" s="6"/>
      <c r="CU214" s="6"/>
      <c r="CV214" s="6"/>
      <c r="CW214" s="6"/>
      <c r="CX214" s="6"/>
      <c r="CY214" s="6"/>
      <c r="CZ214" s="6"/>
      <c r="DA214" s="6"/>
      <c r="DB214" s="6"/>
      <c r="DC214" s="6"/>
      <c r="DD214" s="6"/>
      <c r="DE214" s="6"/>
      <c r="DF214" s="6"/>
      <c r="DG214" s="6"/>
      <c r="DH214" s="6"/>
      <c r="DI214" s="6"/>
      <c r="DJ214" s="6"/>
      <c r="DK214" s="6"/>
      <c r="DL214" s="6"/>
      <c r="DM214" s="6"/>
      <c r="DN214" s="6"/>
      <c r="DO214" s="6"/>
      <c r="DP214" s="6"/>
      <c r="DQ214" s="6"/>
      <c r="DR214" s="6"/>
      <c r="DS214" s="6"/>
      <c r="DT214" s="6"/>
      <c r="DU214" s="6"/>
      <c r="DV214" s="6"/>
      <c r="DW214" s="6"/>
      <c r="DX214" s="6"/>
      <c r="DY214" s="6"/>
      <c r="DZ214" s="6"/>
      <c r="EA214" s="6"/>
      <c r="EB214" s="6"/>
      <c r="EC214" s="6"/>
      <c r="ED214" s="6"/>
      <c r="EE214" s="6"/>
      <c r="EF214" s="6"/>
      <c r="EG214" s="6"/>
      <c r="EH214" s="6"/>
      <c r="EI214" s="6"/>
      <c r="EJ214" s="6"/>
      <c r="EK214" s="6"/>
      <c r="EL214" s="6"/>
      <c r="EM214" s="6"/>
      <c r="EN214" s="6"/>
      <c r="EO214" s="6"/>
      <c r="EP214" s="6"/>
      <c r="EQ214" s="6"/>
      <c r="ER214" s="6"/>
      <c r="ES214" s="6"/>
      <c r="ET214" s="6"/>
      <c r="EU214" s="6"/>
      <c r="EV214" s="6"/>
      <c r="EW214" s="6"/>
      <c r="EX214" s="6"/>
      <c r="EY214" s="6"/>
      <c r="EZ214" s="6"/>
      <c r="FA214" s="6"/>
      <c r="FB214" s="6"/>
      <c r="FC214" s="6"/>
      <c r="FD214" s="6"/>
      <c r="FE214" s="6"/>
      <c r="FF214" s="6"/>
      <c r="FG214" s="6"/>
      <c r="FH214" s="6"/>
      <c r="FI214" s="6"/>
      <c r="FJ214" s="6"/>
      <c r="FK214" s="6"/>
      <c r="FL214" s="6"/>
      <c r="FM214" s="6"/>
      <c r="FN214" s="6"/>
      <c r="FO214" s="6"/>
      <c r="FP214" s="6"/>
      <c r="FQ214" s="6"/>
      <c r="FR214" s="6"/>
      <c r="FS214" s="6"/>
      <c r="FT214" s="6"/>
      <c r="FU214" s="6"/>
      <c r="FV214" s="6"/>
      <c r="FW214" s="6"/>
      <c r="FX214" s="6"/>
      <c r="FY214" s="6"/>
      <c r="FZ214" s="6"/>
      <c r="GA214" s="6"/>
      <c r="GB214" s="6"/>
      <c r="GC214" s="6"/>
      <c r="GD214" s="6"/>
      <c r="GE214" s="6"/>
      <c r="GF214" s="6"/>
      <c r="GG214" s="6"/>
      <c r="GH214" s="6"/>
      <c r="GI214" s="6"/>
      <c r="GJ214" s="6"/>
      <c r="GK214" s="6"/>
      <c r="GL214" s="6"/>
      <c r="GM214" s="6"/>
      <c r="GN214" s="6"/>
      <c r="GO214" s="6"/>
      <c r="GP214" s="6"/>
      <c r="GQ214" s="6"/>
      <c r="GR214" s="6"/>
      <c r="GS214" s="6"/>
      <c r="GT214" s="6"/>
      <c r="GU214" s="6"/>
      <c r="GV214" s="6"/>
      <c r="GW214" s="6"/>
      <c r="GX214" s="6"/>
      <c r="GY214" s="6"/>
      <c r="GZ214" s="6"/>
      <c r="HA214" s="6"/>
      <c r="HB214" s="6"/>
      <c r="HC214" s="6"/>
      <c r="HD214" s="6"/>
      <c r="HE214" s="6"/>
      <c r="HF214" s="6"/>
      <c r="HG214" s="6"/>
      <c r="HH214" s="6"/>
      <c r="HI214" s="6"/>
      <c r="HJ214" s="6"/>
      <c r="HK214" s="6"/>
      <c r="HL214" s="6"/>
      <c r="HM214" s="6"/>
      <c r="HN214" s="6"/>
      <c r="HO214" s="6"/>
      <c r="HP214" s="6"/>
      <c r="HQ214" s="6"/>
      <c r="HR214" s="6"/>
      <c r="HS214" s="6"/>
      <c r="HT214" s="6"/>
      <c r="HU214" s="6"/>
      <c r="HV214" s="6"/>
      <c r="HW214" s="6"/>
      <c r="HX214" s="6"/>
      <c r="HY214" s="6"/>
      <c r="HZ214" s="6"/>
      <c r="IA214" s="6"/>
      <c r="IB214" s="6"/>
      <c r="IC214" s="6"/>
      <c r="ID214" s="6"/>
      <c r="IE214" s="6"/>
      <c r="IF214" s="6"/>
      <c r="IG214" s="6"/>
      <c r="IH214" s="6"/>
      <c r="II214" s="6"/>
      <c r="IJ214" s="6"/>
      <c r="IK214" s="6"/>
      <c r="IL214" s="6"/>
      <c r="IM214" s="6"/>
      <c r="IN214" s="6"/>
      <c r="IO214" s="6"/>
      <c r="IP214" s="6"/>
      <c r="IQ214" s="6"/>
      <c r="IR214" s="6"/>
      <c r="IS214" s="6"/>
      <c r="IT214" s="6"/>
      <c r="IU214" s="6"/>
      <c r="IV214" s="6"/>
    </row>
    <row r="215" s="1" customFormat="1" ht="12.75" spans="1:256">
      <c r="A215" s="16">
        <v>86</v>
      </c>
      <c r="B215" s="16">
        <v>85</v>
      </c>
      <c r="C215" s="16">
        <v>85</v>
      </c>
      <c r="D215" s="16">
        <v>85</v>
      </c>
      <c r="E215" s="16">
        <v>84</v>
      </c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32"/>
      <c r="Q215" s="34"/>
      <c r="R215" s="32"/>
      <c r="S215" s="32"/>
      <c r="T215" s="32"/>
      <c r="U215" s="32"/>
      <c r="V215" s="32"/>
      <c r="W215" s="32"/>
      <c r="X215" s="32"/>
      <c r="Y215" s="32"/>
      <c r="Z215" s="32"/>
      <c r="AA215" s="32"/>
      <c r="AB215" s="32"/>
      <c r="AC215" s="32"/>
      <c r="AD215" s="32"/>
      <c r="AE215" s="32"/>
      <c r="AF215" s="32"/>
      <c r="AG215" s="32"/>
      <c r="AH215" s="32"/>
      <c r="AI215" s="32"/>
      <c r="AJ215" s="32"/>
      <c r="AK215" s="32"/>
      <c r="AL215" s="32"/>
      <c r="AM215" s="32"/>
      <c r="AN215" s="32"/>
      <c r="AO215" s="32"/>
      <c r="AP215" s="32"/>
      <c r="AQ215" s="32"/>
      <c r="AR215" s="32"/>
      <c r="AS215" s="32"/>
      <c r="AT215" s="32"/>
      <c r="AU215" s="32"/>
      <c r="AV215" s="32"/>
      <c r="AW215" s="32"/>
      <c r="AX215" s="32"/>
      <c r="AY215" s="32"/>
      <c r="AZ215" s="32"/>
      <c r="BA215" s="32"/>
      <c r="BB215" s="32"/>
      <c r="BC215" s="32"/>
      <c r="BD215" s="32"/>
      <c r="BE215" s="32"/>
      <c r="BF215" s="32"/>
      <c r="BG215" s="32"/>
      <c r="BH215" s="32"/>
      <c r="BI215" s="32"/>
      <c r="BJ215" s="32"/>
      <c r="BK215" s="32"/>
      <c r="BL215" s="32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  <c r="CB215" s="6"/>
      <c r="CC215" s="6"/>
      <c r="CD215" s="6"/>
      <c r="CE215" s="6"/>
      <c r="CF215" s="6"/>
      <c r="CG215" s="6"/>
      <c r="CH215" s="6"/>
      <c r="CI215" s="6"/>
      <c r="CJ215" s="6"/>
      <c r="CK215" s="6"/>
      <c r="CL215" s="6"/>
      <c r="CM215" s="6"/>
      <c r="CN215" s="6"/>
      <c r="CO215" s="6"/>
      <c r="CP215" s="6"/>
      <c r="CQ215" s="6"/>
      <c r="CR215" s="6"/>
      <c r="CS215" s="6"/>
      <c r="CT215" s="6"/>
      <c r="CU215" s="6"/>
      <c r="CV215" s="6"/>
      <c r="CW215" s="6"/>
      <c r="CX215" s="6"/>
      <c r="CY215" s="6"/>
      <c r="CZ215" s="6"/>
      <c r="DA215" s="6"/>
      <c r="DB215" s="6"/>
      <c r="DC215" s="6"/>
      <c r="DD215" s="6"/>
      <c r="DE215" s="6"/>
      <c r="DF215" s="6"/>
      <c r="DG215" s="6"/>
      <c r="DH215" s="6"/>
      <c r="DI215" s="6"/>
      <c r="DJ215" s="6"/>
      <c r="DK215" s="6"/>
      <c r="DL215" s="6"/>
      <c r="DM215" s="6"/>
      <c r="DN215" s="6"/>
      <c r="DO215" s="6"/>
      <c r="DP215" s="6"/>
      <c r="DQ215" s="6"/>
      <c r="DR215" s="6"/>
      <c r="DS215" s="6"/>
      <c r="DT215" s="6"/>
      <c r="DU215" s="6"/>
      <c r="DV215" s="6"/>
      <c r="DW215" s="6"/>
      <c r="DX215" s="6"/>
      <c r="DY215" s="6"/>
      <c r="DZ215" s="6"/>
      <c r="EA215" s="6"/>
      <c r="EB215" s="6"/>
      <c r="EC215" s="6"/>
      <c r="ED215" s="6"/>
      <c r="EE215" s="6"/>
      <c r="EF215" s="6"/>
      <c r="EG215" s="6"/>
      <c r="EH215" s="6"/>
      <c r="EI215" s="6"/>
      <c r="EJ215" s="6"/>
      <c r="EK215" s="6"/>
      <c r="EL215" s="6"/>
      <c r="EM215" s="6"/>
      <c r="EN215" s="6"/>
      <c r="EO215" s="6"/>
      <c r="EP215" s="6"/>
      <c r="EQ215" s="6"/>
      <c r="ER215" s="6"/>
      <c r="ES215" s="6"/>
      <c r="ET215" s="6"/>
      <c r="EU215" s="6"/>
      <c r="EV215" s="6"/>
      <c r="EW215" s="6"/>
      <c r="EX215" s="6"/>
      <c r="EY215" s="6"/>
      <c r="EZ215" s="6"/>
      <c r="FA215" s="6"/>
      <c r="FB215" s="6"/>
      <c r="FC215" s="6"/>
      <c r="FD215" s="6"/>
      <c r="FE215" s="6"/>
      <c r="FF215" s="6"/>
      <c r="FG215" s="6"/>
      <c r="FH215" s="6"/>
      <c r="FI215" s="6"/>
      <c r="FJ215" s="6"/>
      <c r="FK215" s="6"/>
      <c r="FL215" s="6"/>
      <c r="FM215" s="6"/>
      <c r="FN215" s="6"/>
      <c r="FO215" s="6"/>
      <c r="FP215" s="6"/>
      <c r="FQ215" s="6"/>
      <c r="FR215" s="6"/>
      <c r="FS215" s="6"/>
      <c r="FT215" s="6"/>
      <c r="FU215" s="6"/>
      <c r="FV215" s="6"/>
      <c r="FW215" s="6"/>
      <c r="FX215" s="6"/>
      <c r="FY215" s="6"/>
      <c r="FZ215" s="6"/>
      <c r="GA215" s="6"/>
      <c r="GB215" s="6"/>
      <c r="GC215" s="6"/>
      <c r="GD215" s="6"/>
      <c r="GE215" s="6"/>
      <c r="GF215" s="6"/>
      <c r="GG215" s="6"/>
      <c r="GH215" s="6"/>
      <c r="GI215" s="6"/>
      <c r="GJ215" s="6"/>
      <c r="GK215" s="6"/>
      <c r="GL215" s="6"/>
      <c r="GM215" s="6"/>
      <c r="GN215" s="6"/>
      <c r="GO215" s="6"/>
      <c r="GP215" s="6"/>
      <c r="GQ215" s="6"/>
      <c r="GR215" s="6"/>
      <c r="GS215" s="6"/>
      <c r="GT215" s="6"/>
      <c r="GU215" s="6"/>
      <c r="GV215" s="6"/>
      <c r="GW215" s="6"/>
      <c r="GX215" s="6"/>
      <c r="GY215" s="6"/>
      <c r="GZ215" s="6"/>
      <c r="HA215" s="6"/>
      <c r="HB215" s="6"/>
      <c r="HC215" s="6"/>
      <c r="HD215" s="6"/>
      <c r="HE215" s="6"/>
      <c r="HF215" s="6"/>
      <c r="HG215" s="6"/>
      <c r="HH215" s="6"/>
      <c r="HI215" s="6"/>
      <c r="HJ215" s="6"/>
      <c r="HK215" s="6"/>
      <c r="HL215" s="6"/>
      <c r="HM215" s="6"/>
      <c r="HN215" s="6"/>
      <c r="HO215" s="6"/>
      <c r="HP215" s="6"/>
      <c r="HQ215" s="6"/>
      <c r="HR215" s="6"/>
      <c r="HS215" s="6"/>
      <c r="HT215" s="6"/>
      <c r="HU215" s="6"/>
      <c r="HV215" s="6"/>
      <c r="HW215" s="6"/>
      <c r="HX215" s="6"/>
      <c r="HY215" s="6"/>
      <c r="HZ215" s="6"/>
      <c r="IA215" s="6"/>
      <c r="IB215" s="6"/>
      <c r="IC215" s="6"/>
      <c r="ID215" s="6"/>
      <c r="IE215" s="6"/>
      <c r="IF215" s="6"/>
      <c r="IG215" s="6"/>
      <c r="IH215" s="6"/>
      <c r="II215" s="6"/>
      <c r="IJ215" s="6"/>
      <c r="IK215" s="6"/>
      <c r="IL215" s="6"/>
      <c r="IM215" s="6"/>
      <c r="IN215" s="6"/>
      <c r="IO215" s="6"/>
      <c r="IP215" s="6"/>
      <c r="IQ215" s="6"/>
      <c r="IR215" s="6"/>
      <c r="IS215" s="6"/>
      <c r="IT215" s="6"/>
      <c r="IU215" s="6"/>
      <c r="IV215" s="6"/>
    </row>
    <row r="216" s="1" customFormat="1" ht="12.75" spans="1:256">
      <c r="A216" s="12" t="s">
        <v>366</v>
      </c>
      <c r="B216" s="13" t="s">
        <v>2</v>
      </c>
      <c r="C216" s="13">
        <v>24</v>
      </c>
      <c r="D216" s="13" t="s">
        <v>3</v>
      </c>
      <c r="E216" s="13" t="s">
        <v>367</v>
      </c>
      <c r="F216" s="13" t="s">
        <v>5</v>
      </c>
      <c r="G216" s="14">
        <f>(A218*A219+B218*B219+C218*C219+D218*D219+E218*E219+F218*F219+G218*G219+H218*H219)/C216</f>
        <v>89.75</v>
      </c>
      <c r="H216" s="13"/>
      <c r="I216" s="13"/>
      <c r="J216" s="13"/>
      <c r="K216" s="13"/>
      <c r="L216" s="13"/>
      <c r="M216" s="13"/>
      <c r="N216" s="13"/>
      <c r="O216" s="13"/>
      <c r="P216" s="32"/>
      <c r="Q216" s="34"/>
      <c r="R216" s="32"/>
      <c r="S216" s="32"/>
      <c r="T216" s="32"/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F216" s="32"/>
      <c r="AG216" s="32"/>
      <c r="AH216" s="32"/>
      <c r="AI216" s="32"/>
      <c r="AJ216" s="32"/>
      <c r="AK216" s="32"/>
      <c r="AL216" s="32"/>
      <c r="AM216" s="32"/>
      <c r="AN216" s="32"/>
      <c r="AO216" s="32"/>
      <c r="AP216" s="32"/>
      <c r="AQ216" s="32"/>
      <c r="AR216" s="32"/>
      <c r="AS216" s="32"/>
      <c r="AT216" s="32"/>
      <c r="AU216" s="32"/>
      <c r="AV216" s="32"/>
      <c r="AW216" s="32"/>
      <c r="AX216" s="32"/>
      <c r="AY216" s="32"/>
      <c r="AZ216" s="32"/>
      <c r="BA216" s="32"/>
      <c r="BB216" s="32"/>
      <c r="BC216" s="32"/>
      <c r="BD216" s="32"/>
      <c r="BE216" s="32"/>
      <c r="BF216" s="32"/>
      <c r="BG216" s="32"/>
      <c r="BH216" s="32"/>
      <c r="BI216" s="32"/>
      <c r="BJ216" s="32"/>
      <c r="BK216" s="32"/>
      <c r="BL216" s="32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6"/>
      <c r="CB216" s="6"/>
      <c r="CC216" s="6"/>
      <c r="CD216" s="6"/>
      <c r="CE216" s="6"/>
      <c r="CF216" s="6"/>
      <c r="CG216" s="6"/>
      <c r="CH216" s="6"/>
      <c r="CI216" s="6"/>
      <c r="CJ216" s="6"/>
      <c r="CK216" s="6"/>
      <c r="CL216" s="6"/>
      <c r="CM216" s="6"/>
      <c r="CN216" s="6"/>
      <c r="CO216" s="6"/>
      <c r="CP216" s="6"/>
      <c r="CQ216" s="6"/>
      <c r="CR216" s="6"/>
      <c r="CS216" s="6"/>
      <c r="CT216" s="6"/>
      <c r="CU216" s="6"/>
      <c r="CV216" s="6"/>
      <c r="CW216" s="6"/>
      <c r="CX216" s="6"/>
      <c r="CY216" s="6"/>
      <c r="CZ216" s="6"/>
      <c r="DA216" s="6"/>
      <c r="DB216" s="6"/>
      <c r="DC216" s="6"/>
      <c r="DD216" s="6"/>
      <c r="DE216" s="6"/>
      <c r="DF216" s="6"/>
      <c r="DG216" s="6"/>
      <c r="DH216" s="6"/>
      <c r="DI216" s="6"/>
      <c r="DJ216" s="6"/>
      <c r="DK216" s="6"/>
      <c r="DL216" s="6"/>
      <c r="DM216" s="6"/>
      <c r="DN216" s="6"/>
      <c r="DO216" s="6"/>
      <c r="DP216" s="6"/>
      <c r="DQ216" s="6"/>
      <c r="DR216" s="6"/>
      <c r="DS216" s="6"/>
      <c r="DT216" s="6"/>
      <c r="DU216" s="6"/>
      <c r="DV216" s="6"/>
      <c r="DW216" s="6"/>
      <c r="DX216" s="6"/>
      <c r="DY216" s="6"/>
      <c r="DZ216" s="6"/>
      <c r="EA216" s="6"/>
      <c r="EB216" s="6"/>
      <c r="EC216" s="6"/>
      <c r="ED216" s="6"/>
      <c r="EE216" s="6"/>
      <c r="EF216" s="6"/>
      <c r="EG216" s="6"/>
      <c r="EH216" s="6"/>
      <c r="EI216" s="6"/>
      <c r="EJ216" s="6"/>
      <c r="EK216" s="6"/>
      <c r="EL216" s="6"/>
      <c r="EM216" s="6"/>
      <c r="EN216" s="6"/>
      <c r="EO216" s="6"/>
      <c r="EP216" s="6"/>
      <c r="EQ216" s="6"/>
      <c r="ER216" s="6"/>
      <c r="ES216" s="6"/>
      <c r="ET216" s="6"/>
      <c r="EU216" s="6"/>
      <c r="EV216" s="6"/>
      <c r="EW216" s="6"/>
      <c r="EX216" s="6"/>
      <c r="EY216" s="6"/>
      <c r="EZ216" s="6"/>
      <c r="FA216" s="6"/>
      <c r="FB216" s="6"/>
      <c r="FC216" s="6"/>
      <c r="FD216" s="6"/>
      <c r="FE216" s="6"/>
      <c r="FF216" s="6"/>
      <c r="FG216" s="6"/>
      <c r="FH216" s="6"/>
      <c r="FI216" s="6"/>
      <c r="FJ216" s="6"/>
      <c r="FK216" s="6"/>
      <c r="FL216" s="6"/>
      <c r="FM216" s="6"/>
      <c r="FN216" s="6"/>
      <c r="FO216" s="6"/>
      <c r="FP216" s="6"/>
      <c r="FQ216" s="6"/>
      <c r="FR216" s="6"/>
      <c r="FS216" s="6"/>
      <c r="FT216" s="6"/>
      <c r="FU216" s="6"/>
      <c r="FV216" s="6"/>
      <c r="FW216" s="6"/>
      <c r="FX216" s="6"/>
      <c r="FY216" s="6"/>
      <c r="FZ216" s="6"/>
      <c r="GA216" s="6"/>
      <c r="GB216" s="6"/>
      <c r="GC216" s="6"/>
      <c r="GD216" s="6"/>
      <c r="GE216" s="6"/>
      <c r="GF216" s="6"/>
      <c r="GG216" s="6"/>
      <c r="GH216" s="6"/>
      <c r="GI216" s="6"/>
      <c r="GJ216" s="6"/>
      <c r="GK216" s="6"/>
      <c r="GL216" s="6"/>
      <c r="GM216" s="6"/>
      <c r="GN216" s="6"/>
      <c r="GO216" s="6"/>
      <c r="GP216" s="6"/>
      <c r="GQ216" s="6"/>
      <c r="GR216" s="6"/>
      <c r="GS216" s="6"/>
      <c r="GT216" s="6"/>
      <c r="GU216" s="6"/>
      <c r="GV216" s="6"/>
      <c r="GW216" s="6"/>
      <c r="GX216" s="6"/>
      <c r="GY216" s="6"/>
      <c r="GZ216" s="6"/>
      <c r="HA216" s="6"/>
      <c r="HB216" s="6"/>
      <c r="HC216" s="6"/>
      <c r="HD216" s="6"/>
      <c r="HE216" s="6"/>
      <c r="HF216" s="6"/>
      <c r="HG216" s="6"/>
      <c r="HH216" s="6"/>
      <c r="HI216" s="6"/>
      <c r="HJ216" s="6"/>
      <c r="HK216" s="6"/>
      <c r="HL216" s="6"/>
      <c r="HM216" s="6"/>
      <c r="HN216" s="6"/>
      <c r="HO216" s="6"/>
      <c r="HP216" s="6"/>
      <c r="HQ216" s="6"/>
      <c r="HR216" s="6"/>
      <c r="HS216" s="6"/>
      <c r="HT216" s="6"/>
      <c r="HU216" s="6"/>
      <c r="HV216" s="6"/>
      <c r="HW216" s="6"/>
      <c r="HX216" s="6"/>
      <c r="HY216" s="6"/>
      <c r="HZ216" s="6"/>
      <c r="IA216" s="6"/>
      <c r="IB216" s="6"/>
      <c r="IC216" s="6"/>
      <c r="ID216" s="6"/>
      <c r="IE216" s="6"/>
      <c r="IF216" s="6"/>
      <c r="IG216" s="6"/>
      <c r="IH216" s="6"/>
      <c r="II216" s="6"/>
      <c r="IJ216" s="6"/>
      <c r="IK216" s="6"/>
      <c r="IL216" s="6"/>
      <c r="IM216" s="6"/>
      <c r="IN216" s="6"/>
      <c r="IO216" s="6"/>
      <c r="IP216" s="6"/>
      <c r="IQ216" s="6"/>
      <c r="IR216" s="6"/>
      <c r="IS216" s="6"/>
      <c r="IT216" s="6"/>
      <c r="IU216" s="6"/>
      <c r="IV216" s="6"/>
    </row>
    <row r="217" s="1" customFormat="1" ht="12.75" spans="1:256">
      <c r="A217" s="13" t="s">
        <v>368</v>
      </c>
      <c r="B217" s="13" t="s">
        <v>369</v>
      </c>
      <c r="C217" s="13" t="s">
        <v>370</v>
      </c>
      <c r="D217" s="13" t="s">
        <v>371</v>
      </c>
      <c r="E217" s="13" t="s">
        <v>372</v>
      </c>
      <c r="F217" s="13"/>
      <c r="G217" s="15"/>
      <c r="H217" s="13"/>
      <c r="I217" s="13"/>
      <c r="J217" s="13"/>
      <c r="K217" s="13"/>
      <c r="L217" s="13"/>
      <c r="M217" s="13"/>
      <c r="N217" s="13"/>
      <c r="O217" s="13"/>
      <c r="P217" s="32"/>
      <c r="Q217" s="34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6"/>
      <c r="BZ217" s="6"/>
      <c r="CA217" s="6"/>
      <c r="CB217" s="6"/>
      <c r="CC217" s="6"/>
      <c r="CD217" s="6"/>
      <c r="CE217" s="6"/>
      <c r="CF217" s="6"/>
      <c r="CG217" s="6"/>
      <c r="CH217" s="6"/>
      <c r="CI217" s="6"/>
      <c r="CJ217" s="6"/>
      <c r="CK217" s="6"/>
      <c r="CL217" s="6"/>
      <c r="CM217" s="6"/>
      <c r="CN217" s="6"/>
      <c r="CO217" s="6"/>
      <c r="CP217" s="6"/>
      <c r="CQ217" s="6"/>
      <c r="CR217" s="6"/>
      <c r="CS217" s="6"/>
      <c r="CT217" s="6"/>
      <c r="CU217" s="6"/>
      <c r="CV217" s="6"/>
      <c r="CW217" s="6"/>
      <c r="CX217" s="6"/>
      <c r="CY217" s="6"/>
      <c r="CZ217" s="6"/>
      <c r="DA217" s="6"/>
      <c r="DB217" s="6"/>
      <c r="DC217" s="6"/>
      <c r="DD217" s="6"/>
      <c r="DE217" s="6"/>
      <c r="DF217" s="6"/>
      <c r="DG217" s="6"/>
      <c r="DH217" s="6"/>
      <c r="DI217" s="6"/>
      <c r="DJ217" s="6"/>
      <c r="DK217" s="6"/>
      <c r="DL217" s="6"/>
      <c r="DM217" s="6"/>
      <c r="DN217" s="6"/>
      <c r="DO217" s="6"/>
      <c r="DP217" s="6"/>
      <c r="DQ217" s="6"/>
      <c r="DR217" s="6"/>
      <c r="DS217" s="6"/>
      <c r="DT217" s="6"/>
      <c r="DU217" s="6"/>
      <c r="DV217" s="6"/>
      <c r="DW217" s="6"/>
      <c r="DX217" s="6"/>
      <c r="DY217" s="6"/>
      <c r="DZ217" s="6"/>
      <c r="EA217" s="6"/>
      <c r="EB217" s="6"/>
      <c r="EC217" s="6"/>
      <c r="ED217" s="6"/>
      <c r="EE217" s="6"/>
      <c r="EF217" s="6"/>
      <c r="EG217" s="6"/>
      <c r="EH217" s="6"/>
      <c r="EI217" s="6"/>
      <c r="EJ217" s="6"/>
      <c r="EK217" s="6"/>
      <c r="EL217" s="6"/>
      <c r="EM217" s="6"/>
      <c r="EN217" s="6"/>
      <c r="EO217" s="6"/>
      <c r="EP217" s="6"/>
      <c r="EQ217" s="6"/>
      <c r="ER217" s="6"/>
      <c r="ES217" s="6"/>
      <c r="ET217" s="6"/>
      <c r="EU217" s="6"/>
      <c r="EV217" s="6"/>
      <c r="EW217" s="6"/>
      <c r="EX217" s="6"/>
      <c r="EY217" s="6"/>
      <c r="EZ217" s="6"/>
      <c r="FA217" s="6"/>
      <c r="FB217" s="6"/>
      <c r="FC217" s="6"/>
      <c r="FD217" s="6"/>
      <c r="FE217" s="6"/>
      <c r="FF217" s="6"/>
      <c r="FG217" s="6"/>
      <c r="FH217" s="6"/>
      <c r="FI217" s="6"/>
      <c r="FJ217" s="6"/>
      <c r="FK217" s="6"/>
      <c r="FL217" s="6"/>
      <c r="FM217" s="6"/>
      <c r="FN217" s="6"/>
      <c r="FO217" s="6"/>
      <c r="FP217" s="6"/>
      <c r="FQ217" s="6"/>
      <c r="FR217" s="6"/>
      <c r="FS217" s="6"/>
      <c r="FT217" s="6"/>
      <c r="FU217" s="6"/>
      <c r="FV217" s="6"/>
      <c r="FW217" s="6"/>
      <c r="FX217" s="6"/>
      <c r="FY217" s="6"/>
      <c r="FZ217" s="6"/>
      <c r="GA217" s="6"/>
      <c r="GB217" s="6"/>
      <c r="GC217" s="6"/>
      <c r="GD217" s="6"/>
      <c r="GE217" s="6"/>
      <c r="GF217" s="6"/>
      <c r="GG217" s="6"/>
      <c r="GH217" s="6"/>
      <c r="GI217" s="6"/>
      <c r="GJ217" s="6"/>
      <c r="GK217" s="6"/>
      <c r="GL217" s="6"/>
      <c r="GM217" s="6"/>
      <c r="GN217" s="6"/>
      <c r="GO217" s="6"/>
      <c r="GP217" s="6"/>
      <c r="GQ217" s="6"/>
      <c r="GR217" s="6"/>
      <c r="GS217" s="6"/>
      <c r="GT217" s="6"/>
      <c r="GU217" s="6"/>
      <c r="GV217" s="6"/>
      <c r="GW217" s="6"/>
      <c r="GX217" s="6"/>
      <c r="GY217" s="6"/>
      <c r="GZ217" s="6"/>
      <c r="HA217" s="6"/>
      <c r="HB217" s="6"/>
      <c r="HC217" s="6"/>
      <c r="HD217" s="6"/>
      <c r="HE217" s="6"/>
      <c r="HF217" s="6"/>
      <c r="HG217" s="6"/>
      <c r="HH217" s="6"/>
      <c r="HI217" s="6"/>
      <c r="HJ217" s="6"/>
      <c r="HK217" s="6"/>
      <c r="HL217" s="6"/>
      <c r="HM217" s="6"/>
      <c r="HN217" s="6"/>
      <c r="HO217" s="6"/>
      <c r="HP217" s="6"/>
      <c r="HQ217" s="6"/>
      <c r="HR217" s="6"/>
      <c r="HS217" s="6"/>
      <c r="HT217" s="6"/>
      <c r="HU217" s="6"/>
      <c r="HV217" s="6"/>
      <c r="HW217" s="6"/>
      <c r="HX217" s="6"/>
      <c r="HY217" s="6"/>
      <c r="HZ217" s="6"/>
      <c r="IA217" s="6"/>
      <c r="IB217" s="6"/>
      <c r="IC217" s="6"/>
      <c r="ID217" s="6"/>
      <c r="IE217" s="6"/>
      <c r="IF217" s="6"/>
      <c r="IG217" s="6"/>
      <c r="IH217" s="6"/>
      <c r="II217" s="6"/>
      <c r="IJ217" s="6"/>
      <c r="IK217" s="6"/>
      <c r="IL217" s="6"/>
      <c r="IM217" s="6"/>
      <c r="IN217" s="6"/>
      <c r="IO217" s="6"/>
      <c r="IP217" s="6"/>
      <c r="IQ217" s="6"/>
      <c r="IR217" s="6"/>
      <c r="IS217" s="6"/>
      <c r="IT217" s="6"/>
      <c r="IU217" s="6"/>
      <c r="IV217" s="6"/>
    </row>
    <row r="218" s="3" customFormat="1" ht="12.75" spans="1:256">
      <c r="A218" s="13">
        <v>6</v>
      </c>
      <c r="B218" s="13">
        <v>6</v>
      </c>
      <c r="C218" s="13">
        <v>6</v>
      </c>
      <c r="D218" s="13">
        <v>5</v>
      </c>
      <c r="E218" s="13">
        <v>1</v>
      </c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32"/>
      <c r="Q218" s="34"/>
      <c r="R218" s="32"/>
      <c r="S218" s="32"/>
      <c r="T218" s="32"/>
      <c r="U218" s="32"/>
      <c r="V218" s="32"/>
      <c r="W218" s="32"/>
      <c r="X218" s="32"/>
      <c r="Y218" s="32"/>
      <c r="Z218" s="32"/>
      <c r="AA218" s="32"/>
      <c r="AB218" s="32"/>
      <c r="AC218" s="32"/>
      <c r="AD218" s="32"/>
      <c r="AE218" s="32"/>
      <c r="AF218" s="32"/>
      <c r="AG218" s="32"/>
      <c r="AH218" s="32"/>
      <c r="AI218" s="32"/>
      <c r="AJ218" s="32"/>
      <c r="AK218" s="32"/>
      <c r="AL218" s="32"/>
      <c r="AM218" s="32"/>
      <c r="AN218" s="32"/>
      <c r="AO218" s="32"/>
      <c r="AP218" s="32"/>
      <c r="AQ218" s="32"/>
      <c r="AR218" s="32"/>
      <c r="AS218" s="32"/>
      <c r="AT218" s="32"/>
      <c r="AU218" s="32"/>
      <c r="AV218" s="32"/>
      <c r="AW218" s="32"/>
      <c r="AX218" s="32"/>
      <c r="AY218" s="32"/>
      <c r="AZ218" s="32"/>
      <c r="BA218" s="32"/>
      <c r="BB218" s="32"/>
      <c r="BC218" s="32"/>
      <c r="BD218" s="32"/>
      <c r="BE218" s="32"/>
      <c r="BF218" s="32"/>
      <c r="BG218" s="32"/>
      <c r="BH218" s="32"/>
      <c r="BI218" s="32"/>
      <c r="BJ218" s="32"/>
      <c r="BK218" s="32"/>
      <c r="BL218" s="32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6"/>
      <c r="BZ218" s="6"/>
      <c r="CA218" s="6"/>
      <c r="CB218" s="6"/>
      <c r="CC218" s="6"/>
      <c r="CD218" s="6"/>
      <c r="CE218" s="6"/>
      <c r="CF218" s="6"/>
      <c r="CG218" s="6"/>
      <c r="CH218" s="6"/>
      <c r="CI218" s="6"/>
      <c r="CJ218" s="6"/>
      <c r="CK218" s="6"/>
      <c r="CL218" s="6"/>
      <c r="CM218" s="6"/>
      <c r="CN218" s="6"/>
      <c r="CO218" s="6"/>
      <c r="CP218" s="6"/>
      <c r="CQ218" s="6"/>
      <c r="CR218" s="6"/>
      <c r="CS218" s="6"/>
      <c r="CT218" s="6"/>
      <c r="CU218" s="6"/>
      <c r="CV218" s="6"/>
      <c r="CW218" s="6"/>
      <c r="CX218" s="6"/>
      <c r="CY218" s="6"/>
      <c r="CZ218" s="6"/>
      <c r="DA218" s="6"/>
      <c r="DB218" s="6"/>
      <c r="DC218" s="6"/>
      <c r="DD218" s="6"/>
      <c r="DE218" s="6"/>
      <c r="DF218" s="6"/>
      <c r="DG218" s="6"/>
      <c r="DH218" s="6"/>
      <c r="DI218" s="6"/>
      <c r="DJ218" s="6"/>
      <c r="DK218" s="6"/>
      <c r="DL218" s="6"/>
      <c r="DM218" s="6"/>
      <c r="DN218" s="6"/>
      <c r="DO218" s="6"/>
      <c r="DP218" s="6"/>
      <c r="DQ218" s="6"/>
      <c r="DR218" s="6"/>
      <c r="DS218" s="6"/>
      <c r="DT218" s="6"/>
      <c r="DU218" s="6"/>
      <c r="DV218" s="6"/>
      <c r="DW218" s="6"/>
      <c r="DX218" s="6"/>
      <c r="DY218" s="6"/>
      <c r="DZ218" s="6"/>
      <c r="EA218" s="6"/>
      <c r="EB218" s="6"/>
      <c r="EC218" s="6"/>
      <c r="ED218" s="6"/>
      <c r="EE218" s="6"/>
      <c r="EF218" s="6"/>
      <c r="EG218" s="6"/>
      <c r="EH218" s="6"/>
      <c r="EI218" s="6"/>
      <c r="EJ218" s="6"/>
      <c r="EK218" s="6"/>
      <c r="EL218" s="6"/>
      <c r="EM218" s="6"/>
      <c r="EN218" s="6"/>
      <c r="EO218" s="6"/>
      <c r="EP218" s="6"/>
      <c r="EQ218" s="6"/>
      <c r="ER218" s="6"/>
      <c r="ES218" s="6"/>
      <c r="ET218" s="6"/>
      <c r="EU218" s="6"/>
      <c r="EV218" s="6"/>
      <c r="EW218" s="6"/>
      <c r="EX218" s="6"/>
      <c r="EY218" s="6"/>
      <c r="EZ218" s="6"/>
      <c r="FA218" s="6"/>
      <c r="FB218" s="6"/>
      <c r="FC218" s="6"/>
      <c r="FD218" s="6"/>
      <c r="FE218" s="6"/>
      <c r="FF218" s="6"/>
      <c r="FG218" s="6"/>
      <c r="FH218" s="6"/>
      <c r="FI218" s="6"/>
      <c r="FJ218" s="6"/>
      <c r="FK218" s="6"/>
      <c r="FL218" s="6"/>
      <c r="FM218" s="6"/>
      <c r="FN218" s="6"/>
      <c r="FO218" s="6"/>
      <c r="FP218" s="6"/>
      <c r="FQ218" s="6"/>
      <c r="FR218" s="6"/>
      <c r="FS218" s="6"/>
      <c r="FT218" s="6"/>
      <c r="FU218" s="6"/>
      <c r="FV218" s="6"/>
      <c r="FW218" s="6"/>
      <c r="FX218" s="6"/>
      <c r="FY218" s="6"/>
      <c r="FZ218" s="6"/>
      <c r="GA218" s="6"/>
      <c r="GB218" s="6"/>
      <c r="GC218" s="6"/>
      <c r="GD218" s="6"/>
      <c r="GE218" s="6"/>
      <c r="GF218" s="6"/>
      <c r="GG218" s="6"/>
      <c r="GH218" s="6"/>
      <c r="GI218" s="6"/>
      <c r="GJ218" s="6"/>
      <c r="GK218" s="6"/>
      <c r="GL218" s="6"/>
      <c r="GM218" s="6"/>
      <c r="GN218" s="6"/>
      <c r="GO218" s="6"/>
      <c r="GP218" s="6"/>
      <c r="GQ218" s="6"/>
      <c r="GR218" s="6"/>
      <c r="GS218" s="6"/>
      <c r="GT218" s="6"/>
      <c r="GU218" s="6"/>
      <c r="GV218" s="6"/>
      <c r="GW218" s="6"/>
      <c r="GX218" s="6"/>
      <c r="GY218" s="6"/>
      <c r="GZ218" s="6"/>
      <c r="HA218" s="6"/>
      <c r="HB218" s="6"/>
      <c r="HC218" s="6"/>
      <c r="HD218" s="6"/>
      <c r="HE218" s="6"/>
      <c r="HF218" s="6"/>
      <c r="HG218" s="6"/>
      <c r="HH218" s="6"/>
      <c r="HI218" s="6"/>
      <c r="HJ218" s="6"/>
      <c r="HK218" s="6"/>
      <c r="HL218" s="6"/>
      <c r="HM218" s="6"/>
      <c r="HN218" s="6"/>
      <c r="HO218" s="6"/>
      <c r="HP218" s="6"/>
      <c r="HQ218" s="6"/>
      <c r="HR218" s="6"/>
      <c r="HS218" s="6"/>
      <c r="HT218" s="6"/>
      <c r="HU218" s="6"/>
      <c r="HV218" s="6"/>
      <c r="HW218" s="6"/>
      <c r="HX218" s="6"/>
      <c r="HY218" s="6"/>
      <c r="HZ218" s="6"/>
      <c r="IA218" s="6"/>
      <c r="IB218" s="6"/>
      <c r="IC218" s="6"/>
      <c r="ID218" s="6"/>
      <c r="IE218" s="6"/>
      <c r="IF218" s="6"/>
      <c r="IG218" s="6"/>
      <c r="IH218" s="6"/>
      <c r="II218" s="6"/>
      <c r="IJ218" s="6"/>
      <c r="IK218" s="6"/>
      <c r="IL218" s="6"/>
      <c r="IM218" s="6"/>
      <c r="IN218" s="6"/>
      <c r="IO218" s="6"/>
      <c r="IP218" s="6"/>
      <c r="IQ218" s="6"/>
      <c r="IR218" s="6"/>
      <c r="IS218" s="6"/>
      <c r="IT218" s="6"/>
      <c r="IU218" s="6"/>
      <c r="IV218" s="6"/>
    </row>
    <row r="219" s="1" customFormat="1" ht="12.75" spans="1:256">
      <c r="A219" s="16">
        <v>82</v>
      </c>
      <c r="B219" s="16">
        <v>92</v>
      </c>
      <c r="C219" s="16">
        <v>92</v>
      </c>
      <c r="D219" s="16">
        <v>94</v>
      </c>
      <c r="E219" s="16">
        <v>88</v>
      </c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32"/>
      <c r="Q219" s="34"/>
      <c r="R219" s="32"/>
      <c r="S219" s="32"/>
      <c r="T219" s="32"/>
      <c r="U219" s="32"/>
      <c r="V219" s="32"/>
      <c r="W219" s="32"/>
      <c r="X219" s="32"/>
      <c r="Y219" s="32"/>
      <c r="Z219" s="32"/>
      <c r="AA219" s="32"/>
      <c r="AB219" s="32"/>
      <c r="AC219" s="32"/>
      <c r="AD219" s="32"/>
      <c r="AE219" s="32"/>
      <c r="AF219" s="32"/>
      <c r="AG219" s="32"/>
      <c r="AH219" s="32"/>
      <c r="AI219" s="32"/>
      <c r="AJ219" s="32"/>
      <c r="AK219" s="32"/>
      <c r="AL219" s="32"/>
      <c r="AM219" s="32"/>
      <c r="AN219" s="32"/>
      <c r="AO219" s="32"/>
      <c r="AP219" s="32"/>
      <c r="AQ219" s="32"/>
      <c r="AR219" s="32"/>
      <c r="AS219" s="32"/>
      <c r="AT219" s="32"/>
      <c r="AU219" s="32"/>
      <c r="AV219" s="32"/>
      <c r="AW219" s="32"/>
      <c r="AX219" s="32"/>
      <c r="AY219" s="32"/>
      <c r="AZ219" s="32"/>
      <c r="BA219" s="32"/>
      <c r="BB219" s="32"/>
      <c r="BC219" s="32"/>
      <c r="BD219" s="32"/>
      <c r="BE219" s="32"/>
      <c r="BF219" s="32"/>
      <c r="BG219" s="32"/>
      <c r="BH219" s="32"/>
      <c r="BI219" s="32"/>
      <c r="BJ219" s="32"/>
      <c r="BK219" s="32"/>
      <c r="BL219" s="32"/>
      <c r="BM219" s="7"/>
      <c r="BN219" s="7"/>
      <c r="BO219" s="7"/>
      <c r="BP219" s="7"/>
      <c r="BQ219" s="7"/>
      <c r="BR219" s="7"/>
      <c r="BS219" s="7"/>
      <c r="BT219" s="7"/>
      <c r="BU219" s="7"/>
      <c r="BV219" s="7"/>
      <c r="BW219" s="7"/>
      <c r="BX219" s="7"/>
      <c r="BY219" s="7"/>
      <c r="BZ219" s="7"/>
      <c r="CA219" s="7"/>
      <c r="CB219" s="7"/>
      <c r="CC219" s="7"/>
      <c r="CD219" s="7"/>
      <c r="CE219" s="7"/>
      <c r="CF219" s="7"/>
      <c r="CG219" s="7"/>
      <c r="CH219" s="7"/>
      <c r="CI219" s="7"/>
      <c r="CJ219" s="7"/>
      <c r="CK219" s="7"/>
      <c r="CL219" s="7"/>
      <c r="CM219" s="7"/>
      <c r="CN219" s="7"/>
      <c r="CO219" s="7"/>
      <c r="CP219" s="7"/>
      <c r="CQ219" s="7"/>
      <c r="CR219" s="7"/>
      <c r="CS219" s="7"/>
      <c r="CT219" s="7"/>
      <c r="CU219" s="7"/>
      <c r="CV219" s="7"/>
      <c r="CW219" s="7"/>
      <c r="CX219" s="7"/>
      <c r="CY219" s="7"/>
      <c r="CZ219" s="7"/>
      <c r="DA219" s="7"/>
      <c r="DB219" s="7"/>
      <c r="DC219" s="7"/>
      <c r="DD219" s="7"/>
      <c r="DE219" s="7"/>
      <c r="DF219" s="7"/>
      <c r="DG219" s="7"/>
      <c r="DH219" s="7"/>
      <c r="DI219" s="7"/>
      <c r="DJ219" s="7"/>
      <c r="DK219" s="7"/>
      <c r="DL219" s="7"/>
      <c r="DM219" s="7"/>
      <c r="DN219" s="7"/>
      <c r="DO219" s="7"/>
      <c r="DP219" s="7"/>
      <c r="DQ219" s="7"/>
      <c r="DR219" s="7"/>
      <c r="DS219" s="7"/>
      <c r="DT219" s="7"/>
      <c r="DU219" s="7"/>
      <c r="DV219" s="7"/>
      <c r="DW219" s="7"/>
      <c r="DX219" s="7"/>
      <c r="DY219" s="7"/>
      <c r="DZ219" s="7"/>
      <c r="EA219" s="7"/>
      <c r="EB219" s="7"/>
      <c r="EC219" s="7"/>
      <c r="ED219" s="7"/>
      <c r="EE219" s="7"/>
      <c r="EF219" s="7"/>
      <c r="EG219" s="7"/>
      <c r="EH219" s="7"/>
      <c r="EI219" s="7"/>
      <c r="EJ219" s="7"/>
      <c r="EK219" s="7"/>
      <c r="EL219" s="7"/>
      <c r="EM219" s="7"/>
      <c r="EN219" s="7"/>
      <c r="EO219" s="7"/>
      <c r="EP219" s="7"/>
      <c r="EQ219" s="7"/>
      <c r="ER219" s="7"/>
      <c r="ES219" s="7"/>
      <c r="ET219" s="7"/>
      <c r="EU219" s="7"/>
      <c r="EV219" s="7"/>
      <c r="EW219" s="7"/>
      <c r="EX219" s="7"/>
      <c r="EY219" s="7"/>
      <c r="EZ219" s="7"/>
      <c r="FA219" s="7"/>
      <c r="FB219" s="7"/>
      <c r="FC219" s="7"/>
      <c r="FD219" s="7"/>
      <c r="FE219" s="7"/>
      <c r="FF219" s="7"/>
      <c r="FG219" s="7"/>
      <c r="FH219" s="7"/>
      <c r="FI219" s="7"/>
      <c r="FJ219" s="7"/>
      <c r="FK219" s="7"/>
      <c r="FL219" s="7"/>
      <c r="FM219" s="7"/>
      <c r="FN219" s="7"/>
      <c r="FO219" s="7"/>
      <c r="FP219" s="7"/>
      <c r="FQ219" s="7"/>
      <c r="FR219" s="7"/>
      <c r="FS219" s="7"/>
      <c r="FT219" s="7"/>
      <c r="FU219" s="7"/>
      <c r="FV219" s="7"/>
      <c r="FW219" s="7"/>
      <c r="FX219" s="7"/>
      <c r="FY219" s="7"/>
      <c r="FZ219" s="7"/>
      <c r="GA219" s="7"/>
      <c r="GB219" s="7"/>
      <c r="GC219" s="7"/>
      <c r="GD219" s="7"/>
      <c r="GE219" s="7"/>
      <c r="GF219" s="7"/>
      <c r="GG219" s="7"/>
      <c r="GH219" s="7"/>
      <c r="GI219" s="7"/>
      <c r="GJ219" s="7"/>
      <c r="GK219" s="7"/>
      <c r="GL219" s="7"/>
      <c r="GM219" s="7"/>
      <c r="GN219" s="7"/>
      <c r="GO219" s="7"/>
      <c r="GP219" s="7"/>
      <c r="GQ219" s="7"/>
      <c r="GR219" s="7"/>
      <c r="GS219" s="7"/>
      <c r="GT219" s="7"/>
      <c r="GU219" s="7"/>
      <c r="GV219" s="7"/>
      <c r="GW219" s="7"/>
      <c r="GX219" s="7"/>
      <c r="GY219" s="7"/>
      <c r="GZ219" s="7"/>
      <c r="HA219" s="7"/>
      <c r="HB219" s="7"/>
      <c r="HC219" s="7"/>
      <c r="HD219" s="7"/>
      <c r="HE219" s="7"/>
      <c r="HF219" s="7"/>
      <c r="HG219" s="7"/>
      <c r="HH219" s="7"/>
      <c r="HI219" s="7"/>
      <c r="HJ219" s="7"/>
      <c r="HK219" s="7"/>
      <c r="HL219" s="7"/>
      <c r="HM219" s="7"/>
      <c r="HN219" s="7"/>
      <c r="HO219" s="7"/>
      <c r="HP219" s="7"/>
      <c r="HQ219" s="7"/>
      <c r="HR219" s="7"/>
      <c r="HS219" s="7"/>
      <c r="HT219" s="7"/>
      <c r="HU219" s="7"/>
      <c r="HV219" s="7"/>
      <c r="HW219" s="7"/>
      <c r="HX219" s="7"/>
      <c r="HY219" s="7"/>
      <c r="HZ219" s="7"/>
      <c r="IA219" s="7"/>
      <c r="IB219" s="7"/>
      <c r="IC219" s="7"/>
      <c r="ID219" s="7"/>
      <c r="IE219" s="7"/>
      <c r="IF219" s="7"/>
      <c r="IG219" s="7"/>
      <c r="IH219" s="7"/>
      <c r="II219" s="7"/>
      <c r="IJ219" s="7"/>
      <c r="IK219" s="7"/>
      <c r="IL219" s="7"/>
      <c r="IM219" s="7"/>
      <c r="IN219" s="7"/>
      <c r="IO219" s="7"/>
      <c r="IP219" s="7"/>
      <c r="IQ219" s="7"/>
      <c r="IR219" s="7"/>
      <c r="IS219" s="7"/>
      <c r="IT219" s="7"/>
      <c r="IU219" s="7"/>
      <c r="IV219" s="7"/>
    </row>
    <row r="220" s="1" customFormat="1" ht="12.75" spans="1:256">
      <c r="A220" s="12" t="s">
        <v>373</v>
      </c>
      <c r="B220" s="13" t="s">
        <v>2</v>
      </c>
      <c r="C220" s="13">
        <v>26</v>
      </c>
      <c r="D220" s="13" t="s">
        <v>3</v>
      </c>
      <c r="E220" s="22" t="s">
        <v>374</v>
      </c>
      <c r="F220" s="13" t="s">
        <v>5</v>
      </c>
      <c r="G220" s="14">
        <f>(A222*A223+B222*B223+C222*C223+D222*D223+E222*E223+F222*F223+G222*G223+H222*H223)/C220</f>
        <v>89.7692307692308</v>
      </c>
      <c r="H220" s="13"/>
      <c r="I220" s="13"/>
      <c r="J220" s="13"/>
      <c r="K220" s="13"/>
      <c r="L220" s="13"/>
      <c r="M220" s="13"/>
      <c r="N220" s="13"/>
      <c r="O220" s="13"/>
      <c r="P220" s="32"/>
      <c r="Q220" s="34"/>
      <c r="R220" s="32"/>
      <c r="S220" s="32"/>
      <c r="T220" s="32"/>
      <c r="U220" s="32"/>
      <c r="V220" s="32"/>
      <c r="W220" s="32"/>
      <c r="X220" s="32"/>
      <c r="Y220" s="32"/>
      <c r="Z220" s="32"/>
      <c r="AA220" s="32"/>
      <c r="AB220" s="32"/>
      <c r="AC220" s="32"/>
      <c r="AD220" s="32"/>
      <c r="AE220" s="32"/>
      <c r="AF220" s="32"/>
      <c r="AG220" s="32"/>
      <c r="AH220" s="32"/>
      <c r="AI220" s="32"/>
      <c r="AJ220" s="32"/>
      <c r="AK220" s="32"/>
      <c r="AL220" s="32"/>
      <c r="AM220" s="32"/>
      <c r="AN220" s="32"/>
      <c r="AO220" s="32"/>
      <c r="AP220" s="32"/>
      <c r="AQ220" s="32"/>
      <c r="AR220" s="32"/>
      <c r="AS220" s="32"/>
      <c r="AT220" s="32"/>
      <c r="AU220" s="32"/>
      <c r="AV220" s="32"/>
      <c r="AW220" s="32"/>
      <c r="AX220" s="32"/>
      <c r="AY220" s="32"/>
      <c r="AZ220" s="32"/>
      <c r="BA220" s="32"/>
      <c r="BB220" s="32"/>
      <c r="BC220" s="32"/>
      <c r="BD220" s="32"/>
      <c r="BE220" s="32"/>
      <c r="BF220" s="32"/>
      <c r="BG220" s="32"/>
      <c r="BH220" s="32"/>
      <c r="BI220" s="32"/>
      <c r="BJ220" s="32"/>
      <c r="BK220" s="32"/>
      <c r="BL220" s="32"/>
      <c r="BM220" s="6"/>
      <c r="BN220" s="6"/>
      <c r="BO220" s="6"/>
      <c r="BP220" s="6"/>
      <c r="BQ220" s="6"/>
      <c r="BR220" s="6"/>
      <c r="BS220" s="6"/>
      <c r="BT220" s="6"/>
      <c r="BU220" s="6"/>
      <c r="BV220" s="6"/>
      <c r="BW220" s="6"/>
      <c r="BX220" s="6"/>
      <c r="BY220" s="6"/>
      <c r="BZ220" s="6"/>
      <c r="CA220" s="6"/>
      <c r="CB220" s="6"/>
      <c r="CC220" s="6"/>
      <c r="CD220" s="6"/>
      <c r="CE220" s="6"/>
      <c r="CF220" s="6"/>
      <c r="CG220" s="6"/>
      <c r="CH220" s="6"/>
      <c r="CI220" s="6"/>
      <c r="CJ220" s="6"/>
      <c r="CK220" s="6"/>
      <c r="CL220" s="6"/>
      <c r="CM220" s="6"/>
      <c r="CN220" s="6"/>
      <c r="CO220" s="6"/>
      <c r="CP220" s="6"/>
      <c r="CQ220" s="6"/>
      <c r="CR220" s="6"/>
      <c r="CS220" s="6"/>
      <c r="CT220" s="6"/>
      <c r="CU220" s="6"/>
      <c r="CV220" s="6"/>
      <c r="CW220" s="6"/>
      <c r="CX220" s="6"/>
      <c r="CY220" s="6"/>
      <c r="CZ220" s="6"/>
      <c r="DA220" s="6"/>
      <c r="DB220" s="6"/>
      <c r="DC220" s="6"/>
      <c r="DD220" s="6"/>
      <c r="DE220" s="6"/>
      <c r="DF220" s="6"/>
      <c r="DG220" s="6"/>
      <c r="DH220" s="6"/>
      <c r="DI220" s="6"/>
      <c r="DJ220" s="6"/>
      <c r="DK220" s="6"/>
      <c r="DL220" s="6"/>
      <c r="DM220" s="6"/>
      <c r="DN220" s="6"/>
      <c r="DO220" s="6"/>
      <c r="DP220" s="6"/>
      <c r="DQ220" s="6"/>
      <c r="DR220" s="6"/>
      <c r="DS220" s="6"/>
      <c r="DT220" s="6"/>
      <c r="DU220" s="6"/>
      <c r="DV220" s="6"/>
      <c r="DW220" s="6"/>
      <c r="DX220" s="6"/>
      <c r="DY220" s="6"/>
      <c r="DZ220" s="6"/>
      <c r="EA220" s="6"/>
      <c r="EB220" s="6"/>
      <c r="EC220" s="6"/>
      <c r="ED220" s="6"/>
      <c r="EE220" s="6"/>
      <c r="EF220" s="6"/>
      <c r="EG220" s="6"/>
      <c r="EH220" s="6"/>
      <c r="EI220" s="6"/>
      <c r="EJ220" s="6"/>
      <c r="EK220" s="6"/>
      <c r="EL220" s="6"/>
      <c r="EM220" s="6"/>
      <c r="EN220" s="6"/>
      <c r="EO220" s="6"/>
      <c r="EP220" s="6"/>
      <c r="EQ220" s="6"/>
      <c r="ER220" s="6"/>
      <c r="ES220" s="6"/>
      <c r="ET220" s="6"/>
      <c r="EU220" s="6"/>
      <c r="EV220" s="6"/>
      <c r="EW220" s="6"/>
      <c r="EX220" s="6"/>
      <c r="EY220" s="6"/>
      <c r="EZ220" s="6"/>
      <c r="FA220" s="6"/>
      <c r="FB220" s="6"/>
      <c r="FC220" s="6"/>
      <c r="FD220" s="6"/>
      <c r="FE220" s="6"/>
      <c r="FF220" s="6"/>
      <c r="FG220" s="6"/>
      <c r="FH220" s="6"/>
      <c r="FI220" s="6"/>
      <c r="FJ220" s="6"/>
      <c r="FK220" s="6"/>
      <c r="FL220" s="6"/>
      <c r="FM220" s="6"/>
      <c r="FN220" s="6"/>
      <c r="FO220" s="6"/>
      <c r="FP220" s="6"/>
      <c r="FQ220" s="6"/>
      <c r="FR220" s="6"/>
      <c r="FS220" s="6"/>
      <c r="FT220" s="6"/>
      <c r="FU220" s="6"/>
      <c r="FV220" s="6"/>
      <c r="FW220" s="6"/>
      <c r="FX220" s="6"/>
      <c r="FY220" s="6"/>
      <c r="FZ220" s="6"/>
      <c r="GA220" s="6"/>
      <c r="GB220" s="6"/>
      <c r="GC220" s="6"/>
      <c r="GD220" s="6"/>
      <c r="GE220" s="6"/>
      <c r="GF220" s="6"/>
      <c r="GG220" s="6"/>
      <c r="GH220" s="6"/>
      <c r="GI220" s="6"/>
      <c r="GJ220" s="6"/>
      <c r="GK220" s="6"/>
      <c r="GL220" s="6"/>
      <c r="GM220" s="6"/>
      <c r="GN220" s="6"/>
      <c r="GO220" s="6"/>
      <c r="GP220" s="6"/>
      <c r="GQ220" s="6"/>
      <c r="GR220" s="6"/>
      <c r="GS220" s="6"/>
      <c r="GT220" s="6"/>
      <c r="GU220" s="6"/>
      <c r="GV220" s="6"/>
      <c r="GW220" s="6"/>
      <c r="GX220" s="6"/>
      <c r="GY220" s="6"/>
      <c r="GZ220" s="6"/>
      <c r="HA220" s="6"/>
      <c r="HB220" s="6"/>
      <c r="HC220" s="6"/>
      <c r="HD220" s="6"/>
      <c r="HE220" s="6"/>
      <c r="HF220" s="6"/>
      <c r="HG220" s="6"/>
      <c r="HH220" s="6"/>
      <c r="HI220" s="6"/>
      <c r="HJ220" s="6"/>
      <c r="HK220" s="6"/>
      <c r="HL220" s="6"/>
      <c r="HM220" s="6"/>
      <c r="HN220" s="6"/>
      <c r="HO220" s="6"/>
      <c r="HP220" s="6"/>
      <c r="HQ220" s="6"/>
      <c r="HR220" s="6"/>
      <c r="HS220" s="6"/>
      <c r="HT220" s="6"/>
      <c r="HU220" s="6"/>
      <c r="HV220" s="6"/>
      <c r="HW220" s="6"/>
      <c r="HX220" s="6"/>
      <c r="HY220" s="6"/>
      <c r="HZ220" s="6"/>
      <c r="IA220" s="6"/>
      <c r="IB220" s="6"/>
      <c r="IC220" s="6"/>
      <c r="ID220" s="6"/>
      <c r="IE220" s="6"/>
      <c r="IF220" s="6"/>
      <c r="IG220" s="6"/>
      <c r="IH220" s="6"/>
      <c r="II220" s="6"/>
      <c r="IJ220" s="6"/>
      <c r="IK220" s="6"/>
      <c r="IL220" s="6"/>
      <c r="IM220" s="6"/>
      <c r="IN220" s="6"/>
      <c r="IO220" s="6"/>
      <c r="IP220" s="6"/>
      <c r="IQ220" s="6"/>
      <c r="IR220" s="6"/>
      <c r="IS220" s="6"/>
      <c r="IT220" s="6"/>
      <c r="IU220" s="6"/>
      <c r="IV220" s="6"/>
    </row>
    <row r="221" s="1" customFormat="1" ht="12.75" spans="1:256">
      <c r="A221" s="13" t="s">
        <v>375</v>
      </c>
      <c r="B221" s="13" t="s">
        <v>376</v>
      </c>
      <c r="C221" s="13" t="s">
        <v>377</v>
      </c>
      <c r="D221" s="13" t="s">
        <v>378</v>
      </c>
      <c r="E221" s="13" t="s">
        <v>372</v>
      </c>
      <c r="F221" s="15" t="s">
        <v>379</v>
      </c>
      <c r="G221" s="15"/>
      <c r="H221" s="15"/>
      <c r="I221" s="13"/>
      <c r="J221" s="13"/>
      <c r="K221" s="13"/>
      <c r="L221" s="13"/>
      <c r="M221" s="13"/>
      <c r="N221" s="13"/>
      <c r="O221" s="13"/>
      <c r="P221" s="32"/>
      <c r="Q221" s="34"/>
      <c r="R221" s="32"/>
      <c r="S221" s="32"/>
      <c r="T221" s="32"/>
      <c r="U221" s="32"/>
      <c r="V221" s="32"/>
      <c r="W221" s="32"/>
      <c r="X221" s="32"/>
      <c r="Y221" s="32"/>
      <c r="Z221" s="32"/>
      <c r="AA221" s="32"/>
      <c r="AB221" s="32"/>
      <c r="AC221" s="32"/>
      <c r="AD221" s="32"/>
      <c r="AE221" s="32"/>
      <c r="AF221" s="32"/>
      <c r="AG221" s="32"/>
      <c r="AH221" s="32"/>
      <c r="AI221" s="32"/>
      <c r="AJ221" s="32"/>
      <c r="AK221" s="32"/>
      <c r="AL221" s="32"/>
      <c r="AM221" s="32"/>
      <c r="AN221" s="32"/>
      <c r="AO221" s="32"/>
      <c r="AP221" s="32"/>
      <c r="AQ221" s="32"/>
      <c r="AR221" s="32"/>
      <c r="AS221" s="32"/>
      <c r="AT221" s="32"/>
      <c r="AU221" s="32"/>
      <c r="AV221" s="32"/>
      <c r="AW221" s="32"/>
      <c r="AX221" s="32"/>
      <c r="AY221" s="32"/>
      <c r="AZ221" s="32"/>
      <c r="BA221" s="32"/>
      <c r="BB221" s="32"/>
      <c r="BC221" s="32"/>
      <c r="BD221" s="32"/>
      <c r="BE221" s="32"/>
      <c r="BF221" s="32"/>
      <c r="BG221" s="32"/>
      <c r="BH221" s="32"/>
      <c r="BI221" s="32"/>
      <c r="BJ221" s="32"/>
      <c r="BK221" s="32"/>
      <c r="BL221" s="32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  <c r="BX221" s="6"/>
      <c r="BY221" s="6"/>
      <c r="BZ221" s="6"/>
      <c r="CA221" s="6"/>
      <c r="CB221" s="6"/>
      <c r="CC221" s="6"/>
      <c r="CD221" s="6"/>
      <c r="CE221" s="6"/>
      <c r="CF221" s="6"/>
      <c r="CG221" s="6"/>
      <c r="CH221" s="6"/>
      <c r="CI221" s="6"/>
      <c r="CJ221" s="6"/>
      <c r="CK221" s="6"/>
      <c r="CL221" s="6"/>
      <c r="CM221" s="6"/>
      <c r="CN221" s="6"/>
      <c r="CO221" s="6"/>
      <c r="CP221" s="6"/>
      <c r="CQ221" s="6"/>
      <c r="CR221" s="6"/>
      <c r="CS221" s="6"/>
      <c r="CT221" s="6"/>
      <c r="CU221" s="6"/>
      <c r="CV221" s="6"/>
      <c r="CW221" s="6"/>
      <c r="CX221" s="6"/>
      <c r="CY221" s="6"/>
      <c r="CZ221" s="6"/>
      <c r="DA221" s="6"/>
      <c r="DB221" s="6"/>
      <c r="DC221" s="6"/>
      <c r="DD221" s="6"/>
      <c r="DE221" s="6"/>
      <c r="DF221" s="6"/>
      <c r="DG221" s="6"/>
      <c r="DH221" s="6"/>
      <c r="DI221" s="6"/>
      <c r="DJ221" s="6"/>
      <c r="DK221" s="6"/>
      <c r="DL221" s="6"/>
      <c r="DM221" s="6"/>
      <c r="DN221" s="6"/>
      <c r="DO221" s="6"/>
      <c r="DP221" s="6"/>
      <c r="DQ221" s="6"/>
      <c r="DR221" s="6"/>
      <c r="DS221" s="6"/>
      <c r="DT221" s="6"/>
      <c r="DU221" s="6"/>
      <c r="DV221" s="6"/>
      <c r="DW221" s="6"/>
      <c r="DX221" s="6"/>
      <c r="DY221" s="6"/>
      <c r="DZ221" s="6"/>
      <c r="EA221" s="6"/>
      <c r="EB221" s="6"/>
      <c r="EC221" s="6"/>
      <c r="ED221" s="6"/>
      <c r="EE221" s="6"/>
      <c r="EF221" s="6"/>
      <c r="EG221" s="6"/>
      <c r="EH221" s="6"/>
      <c r="EI221" s="6"/>
      <c r="EJ221" s="6"/>
      <c r="EK221" s="6"/>
      <c r="EL221" s="6"/>
      <c r="EM221" s="6"/>
      <c r="EN221" s="6"/>
      <c r="EO221" s="6"/>
      <c r="EP221" s="6"/>
      <c r="EQ221" s="6"/>
      <c r="ER221" s="6"/>
      <c r="ES221" s="6"/>
      <c r="ET221" s="6"/>
      <c r="EU221" s="6"/>
      <c r="EV221" s="6"/>
      <c r="EW221" s="6"/>
      <c r="EX221" s="6"/>
      <c r="EY221" s="6"/>
      <c r="EZ221" s="6"/>
      <c r="FA221" s="6"/>
      <c r="FB221" s="6"/>
      <c r="FC221" s="6"/>
      <c r="FD221" s="6"/>
      <c r="FE221" s="6"/>
      <c r="FF221" s="6"/>
      <c r="FG221" s="6"/>
      <c r="FH221" s="6"/>
      <c r="FI221" s="6"/>
      <c r="FJ221" s="6"/>
      <c r="FK221" s="6"/>
      <c r="FL221" s="6"/>
      <c r="FM221" s="6"/>
      <c r="FN221" s="6"/>
      <c r="FO221" s="6"/>
      <c r="FP221" s="6"/>
      <c r="FQ221" s="6"/>
      <c r="FR221" s="6"/>
      <c r="FS221" s="6"/>
      <c r="FT221" s="6"/>
      <c r="FU221" s="6"/>
      <c r="FV221" s="6"/>
      <c r="FW221" s="6"/>
      <c r="FX221" s="6"/>
      <c r="FY221" s="6"/>
      <c r="FZ221" s="6"/>
      <c r="GA221" s="6"/>
      <c r="GB221" s="6"/>
      <c r="GC221" s="6"/>
      <c r="GD221" s="6"/>
      <c r="GE221" s="6"/>
      <c r="GF221" s="6"/>
      <c r="GG221" s="6"/>
      <c r="GH221" s="6"/>
      <c r="GI221" s="6"/>
      <c r="GJ221" s="6"/>
      <c r="GK221" s="6"/>
      <c r="GL221" s="6"/>
      <c r="GM221" s="6"/>
      <c r="GN221" s="6"/>
      <c r="GO221" s="6"/>
      <c r="GP221" s="6"/>
      <c r="GQ221" s="6"/>
      <c r="GR221" s="6"/>
      <c r="GS221" s="6"/>
      <c r="GT221" s="6"/>
      <c r="GU221" s="6"/>
      <c r="GV221" s="6"/>
      <c r="GW221" s="6"/>
      <c r="GX221" s="6"/>
      <c r="GY221" s="6"/>
      <c r="GZ221" s="6"/>
      <c r="HA221" s="6"/>
      <c r="HB221" s="6"/>
      <c r="HC221" s="6"/>
      <c r="HD221" s="6"/>
      <c r="HE221" s="6"/>
      <c r="HF221" s="6"/>
      <c r="HG221" s="6"/>
      <c r="HH221" s="6"/>
      <c r="HI221" s="6"/>
      <c r="HJ221" s="6"/>
      <c r="HK221" s="6"/>
      <c r="HL221" s="6"/>
      <c r="HM221" s="6"/>
      <c r="HN221" s="6"/>
      <c r="HO221" s="6"/>
      <c r="HP221" s="6"/>
      <c r="HQ221" s="6"/>
      <c r="HR221" s="6"/>
      <c r="HS221" s="6"/>
      <c r="HT221" s="6"/>
      <c r="HU221" s="6"/>
      <c r="HV221" s="6"/>
      <c r="HW221" s="6"/>
      <c r="HX221" s="6"/>
      <c r="HY221" s="6"/>
      <c r="HZ221" s="6"/>
      <c r="IA221" s="6"/>
      <c r="IB221" s="6"/>
      <c r="IC221" s="6"/>
      <c r="ID221" s="6"/>
      <c r="IE221" s="6"/>
      <c r="IF221" s="6"/>
      <c r="IG221" s="6"/>
      <c r="IH221" s="6"/>
      <c r="II221" s="6"/>
      <c r="IJ221" s="6"/>
      <c r="IK221" s="6"/>
      <c r="IL221" s="6"/>
      <c r="IM221" s="6"/>
      <c r="IN221" s="6"/>
      <c r="IO221" s="6"/>
      <c r="IP221" s="6"/>
      <c r="IQ221" s="6"/>
      <c r="IR221" s="6"/>
      <c r="IS221" s="6"/>
      <c r="IT221" s="6"/>
      <c r="IU221" s="6"/>
      <c r="IV221" s="6"/>
    </row>
    <row r="222" s="4" customFormat="1" ht="12.75" spans="1:256">
      <c r="A222" s="13">
        <v>4</v>
      </c>
      <c r="B222" s="13">
        <v>6</v>
      </c>
      <c r="C222" s="13">
        <v>5</v>
      </c>
      <c r="D222" s="13">
        <v>6</v>
      </c>
      <c r="E222" s="13">
        <v>4</v>
      </c>
      <c r="F222" s="13">
        <v>1</v>
      </c>
      <c r="G222" s="13"/>
      <c r="H222" s="13"/>
      <c r="I222" s="13"/>
      <c r="J222" s="13"/>
      <c r="K222" s="13"/>
      <c r="L222" s="13"/>
      <c r="M222" s="13"/>
      <c r="N222" s="13"/>
      <c r="O222" s="13"/>
      <c r="P222" s="32"/>
      <c r="Q222" s="34"/>
      <c r="R222" s="32"/>
      <c r="S222" s="32"/>
      <c r="T222" s="32"/>
      <c r="U222" s="32"/>
      <c r="V222" s="32"/>
      <c r="W222" s="32"/>
      <c r="X222" s="32"/>
      <c r="Y222" s="32"/>
      <c r="Z222" s="32"/>
      <c r="AA222" s="32"/>
      <c r="AB222" s="32"/>
      <c r="AC222" s="32"/>
      <c r="AD222" s="32"/>
      <c r="AE222" s="32"/>
      <c r="AF222" s="32"/>
      <c r="AG222" s="32"/>
      <c r="AH222" s="32"/>
      <c r="AI222" s="32"/>
      <c r="AJ222" s="32"/>
      <c r="AK222" s="32"/>
      <c r="AL222" s="32"/>
      <c r="AM222" s="32"/>
      <c r="AN222" s="32"/>
      <c r="AO222" s="32"/>
      <c r="AP222" s="32"/>
      <c r="AQ222" s="32"/>
      <c r="AR222" s="32"/>
      <c r="AS222" s="32"/>
      <c r="AT222" s="32"/>
      <c r="AU222" s="32"/>
      <c r="AV222" s="32"/>
      <c r="AW222" s="32"/>
      <c r="AX222" s="32"/>
      <c r="AY222" s="32"/>
      <c r="AZ222" s="32"/>
      <c r="BA222" s="32"/>
      <c r="BB222" s="32"/>
      <c r="BC222" s="32"/>
      <c r="BD222" s="32"/>
      <c r="BE222" s="32"/>
      <c r="BF222" s="32"/>
      <c r="BG222" s="32"/>
      <c r="BH222" s="32"/>
      <c r="BI222" s="32"/>
      <c r="BJ222" s="32"/>
      <c r="BK222" s="32"/>
      <c r="BL222" s="32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6"/>
      <c r="BY222" s="6"/>
      <c r="BZ222" s="6"/>
      <c r="CA222" s="6"/>
      <c r="CB222" s="6"/>
      <c r="CC222" s="6"/>
      <c r="CD222" s="6"/>
      <c r="CE222" s="6"/>
      <c r="CF222" s="6"/>
      <c r="CG222" s="6"/>
      <c r="CH222" s="6"/>
      <c r="CI222" s="6"/>
      <c r="CJ222" s="6"/>
      <c r="CK222" s="6"/>
      <c r="CL222" s="6"/>
      <c r="CM222" s="6"/>
      <c r="CN222" s="6"/>
      <c r="CO222" s="6"/>
      <c r="CP222" s="6"/>
      <c r="CQ222" s="6"/>
      <c r="CR222" s="6"/>
      <c r="CS222" s="6"/>
      <c r="CT222" s="6"/>
      <c r="CU222" s="6"/>
      <c r="CV222" s="6"/>
      <c r="CW222" s="6"/>
      <c r="CX222" s="6"/>
      <c r="CY222" s="6"/>
      <c r="CZ222" s="6"/>
      <c r="DA222" s="6"/>
      <c r="DB222" s="6"/>
      <c r="DC222" s="6"/>
      <c r="DD222" s="6"/>
      <c r="DE222" s="6"/>
      <c r="DF222" s="6"/>
      <c r="DG222" s="6"/>
      <c r="DH222" s="6"/>
      <c r="DI222" s="6"/>
      <c r="DJ222" s="6"/>
      <c r="DK222" s="6"/>
      <c r="DL222" s="6"/>
      <c r="DM222" s="6"/>
      <c r="DN222" s="6"/>
      <c r="DO222" s="6"/>
      <c r="DP222" s="6"/>
      <c r="DQ222" s="6"/>
      <c r="DR222" s="6"/>
      <c r="DS222" s="6"/>
      <c r="DT222" s="6"/>
      <c r="DU222" s="6"/>
      <c r="DV222" s="6"/>
      <c r="DW222" s="6"/>
      <c r="DX222" s="6"/>
      <c r="DY222" s="6"/>
      <c r="DZ222" s="6"/>
      <c r="EA222" s="6"/>
      <c r="EB222" s="6"/>
      <c r="EC222" s="6"/>
      <c r="ED222" s="6"/>
      <c r="EE222" s="6"/>
      <c r="EF222" s="6"/>
      <c r="EG222" s="6"/>
      <c r="EH222" s="6"/>
      <c r="EI222" s="6"/>
      <c r="EJ222" s="6"/>
      <c r="EK222" s="6"/>
      <c r="EL222" s="6"/>
      <c r="EM222" s="6"/>
      <c r="EN222" s="6"/>
      <c r="EO222" s="6"/>
      <c r="EP222" s="6"/>
      <c r="EQ222" s="6"/>
      <c r="ER222" s="6"/>
      <c r="ES222" s="6"/>
      <c r="ET222" s="6"/>
      <c r="EU222" s="6"/>
      <c r="EV222" s="6"/>
      <c r="EW222" s="6"/>
      <c r="EX222" s="6"/>
      <c r="EY222" s="6"/>
      <c r="EZ222" s="6"/>
      <c r="FA222" s="6"/>
      <c r="FB222" s="6"/>
      <c r="FC222" s="6"/>
      <c r="FD222" s="6"/>
      <c r="FE222" s="6"/>
      <c r="FF222" s="6"/>
      <c r="FG222" s="6"/>
      <c r="FH222" s="6"/>
      <c r="FI222" s="6"/>
      <c r="FJ222" s="6"/>
      <c r="FK222" s="6"/>
      <c r="FL222" s="6"/>
      <c r="FM222" s="6"/>
      <c r="FN222" s="6"/>
      <c r="FO222" s="6"/>
      <c r="FP222" s="6"/>
      <c r="FQ222" s="6"/>
      <c r="FR222" s="6"/>
      <c r="FS222" s="6"/>
      <c r="FT222" s="6"/>
      <c r="FU222" s="6"/>
      <c r="FV222" s="6"/>
      <c r="FW222" s="6"/>
      <c r="FX222" s="6"/>
      <c r="FY222" s="6"/>
      <c r="FZ222" s="6"/>
      <c r="GA222" s="6"/>
      <c r="GB222" s="6"/>
      <c r="GC222" s="6"/>
      <c r="GD222" s="6"/>
      <c r="GE222" s="6"/>
      <c r="GF222" s="6"/>
      <c r="GG222" s="6"/>
      <c r="GH222" s="6"/>
      <c r="GI222" s="6"/>
      <c r="GJ222" s="6"/>
      <c r="GK222" s="6"/>
      <c r="GL222" s="6"/>
      <c r="GM222" s="6"/>
      <c r="GN222" s="6"/>
      <c r="GO222" s="6"/>
      <c r="GP222" s="6"/>
      <c r="GQ222" s="6"/>
      <c r="GR222" s="6"/>
      <c r="GS222" s="6"/>
      <c r="GT222" s="6"/>
      <c r="GU222" s="6"/>
      <c r="GV222" s="6"/>
      <c r="GW222" s="6"/>
      <c r="GX222" s="6"/>
      <c r="GY222" s="6"/>
      <c r="GZ222" s="6"/>
      <c r="HA222" s="6"/>
      <c r="HB222" s="6"/>
      <c r="HC222" s="6"/>
      <c r="HD222" s="6"/>
      <c r="HE222" s="6"/>
      <c r="HF222" s="6"/>
      <c r="HG222" s="6"/>
      <c r="HH222" s="6"/>
      <c r="HI222" s="6"/>
      <c r="HJ222" s="6"/>
      <c r="HK222" s="6"/>
      <c r="HL222" s="6"/>
      <c r="HM222" s="6"/>
      <c r="HN222" s="6"/>
      <c r="HO222" s="6"/>
      <c r="HP222" s="6"/>
      <c r="HQ222" s="6"/>
      <c r="HR222" s="6"/>
      <c r="HS222" s="6"/>
      <c r="HT222" s="6"/>
      <c r="HU222" s="6"/>
      <c r="HV222" s="6"/>
      <c r="HW222" s="6"/>
      <c r="HX222" s="6"/>
      <c r="HY222" s="6"/>
      <c r="HZ222" s="6"/>
      <c r="IA222" s="6"/>
      <c r="IB222" s="6"/>
      <c r="IC222" s="6"/>
      <c r="ID222" s="6"/>
      <c r="IE222" s="6"/>
      <c r="IF222" s="6"/>
      <c r="IG222" s="6"/>
      <c r="IH222" s="6"/>
      <c r="II222" s="6"/>
      <c r="IJ222" s="6"/>
      <c r="IK222" s="6"/>
      <c r="IL222" s="6"/>
      <c r="IM222" s="6"/>
      <c r="IN222" s="6"/>
      <c r="IO222" s="6"/>
      <c r="IP222" s="6"/>
      <c r="IQ222" s="6"/>
      <c r="IR222" s="6"/>
      <c r="IS222" s="6"/>
      <c r="IT222" s="6"/>
      <c r="IU222" s="6"/>
      <c r="IV222" s="6"/>
    </row>
    <row r="223" s="5" customFormat="1" ht="12.75" spans="1:256">
      <c r="A223" s="16">
        <v>94</v>
      </c>
      <c r="B223" s="16">
        <v>88</v>
      </c>
      <c r="C223" s="16">
        <v>88</v>
      </c>
      <c r="D223" s="16">
        <v>91</v>
      </c>
      <c r="E223" s="16">
        <v>88</v>
      </c>
      <c r="F223" s="16">
        <v>92</v>
      </c>
      <c r="G223" s="16"/>
      <c r="H223" s="16"/>
      <c r="I223" s="16"/>
      <c r="J223" s="16"/>
      <c r="K223" s="16"/>
      <c r="L223" s="16"/>
      <c r="M223" s="16"/>
      <c r="N223" s="16"/>
      <c r="O223" s="16"/>
      <c r="P223" s="32"/>
      <c r="Q223" s="34"/>
      <c r="R223" s="32"/>
      <c r="S223" s="32"/>
      <c r="T223" s="32"/>
      <c r="U223" s="32"/>
      <c r="V223" s="32"/>
      <c r="W223" s="32"/>
      <c r="X223" s="32"/>
      <c r="Y223" s="32"/>
      <c r="Z223" s="32"/>
      <c r="AA223" s="32"/>
      <c r="AB223" s="32"/>
      <c r="AC223" s="32"/>
      <c r="AD223" s="32"/>
      <c r="AE223" s="32"/>
      <c r="AF223" s="32"/>
      <c r="AG223" s="32"/>
      <c r="AH223" s="32"/>
      <c r="AI223" s="32"/>
      <c r="AJ223" s="32"/>
      <c r="AK223" s="32"/>
      <c r="AL223" s="32"/>
      <c r="AM223" s="32"/>
      <c r="AN223" s="32"/>
      <c r="AO223" s="32"/>
      <c r="AP223" s="32"/>
      <c r="AQ223" s="32"/>
      <c r="AR223" s="32"/>
      <c r="AS223" s="32"/>
      <c r="AT223" s="32"/>
      <c r="AU223" s="32"/>
      <c r="AV223" s="32"/>
      <c r="AW223" s="32"/>
      <c r="AX223" s="32"/>
      <c r="AY223" s="32"/>
      <c r="AZ223" s="32"/>
      <c r="BA223" s="32"/>
      <c r="BB223" s="32"/>
      <c r="BC223" s="32"/>
      <c r="BD223" s="32"/>
      <c r="BE223" s="32"/>
      <c r="BF223" s="32"/>
      <c r="BG223" s="32"/>
      <c r="BH223" s="32"/>
      <c r="BI223" s="32"/>
      <c r="BJ223" s="32"/>
      <c r="BK223" s="32"/>
      <c r="BL223" s="32"/>
      <c r="BM223" s="7"/>
      <c r="BN223" s="7"/>
      <c r="BO223" s="7"/>
      <c r="BP223" s="7"/>
      <c r="BQ223" s="7"/>
      <c r="BR223" s="7"/>
      <c r="BS223" s="7"/>
      <c r="BT223" s="7"/>
      <c r="BU223" s="7"/>
      <c r="BV223" s="7"/>
      <c r="BW223" s="7"/>
      <c r="BX223" s="7"/>
      <c r="BY223" s="7"/>
      <c r="BZ223" s="7"/>
      <c r="CA223" s="7"/>
      <c r="CB223" s="7"/>
      <c r="CC223" s="7"/>
      <c r="CD223" s="7"/>
      <c r="CE223" s="7"/>
      <c r="CF223" s="7"/>
      <c r="CG223" s="7"/>
      <c r="CH223" s="7"/>
      <c r="CI223" s="7"/>
      <c r="CJ223" s="7"/>
      <c r="CK223" s="7"/>
      <c r="CL223" s="7"/>
      <c r="CM223" s="7"/>
      <c r="CN223" s="7"/>
      <c r="CO223" s="7"/>
      <c r="CP223" s="7"/>
      <c r="CQ223" s="7"/>
      <c r="CR223" s="7"/>
      <c r="CS223" s="7"/>
      <c r="CT223" s="7"/>
      <c r="CU223" s="7"/>
      <c r="CV223" s="7"/>
      <c r="CW223" s="7"/>
      <c r="CX223" s="7"/>
      <c r="CY223" s="7"/>
      <c r="CZ223" s="7"/>
      <c r="DA223" s="7"/>
      <c r="DB223" s="7"/>
      <c r="DC223" s="7"/>
      <c r="DD223" s="7"/>
      <c r="DE223" s="7"/>
      <c r="DF223" s="7"/>
      <c r="DG223" s="7"/>
      <c r="DH223" s="7"/>
      <c r="DI223" s="7"/>
      <c r="DJ223" s="7"/>
      <c r="DK223" s="7"/>
      <c r="DL223" s="7"/>
      <c r="DM223" s="7"/>
      <c r="DN223" s="7"/>
      <c r="DO223" s="7"/>
      <c r="DP223" s="7"/>
      <c r="DQ223" s="7"/>
      <c r="DR223" s="7"/>
      <c r="DS223" s="7"/>
      <c r="DT223" s="7"/>
      <c r="DU223" s="7"/>
      <c r="DV223" s="7"/>
      <c r="DW223" s="7"/>
      <c r="DX223" s="7"/>
      <c r="DY223" s="7"/>
      <c r="DZ223" s="7"/>
      <c r="EA223" s="7"/>
      <c r="EB223" s="7"/>
      <c r="EC223" s="7"/>
      <c r="ED223" s="7"/>
      <c r="EE223" s="7"/>
      <c r="EF223" s="7"/>
      <c r="EG223" s="7"/>
      <c r="EH223" s="7"/>
      <c r="EI223" s="7"/>
      <c r="EJ223" s="7"/>
      <c r="EK223" s="7"/>
      <c r="EL223" s="7"/>
      <c r="EM223" s="7"/>
      <c r="EN223" s="7"/>
      <c r="EO223" s="7"/>
      <c r="EP223" s="7"/>
      <c r="EQ223" s="7"/>
      <c r="ER223" s="7"/>
      <c r="ES223" s="7"/>
      <c r="ET223" s="7"/>
      <c r="EU223" s="7"/>
      <c r="EV223" s="7"/>
      <c r="EW223" s="7"/>
      <c r="EX223" s="7"/>
      <c r="EY223" s="7"/>
      <c r="EZ223" s="7"/>
      <c r="FA223" s="7"/>
      <c r="FB223" s="7"/>
      <c r="FC223" s="7"/>
      <c r="FD223" s="7"/>
      <c r="FE223" s="7"/>
      <c r="FF223" s="7"/>
      <c r="FG223" s="7"/>
      <c r="FH223" s="7"/>
      <c r="FI223" s="7"/>
      <c r="FJ223" s="7"/>
      <c r="FK223" s="7"/>
      <c r="FL223" s="7"/>
      <c r="FM223" s="7"/>
      <c r="FN223" s="7"/>
      <c r="FO223" s="7"/>
      <c r="FP223" s="7"/>
      <c r="FQ223" s="7"/>
      <c r="FR223" s="7"/>
      <c r="FS223" s="7"/>
      <c r="FT223" s="7"/>
      <c r="FU223" s="7"/>
      <c r="FV223" s="7"/>
      <c r="FW223" s="7"/>
      <c r="FX223" s="7"/>
      <c r="FY223" s="7"/>
      <c r="FZ223" s="7"/>
      <c r="GA223" s="7"/>
      <c r="GB223" s="7"/>
      <c r="GC223" s="7"/>
      <c r="GD223" s="7"/>
      <c r="GE223" s="7"/>
      <c r="GF223" s="7"/>
      <c r="GG223" s="7"/>
      <c r="GH223" s="7"/>
      <c r="GI223" s="7"/>
      <c r="GJ223" s="7"/>
      <c r="GK223" s="7"/>
      <c r="GL223" s="7"/>
      <c r="GM223" s="7"/>
      <c r="GN223" s="7"/>
      <c r="GO223" s="7"/>
      <c r="GP223" s="7"/>
      <c r="GQ223" s="7"/>
      <c r="GR223" s="7"/>
      <c r="GS223" s="7"/>
      <c r="GT223" s="7"/>
      <c r="GU223" s="7"/>
      <c r="GV223" s="7"/>
      <c r="GW223" s="7"/>
      <c r="GX223" s="7"/>
      <c r="GY223" s="7"/>
      <c r="GZ223" s="7"/>
      <c r="HA223" s="7"/>
      <c r="HB223" s="7"/>
      <c r="HC223" s="7"/>
      <c r="HD223" s="7"/>
      <c r="HE223" s="7"/>
      <c r="HF223" s="7"/>
      <c r="HG223" s="7"/>
      <c r="HH223" s="7"/>
      <c r="HI223" s="7"/>
      <c r="HJ223" s="7"/>
      <c r="HK223" s="7"/>
      <c r="HL223" s="7"/>
      <c r="HM223" s="7"/>
      <c r="HN223" s="7"/>
      <c r="HO223" s="7"/>
      <c r="HP223" s="7"/>
      <c r="HQ223" s="7"/>
      <c r="HR223" s="7"/>
      <c r="HS223" s="7"/>
      <c r="HT223" s="7"/>
      <c r="HU223" s="7"/>
      <c r="HV223" s="7"/>
      <c r="HW223" s="7"/>
      <c r="HX223" s="7"/>
      <c r="HY223" s="7"/>
      <c r="HZ223" s="7"/>
      <c r="IA223" s="7"/>
      <c r="IB223" s="7"/>
      <c r="IC223" s="7"/>
      <c r="ID223" s="7"/>
      <c r="IE223" s="7"/>
      <c r="IF223" s="7"/>
      <c r="IG223" s="7"/>
      <c r="IH223" s="7"/>
      <c r="II223" s="7"/>
      <c r="IJ223" s="7"/>
      <c r="IK223" s="7"/>
      <c r="IL223" s="7"/>
      <c r="IM223" s="7"/>
      <c r="IN223" s="7"/>
      <c r="IO223" s="7"/>
      <c r="IP223" s="7"/>
      <c r="IQ223" s="7"/>
      <c r="IR223" s="7"/>
      <c r="IS223" s="7"/>
      <c r="IT223" s="7"/>
      <c r="IU223" s="7"/>
      <c r="IV223" s="7"/>
    </row>
    <row r="224" s="5" customFormat="1" ht="12.75" spans="1:256">
      <c r="A224" s="12" t="s">
        <v>380</v>
      </c>
      <c r="B224" s="13" t="s">
        <v>2</v>
      </c>
      <c r="C224" s="13">
        <v>40</v>
      </c>
      <c r="D224" s="13" t="s">
        <v>3</v>
      </c>
      <c r="E224" s="13" t="s">
        <v>381</v>
      </c>
      <c r="F224" s="13" t="s">
        <v>5</v>
      </c>
      <c r="G224" s="14">
        <f>(A226*A227+B226*B227+C226*C227+D226*D227+E226*E227+F226*F227+G226*G227+H226*H227)/C224</f>
        <v>96.95</v>
      </c>
      <c r="H224" s="13"/>
      <c r="I224" s="33"/>
      <c r="J224" s="13"/>
      <c r="K224" s="13"/>
      <c r="L224" s="13"/>
      <c r="M224" s="13"/>
      <c r="N224" s="13"/>
      <c r="O224" s="13"/>
      <c r="P224" s="32"/>
      <c r="Q224" s="34"/>
      <c r="R224" s="32"/>
      <c r="S224" s="32"/>
      <c r="T224" s="32"/>
      <c r="U224" s="32"/>
      <c r="V224" s="32"/>
      <c r="W224" s="32"/>
      <c r="X224" s="32"/>
      <c r="Y224" s="32"/>
      <c r="Z224" s="32"/>
      <c r="AA224" s="32"/>
      <c r="AB224" s="32"/>
      <c r="AC224" s="32"/>
      <c r="AD224" s="32"/>
      <c r="AE224" s="32"/>
      <c r="AF224" s="32"/>
      <c r="AG224" s="32"/>
      <c r="AH224" s="32"/>
      <c r="AI224" s="32"/>
      <c r="AJ224" s="32"/>
      <c r="AK224" s="32"/>
      <c r="AL224" s="32"/>
      <c r="AM224" s="32"/>
      <c r="AN224" s="32"/>
      <c r="AO224" s="32"/>
      <c r="AP224" s="32"/>
      <c r="AQ224" s="32"/>
      <c r="AR224" s="32"/>
      <c r="AS224" s="32"/>
      <c r="AT224" s="32"/>
      <c r="AU224" s="32"/>
      <c r="AV224" s="32"/>
      <c r="AW224" s="32"/>
      <c r="AX224" s="32"/>
      <c r="AY224" s="32"/>
      <c r="AZ224" s="32"/>
      <c r="BA224" s="32"/>
      <c r="BB224" s="32"/>
      <c r="BC224" s="32"/>
      <c r="BD224" s="32"/>
      <c r="BE224" s="32"/>
      <c r="BF224" s="32"/>
      <c r="BG224" s="32"/>
      <c r="BH224" s="32"/>
      <c r="BI224" s="32"/>
      <c r="BJ224" s="32"/>
      <c r="BK224" s="32"/>
      <c r="BL224" s="32"/>
      <c r="BM224" s="6"/>
      <c r="BN224" s="6"/>
      <c r="BO224" s="6"/>
      <c r="BP224" s="6"/>
      <c r="BQ224" s="6"/>
      <c r="BR224" s="6"/>
      <c r="BS224" s="6"/>
      <c r="BT224" s="6"/>
      <c r="BU224" s="6"/>
      <c r="BV224" s="6"/>
      <c r="BW224" s="6"/>
      <c r="BX224" s="6"/>
      <c r="BY224" s="6"/>
      <c r="BZ224" s="6"/>
      <c r="CA224" s="6"/>
      <c r="CB224" s="6"/>
      <c r="CC224" s="6"/>
      <c r="CD224" s="6"/>
      <c r="CE224" s="6"/>
      <c r="CF224" s="6"/>
      <c r="CG224" s="6"/>
      <c r="CH224" s="6"/>
      <c r="CI224" s="6"/>
      <c r="CJ224" s="6"/>
      <c r="CK224" s="6"/>
      <c r="CL224" s="6"/>
      <c r="CM224" s="6"/>
      <c r="CN224" s="6"/>
      <c r="CO224" s="6"/>
      <c r="CP224" s="6"/>
      <c r="CQ224" s="6"/>
      <c r="CR224" s="6"/>
      <c r="CS224" s="6"/>
      <c r="CT224" s="6"/>
      <c r="CU224" s="6"/>
      <c r="CV224" s="6"/>
      <c r="CW224" s="6"/>
      <c r="CX224" s="6"/>
      <c r="CY224" s="6"/>
      <c r="CZ224" s="6"/>
      <c r="DA224" s="6"/>
      <c r="DB224" s="6"/>
      <c r="DC224" s="6"/>
      <c r="DD224" s="6"/>
      <c r="DE224" s="6"/>
      <c r="DF224" s="6"/>
      <c r="DG224" s="6"/>
      <c r="DH224" s="6"/>
      <c r="DI224" s="6"/>
      <c r="DJ224" s="6"/>
      <c r="DK224" s="6"/>
      <c r="DL224" s="6"/>
      <c r="DM224" s="6"/>
      <c r="DN224" s="6"/>
      <c r="DO224" s="6"/>
      <c r="DP224" s="6"/>
      <c r="DQ224" s="6"/>
      <c r="DR224" s="6"/>
      <c r="DS224" s="6"/>
      <c r="DT224" s="6"/>
      <c r="DU224" s="6"/>
      <c r="DV224" s="6"/>
      <c r="DW224" s="6"/>
      <c r="DX224" s="6"/>
      <c r="DY224" s="6"/>
      <c r="DZ224" s="6"/>
      <c r="EA224" s="6"/>
      <c r="EB224" s="6"/>
      <c r="EC224" s="6"/>
      <c r="ED224" s="6"/>
      <c r="EE224" s="6"/>
      <c r="EF224" s="6"/>
      <c r="EG224" s="6"/>
      <c r="EH224" s="6"/>
      <c r="EI224" s="6"/>
      <c r="EJ224" s="6"/>
      <c r="EK224" s="6"/>
      <c r="EL224" s="6"/>
      <c r="EM224" s="6"/>
      <c r="EN224" s="6"/>
      <c r="EO224" s="6"/>
      <c r="EP224" s="6"/>
      <c r="EQ224" s="6"/>
      <c r="ER224" s="6"/>
      <c r="ES224" s="6"/>
      <c r="ET224" s="6"/>
      <c r="EU224" s="6"/>
      <c r="EV224" s="6"/>
      <c r="EW224" s="6"/>
      <c r="EX224" s="6"/>
      <c r="EY224" s="6"/>
      <c r="EZ224" s="6"/>
      <c r="FA224" s="6"/>
      <c r="FB224" s="6"/>
      <c r="FC224" s="6"/>
      <c r="FD224" s="6"/>
      <c r="FE224" s="6"/>
      <c r="FF224" s="6"/>
      <c r="FG224" s="6"/>
      <c r="FH224" s="6"/>
      <c r="FI224" s="6"/>
      <c r="FJ224" s="6"/>
      <c r="FK224" s="6"/>
      <c r="FL224" s="6"/>
      <c r="FM224" s="6"/>
      <c r="FN224" s="6"/>
      <c r="FO224" s="6"/>
      <c r="FP224" s="6"/>
      <c r="FQ224" s="6"/>
      <c r="FR224" s="6"/>
      <c r="FS224" s="6"/>
      <c r="FT224" s="6"/>
      <c r="FU224" s="6"/>
      <c r="FV224" s="6"/>
      <c r="FW224" s="6"/>
      <c r="FX224" s="6"/>
      <c r="FY224" s="6"/>
      <c r="FZ224" s="6"/>
      <c r="GA224" s="6"/>
      <c r="GB224" s="6"/>
      <c r="GC224" s="6"/>
      <c r="GD224" s="6"/>
      <c r="GE224" s="6"/>
      <c r="GF224" s="6"/>
      <c r="GG224" s="6"/>
      <c r="GH224" s="6"/>
      <c r="GI224" s="6"/>
      <c r="GJ224" s="6"/>
      <c r="GK224" s="6"/>
      <c r="GL224" s="6"/>
      <c r="GM224" s="6"/>
      <c r="GN224" s="6"/>
      <c r="GO224" s="6"/>
      <c r="GP224" s="6"/>
      <c r="GQ224" s="6"/>
      <c r="GR224" s="6"/>
      <c r="GS224" s="6"/>
      <c r="GT224" s="6"/>
      <c r="GU224" s="6"/>
      <c r="GV224" s="6"/>
      <c r="GW224" s="6"/>
      <c r="GX224" s="6"/>
      <c r="GY224" s="6"/>
      <c r="GZ224" s="6"/>
      <c r="HA224" s="6"/>
      <c r="HB224" s="6"/>
      <c r="HC224" s="6"/>
      <c r="HD224" s="6"/>
      <c r="HE224" s="6"/>
      <c r="HF224" s="6"/>
      <c r="HG224" s="6"/>
      <c r="HH224" s="6"/>
      <c r="HI224" s="6"/>
      <c r="HJ224" s="6"/>
      <c r="HK224" s="6"/>
      <c r="HL224" s="6"/>
      <c r="HM224" s="6"/>
      <c r="HN224" s="6"/>
      <c r="HO224" s="6"/>
      <c r="HP224" s="6"/>
      <c r="HQ224" s="6"/>
      <c r="HR224" s="6"/>
      <c r="HS224" s="6"/>
      <c r="HT224" s="6"/>
      <c r="HU224" s="6"/>
      <c r="HV224" s="6"/>
      <c r="HW224" s="6"/>
      <c r="HX224" s="6"/>
      <c r="HY224" s="6"/>
      <c r="HZ224" s="6"/>
      <c r="IA224" s="6"/>
      <c r="IB224" s="6"/>
      <c r="IC224" s="6"/>
      <c r="ID224" s="6"/>
      <c r="IE224" s="6"/>
      <c r="IF224" s="6"/>
      <c r="IG224" s="6"/>
      <c r="IH224" s="6"/>
      <c r="II224" s="6"/>
      <c r="IJ224" s="6"/>
      <c r="IK224" s="6"/>
      <c r="IL224" s="6"/>
      <c r="IM224" s="6"/>
      <c r="IN224" s="6"/>
      <c r="IO224" s="6"/>
      <c r="IP224" s="6"/>
      <c r="IQ224" s="6"/>
      <c r="IR224" s="6"/>
      <c r="IS224" s="6"/>
      <c r="IT224" s="6"/>
      <c r="IU224" s="6"/>
      <c r="IV224" s="6"/>
    </row>
    <row r="225" s="5" customFormat="1" ht="12.75" spans="1:256">
      <c r="A225" s="13" t="s">
        <v>382</v>
      </c>
      <c r="B225" s="13" t="s">
        <v>383</v>
      </c>
      <c r="C225" s="13" t="s">
        <v>384</v>
      </c>
      <c r="D225" s="13" t="s">
        <v>385</v>
      </c>
      <c r="E225" s="13" t="s">
        <v>386</v>
      </c>
      <c r="F225" s="15" t="s">
        <v>387</v>
      </c>
      <c r="G225" s="15" t="s">
        <v>388</v>
      </c>
      <c r="H225" s="13"/>
      <c r="I225" s="13"/>
      <c r="J225" s="13"/>
      <c r="K225" s="13"/>
      <c r="L225" s="13"/>
      <c r="M225" s="13"/>
      <c r="N225" s="13"/>
      <c r="O225" s="17"/>
      <c r="P225" s="32"/>
      <c r="Q225" s="34"/>
      <c r="R225" s="32"/>
      <c r="S225" s="32"/>
      <c r="T225" s="32"/>
      <c r="U225" s="32"/>
      <c r="V225" s="32"/>
      <c r="W225" s="32"/>
      <c r="X225" s="32"/>
      <c r="Y225" s="32"/>
      <c r="Z225" s="32"/>
      <c r="AA225" s="32"/>
      <c r="AB225" s="32"/>
      <c r="AC225" s="32"/>
      <c r="AD225" s="32"/>
      <c r="AE225" s="32"/>
      <c r="AF225" s="32"/>
      <c r="AG225" s="32"/>
      <c r="AH225" s="32"/>
      <c r="AI225" s="32"/>
      <c r="AJ225" s="32"/>
      <c r="AK225" s="32"/>
      <c r="AL225" s="32"/>
      <c r="AM225" s="32"/>
      <c r="AN225" s="32"/>
      <c r="AO225" s="32"/>
      <c r="AP225" s="32"/>
      <c r="AQ225" s="32"/>
      <c r="AR225" s="32"/>
      <c r="AS225" s="32"/>
      <c r="AT225" s="32"/>
      <c r="AU225" s="32"/>
      <c r="AV225" s="32"/>
      <c r="AW225" s="32"/>
      <c r="AX225" s="32"/>
      <c r="AY225" s="32"/>
      <c r="AZ225" s="32"/>
      <c r="BA225" s="32"/>
      <c r="BB225" s="32"/>
      <c r="BC225" s="32"/>
      <c r="BD225" s="32"/>
      <c r="BE225" s="32"/>
      <c r="BF225" s="32"/>
      <c r="BG225" s="32"/>
      <c r="BH225" s="32"/>
      <c r="BI225" s="32"/>
      <c r="BJ225" s="32"/>
      <c r="BK225" s="32"/>
      <c r="BL225" s="32"/>
      <c r="BM225" s="6"/>
      <c r="BN225" s="6"/>
      <c r="BO225" s="6"/>
      <c r="BP225" s="6"/>
      <c r="BQ225" s="6"/>
      <c r="BR225" s="6"/>
      <c r="BS225" s="6"/>
      <c r="BT225" s="6"/>
      <c r="BU225" s="6"/>
      <c r="BV225" s="6"/>
      <c r="BW225" s="6"/>
      <c r="BX225" s="6"/>
      <c r="BY225" s="6"/>
      <c r="BZ225" s="6"/>
      <c r="CA225" s="6"/>
      <c r="CB225" s="6"/>
      <c r="CC225" s="6"/>
      <c r="CD225" s="6"/>
      <c r="CE225" s="6"/>
      <c r="CF225" s="6"/>
      <c r="CG225" s="6"/>
      <c r="CH225" s="6"/>
      <c r="CI225" s="6"/>
      <c r="CJ225" s="6"/>
      <c r="CK225" s="6"/>
      <c r="CL225" s="6"/>
      <c r="CM225" s="6"/>
      <c r="CN225" s="6"/>
      <c r="CO225" s="6"/>
      <c r="CP225" s="6"/>
      <c r="CQ225" s="6"/>
      <c r="CR225" s="6"/>
      <c r="CS225" s="6"/>
      <c r="CT225" s="6"/>
      <c r="CU225" s="6"/>
      <c r="CV225" s="6"/>
      <c r="CW225" s="6"/>
      <c r="CX225" s="6"/>
      <c r="CY225" s="6"/>
      <c r="CZ225" s="6"/>
      <c r="DA225" s="6"/>
      <c r="DB225" s="6"/>
      <c r="DC225" s="6"/>
      <c r="DD225" s="6"/>
      <c r="DE225" s="6"/>
      <c r="DF225" s="6"/>
      <c r="DG225" s="6"/>
      <c r="DH225" s="6"/>
      <c r="DI225" s="6"/>
      <c r="DJ225" s="6"/>
      <c r="DK225" s="6"/>
      <c r="DL225" s="6"/>
      <c r="DM225" s="6"/>
      <c r="DN225" s="6"/>
      <c r="DO225" s="6"/>
      <c r="DP225" s="6"/>
      <c r="DQ225" s="6"/>
      <c r="DR225" s="6"/>
      <c r="DS225" s="6"/>
      <c r="DT225" s="6"/>
      <c r="DU225" s="6"/>
      <c r="DV225" s="6"/>
      <c r="DW225" s="6"/>
      <c r="DX225" s="6"/>
      <c r="DY225" s="6"/>
      <c r="DZ225" s="6"/>
      <c r="EA225" s="6"/>
      <c r="EB225" s="6"/>
      <c r="EC225" s="6"/>
      <c r="ED225" s="6"/>
      <c r="EE225" s="6"/>
      <c r="EF225" s="6"/>
      <c r="EG225" s="6"/>
      <c r="EH225" s="6"/>
      <c r="EI225" s="6"/>
      <c r="EJ225" s="6"/>
      <c r="EK225" s="6"/>
      <c r="EL225" s="6"/>
      <c r="EM225" s="6"/>
      <c r="EN225" s="6"/>
      <c r="EO225" s="6"/>
      <c r="EP225" s="6"/>
      <c r="EQ225" s="6"/>
      <c r="ER225" s="6"/>
      <c r="ES225" s="6"/>
      <c r="ET225" s="6"/>
      <c r="EU225" s="6"/>
      <c r="EV225" s="6"/>
      <c r="EW225" s="6"/>
      <c r="EX225" s="6"/>
      <c r="EY225" s="6"/>
      <c r="EZ225" s="6"/>
      <c r="FA225" s="6"/>
      <c r="FB225" s="6"/>
      <c r="FC225" s="6"/>
      <c r="FD225" s="6"/>
      <c r="FE225" s="6"/>
      <c r="FF225" s="6"/>
      <c r="FG225" s="6"/>
      <c r="FH225" s="6"/>
      <c r="FI225" s="6"/>
      <c r="FJ225" s="6"/>
      <c r="FK225" s="6"/>
      <c r="FL225" s="6"/>
      <c r="FM225" s="6"/>
      <c r="FN225" s="6"/>
      <c r="FO225" s="6"/>
      <c r="FP225" s="6"/>
      <c r="FQ225" s="6"/>
      <c r="FR225" s="6"/>
      <c r="FS225" s="6"/>
      <c r="FT225" s="6"/>
      <c r="FU225" s="6"/>
      <c r="FV225" s="6"/>
      <c r="FW225" s="6"/>
      <c r="FX225" s="6"/>
      <c r="FY225" s="6"/>
      <c r="FZ225" s="6"/>
      <c r="GA225" s="6"/>
      <c r="GB225" s="6"/>
      <c r="GC225" s="6"/>
      <c r="GD225" s="6"/>
      <c r="GE225" s="6"/>
      <c r="GF225" s="6"/>
      <c r="GG225" s="6"/>
      <c r="GH225" s="6"/>
      <c r="GI225" s="6"/>
      <c r="GJ225" s="6"/>
      <c r="GK225" s="6"/>
      <c r="GL225" s="6"/>
      <c r="GM225" s="6"/>
      <c r="GN225" s="6"/>
      <c r="GO225" s="6"/>
      <c r="GP225" s="6"/>
      <c r="GQ225" s="6"/>
      <c r="GR225" s="6"/>
      <c r="GS225" s="6"/>
      <c r="GT225" s="6"/>
      <c r="GU225" s="6"/>
      <c r="GV225" s="6"/>
      <c r="GW225" s="6"/>
      <c r="GX225" s="6"/>
      <c r="GY225" s="6"/>
      <c r="GZ225" s="6"/>
      <c r="HA225" s="6"/>
      <c r="HB225" s="6"/>
      <c r="HC225" s="6"/>
      <c r="HD225" s="6"/>
      <c r="HE225" s="6"/>
      <c r="HF225" s="6"/>
      <c r="HG225" s="6"/>
      <c r="HH225" s="6"/>
      <c r="HI225" s="6"/>
      <c r="HJ225" s="6"/>
      <c r="HK225" s="6"/>
      <c r="HL225" s="6"/>
      <c r="HM225" s="6"/>
      <c r="HN225" s="6"/>
      <c r="HO225" s="6"/>
      <c r="HP225" s="6"/>
      <c r="HQ225" s="6"/>
      <c r="HR225" s="6"/>
      <c r="HS225" s="6"/>
      <c r="HT225" s="6"/>
      <c r="HU225" s="6"/>
      <c r="HV225" s="6"/>
      <c r="HW225" s="6"/>
      <c r="HX225" s="6"/>
      <c r="HY225" s="6"/>
      <c r="HZ225" s="6"/>
      <c r="IA225" s="6"/>
      <c r="IB225" s="6"/>
      <c r="IC225" s="6"/>
      <c r="ID225" s="6"/>
      <c r="IE225" s="6"/>
      <c r="IF225" s="6"/>
      <c r="IG225" s="6"/>
      <c r="IH225" s="6"/>
      <c r="II225" s="6"/>
      <c r="IJ225" s="6"/>
      <c r="IK225" s="6"/>
      <c r="IL225" s="6"/>
      <c r="IM225" s="6"/>
      <c r="IN225" s="6"/>
      <c r="IO225" s="6"/>
      <c r="IP225" s="6"/>
      <c r="IQ225" s="6"/>
      <c r="IR225" s="6"/>
      <c r="IS225" s="6"/>
      <c r="IT225" s="6"/>
      <c r="IU225" s="6"/>
      <c r="IV225" s="6"/>
    </row>
    <row r="226" s="4" customFormat="1" ht="12.75" spans="1:256">
      <c r="A226" s="13">
        <v>6</v>
      </c>
      <c r="B226" s="13">
        <v>6</v>
      </c>
      <c r="C226" s="13">
        <v>6</v>
      </c>
      <c r="D226" s="13">
        <v>4</v>
      </c>
      <c r="E226" s="13">
        <v>6</v>
      </c>
      <c r="F226" s="13">
        <v>6</v>
      </c>
      <c r="G226" s="15">
        <v>6</v>
      </c>
      <c r="H226" s="13"/>
      <c r="I226" s="13"/>
      <c r="J226" s="13"/>
      <c r="K226" s="13"/>
      <c r="L226" s="13"/>
      <c r="M226" s="13"/>
      <c r="N226" s="13"/>
      <c r="O226" s="17"/>
      <c r="P226" s="32"/>
      <c r="Q226" s="34"/>
      <c r="R226" s="32"/>
      <c r="S226" s="32"/>
      <c r="T226" s="32"/>
      <c r="U226" s="32"/>
      <c r="V226" s="32"/>
      <c r="W226" s="32"/>
      <c r="X226" s="32"/>
      <c r="Y226" s="32"/>
      <c r="Z226" s="32"/>
      <c r="AA226" s="32"/>
      <c r="AB226" s="32"/>
      <c r="AC226" s="32"/>
      <c r="AD226" s="32"/>
      <c r="AE226" s="32"/>
      <c r="AF226" s="32"/>
      <c r="AG226" s="32"/>
      <c r="AH226" s="32"/>
      <c r="AI226" s="32"/>
      <c r="AJ226" s="32"/>
      <c r="AK226" s="32"/>
      <c r="AL226" s="32"/>
      <c r="AM226" s="32"/>
      <c r="AN226" s="32"/>
      <c r="AO226" s="32"/>
      <c r="AP226" s="32"/>
      <c r="AQ226" s="32"/>
      <c r="AR226" s="32"/>
      <c r="AS226" s="32"/>
      <c r="AT226" s="32"/>
      <c r="AU226" s="32"/>
      <c r="AV226" s="32"/>
      <c r="AW226" s="32"/>
      <c r="AX226" s="32"/>
      <c r="AY226" s="32"/>
      <c r="AZ226" s="32"/>
      <c r="BA226" s="32"/>
      <c r="BB226" s="32"/>
      <c r="BC226" s="32"/>
      <c r="BD226" s="32"/>
      <c r="BE226" s="32"/>
      <c r="BF226" s="32"/>
      <c r="BG226" s="32"/>
      <c r="BH226" s="32"/>
      <c r="BI226" s="32"/>
      <c r="BJ226" s="32"/>
      <c r="BK226" s="32"/>
      <c r="BL226" s="32"/>
      <c r="BM226" s="6"/>
      <c r="BN226" s="6"/>
      <c r="BO226" s="6"/>
      <c r="BP226" s="6"/>
      <c r="BQ226" s="6"/>
      <c r="BR226" s="6"/>
      <c r="BS226" s="6"/>
      <c r="BT226" s="6"/>
      <c r="BU226" s="6"/>
      <c r="BV226" s="6"/>
      <c r="BW226" s="6"/>
      <c r="BX226" s="6"/>
      <c r="BY226" s="6"/>
      <c r="BZ226" s="6"/>
      <c r="CA226" s="6"/>
      <c r="CB226" s="6"/>
      <c r="CC226" s="6"/>
      <c r="CD226" s="6"/>
      <c r="CE226" s="6"/>
      <c r="CF226" s="6"/>
      <c r="CG226" s="6"/>
      <c r="CH226" s="6"/>
      <c r="CI226" s="6"/>
      <c r="CJ226" s="6"/>
      <c r="CK226" s="6"/>
      <c r="CL226" s="6"/>
      <c r="CM226" s="6"/>
      <c r="CN226" s="6"/>
      <c r="CO226" s="6"/>
      <c r="CP226" s="6"/>
      <c r="CQ226" s="6"/>
      <c r="CR226" s="6"/>
      <c r="CS226" s="6"/>
      <c r="CT226" s="6"/>
      <c r="CU226" s="6"/>
      <c r="CV226" s="6"/>
      <c r="CW226" s="6"/>
      <c r="CX226" s="6"/>
      <c r="CY226" s="6"/>
      <c r="CZ226" s="6"/>
      <c r="DA226" s="6"/>
      <c r="DB226" s="6"/>
      <c r="DC226" s="6"/>
      <c r="DD226" s="6"/>
      <c r="DE226" s="6"/>
      <c r="DF226" s="6"/>
      <c r="DG226" s="6"/>
      <c r="DH226" s="6"/>
      <c r="DI226" s="6"/>
      <c r="DJ226" s="6"/>
      <c r="DK226" s="6"/>
      <c r="DL226" s="6"/>
      <c r="DM226" s="6"/>
      <c r="DN226" s="6"/>
      <c r="DO226" s="6"/>
      <c r="DP226" s="6"/>
      <c r="DQ226" s="6"/>
      <c r="DR226" s="6"/>
      <c r="DS226" s="6"/>
      <c r="DT226" s="6"/>
      <c r="DU226" s="6"/>
      <c r="DV226" s="6"/>
      <c r="DW226" s="6"/>
      <c r="DX226" s="6"/>
      <c r="DY226" s="6"/>
      <c r="DZ226" s="6"/>
      <c r="EA226" s="6"/>
      <c r="EB226" s="6"/>
      <c r="EC226" s="6"/>
      <c r="ED226" s="6"/>
      <c r="EE226" s="6"/>
      <c r="EF226" s="6"/>
      <c r="EG226" s="6"/>
      <c r="EH226" s="6"/>
      <c r="EI226" s="6"/>
      <c r="EJ226" s="6"/>
      <c r="EK226" s="6"/>
      <c r="EL226" s="6"/>
      <c r="EM226" s="6"/>
      <c r="EN226" s="6"/>
      <c r="EO226" s="6"/>
      <c r="EP226" s="6"/>
      <c r="EQ226" s="6"/>
      <c r="ER226" s="6"/>
      <c r="ES226" s="6"/>
      <c r="ET226" s="6"/>
      <c r="EU226" s="6"/>
      <c r="EV226" s="6"/>
      <c r="EW226" s="6"/>
      <c r="EX226" s="6"/>
      <c r="EY226" s="6"/>
      <c r="EZ226" s="6"/>
      <c r="FA226" s="6"/>
      <c r="FB226" s="6"/>
      <c r="FC226" s="6"/>
      <c r="FD226" s="6"/>
      <c r="FE226" s="6"/>
      <c r="FF226" s="6"/>
      <c r="FG226" s="6"/>
      <c r="FH226" s="6"/>
      <c r="FI226" s="6"/>
      <c r="FJ226" s="6"/>
      <c r="FK226" s="6"/>
      <c r="FL226" s="6"/>
      <c r="FM226" s="6"/>
      <c r="FN226" s="6"/>
      <c r="FO226" s="6"/>
      <c r="FP226" s="6"/>
      <c r="FQ226" s="6"/>
      <c r="FR226" s="6"/>
      <c r="FS226" s="6"/>
      <c r="FT226" s="6"/>
      <c r="FU226" s="6"/>
      <c r="FV226" s="6"/>
      <c r="FW226" s="6"/>
      <c r="FX226" s="6"/>
      <c r="FY226" s="6"/>
      <c r="FZ226" s="6"/>
      <c r="GA226" s="6"/>
      <c r="GB226" s="6"/>
      <c r="GC226" s="6"/>
      <c r="GD226" s="6"/>
      <c r="GE226" s="6"/>
      <c r="GF226" s="6"/>
      <c r="GG226" s="6"/>
      <c r="GH226" s="6"/>
      <c r="GI226" s="6"/>
      <c r="GJ226" s="6"/>
      <c r="GK226" s="6"/>
      <c r="GL226" s="6"/>
      <c r="GM226" s="6"/>
      <c r="GN226" s="6"/>
      <c r="GO226" s="6"/>
      <c r="GP226" s="6"/>
      <c r="GQ226" s="6"/>
      <c r="GR226" s="6"/>
      <c r="GS226" s="6"/>
      <c r="GT226" s="6"/>
      <c r="GU226" s="6"/>
      <c r="GV226" s="6"/>
      <c r="GW226" s="6"/>
      <c r="GX226" s="6"/>
      <c r="GY226" s="6"/>
      <c r="GZ226" s="6"/>
      <c r="HA226" s="6"/>
      <c r="HB226" s="6"/>
      <c r="HC226" s="6"/>
      <c r="HD226" s="6"/>
      <c r="HE226" s="6"/>
      <c r="HF226" s="6"/>
      <c r="HG226" s="6"/>
      <c r="HH226" s="6"/>
      <c r="HI226" s="6"/>
      <c r="HJ226" s="6"/>
      <c r="HK226" s="6"/>
      <c r="HL226" s="6"/>
      <c r="HM226" s="6"/>
      <c r="HN226" s="6"/>
      <c r="HO226" s="6"/>
      <c r="HP226" s="6"/>
      <c r="HQ226" s="6"/>
      <c r="HR226" s="6"/>
      <c r="HS226" s="6"/>
      <c r="HT226" s="6"/>
      <c r="HU226" s="6"/>
      <c r="HV226" s="6"/>
      <c r="HW226" s="6"/>
      <c r="HX226" s="6"/>
      <c r="HY226" s="6"/>
      <c r="HZ226" s="6"/>
      <c r="IA226" s="6"/>
      <c r="IB226" s="6"/>
      <c r="IC226" s="6"/>
      <c r="ID226" s="6"/>
      <c r="IE226" s="6"/>
      <c r="IF226" s="6"/>
      <c r="IG226" s="6"/>
      <c r="IH226" s="6"/>
      <c r="II226" s="6"/>
      <c r="IJ226" s="6"/>
      <c r="IK226" s="6"/>
      <c r="IL226" s="6"/>
      <c r="IM226" s="6"/>
      <c r="IN226" s="6"/>
      <c r="IO226" s="6"/>
      <c r="IP226" s="6"/>
      <c r="IQ226" s="6"/>
      <c r="IR226" s="6"/>
      <c r="IS226" s="6"/>
      <c r="IT226" s="6"/>
      <c r="IU226" s="6"/>
      <c r="IV226" s="6"/>
    </row>
    <row r="227" s="5" customFormat="1" ht="12.75" spans="1:256">
      <c r="A227" s="16">
        <v>96</v>
      </c>
      <c r="B227" s="16">
        <v>95</v>
      </c>
      <c r="C227" s="16">
        <v>97</v>
      </c>
      <c r="D227" s="16">
        <v>98</v>
      </c>
      <c r="E227" s="16">
        <v>98</v>
      </c>
      <c r="F227" s="16">
        <v>97</v>
      </c>
      <c r="G227" s="16">
        <v>98</v>
      </c>
      <c r="H227" s="16"/>
      <c r="I227" s="16"/>
      <c r="J227" s="16"/>
      <c r="K227" s="16"/>
      <c r="L227" s="16"/>
      <c r="M227" s="16"/>
      <c r="N227" s="16"/>
      <c r="O227" s="16"/>
      <c r="P227" s="32"/>
      <c r="Q227" s="34"/>
      <c r="R227" s="32"/>
      <c r="S227" s="32"/>
      <c r="T227" s="32"/>
      <c r="U227" s="32"/>
      <c r="V227" s="32"/>
      <c r="W227" s="32"/>
      <c r="X227" s="32"/>
      <c r="Y227" s="32"/>
      <c r="Z227" s="32"/>
      <c r="AA227" s="32"/>
      <c r="AB227" s="32"/>
      <c r="AC227" s="32"/>
      <c r="AD227" s="32"/>
      <c r="AE227" s="32"/>
      <c r="AF227" s="32"/>
      <c r="AG227" s="32"/>
      <c r="AH227" s="32"/>
      <c r="AI227" s="32"/>
      <c r="AJ227" s="32"/>
      <c r="AK227" s="32"/>
      <c r="AL227" s="32"/>
      <c r="AM227" s="32"/>
      <c r="AN227" s="32"/>
      <c r="AO227" s="32"/>
      <c r="AP227" s="32"/>
      <c r="AQ227" s="32"/>
      <c r="AR227" s="32"/>
      <c r="AS227" s="32"/>
      <c r="AT227" s="32"/>
      <c r="AU227" s="32"/>
      <c r="AV227" s="32"/>
      <c r="AW227" s="32"/>
      <c r="AX227" s="32"/>
      <c r="AY227" s="32"/>
      <c r="AZ227" s="32"/>
      <c r="BA227" s="32"/>
      <c r="BB227" s="32"/>
      <c r="BC227" s="32"/>
      <c r="BD227" s="32"/>
      <c r="BE227" s="32"/>
      <c r="BF227" s="32"/>
      <c r="BG227" s="32"/>
      <c r="BH227" s="32"/>
      <c r="BI227" s="32"/>
      <c r="BJ227" s="32"/>
      <c r="BK227" s="32"/>
      <c r="BL227" s="32"/>
      <c r="BM227" s="7"/>
      <c r="BN227" s="7"/>
      <c r="BO227" s="7"/>
      <c r="BP227" s="7"/>
      <c r="BQ227" s="7"/>
      <c r="BR227" s="7"/>
      <c r="BS227" s="7"/>
      <c r="BT227" s="7"/>
      <c r="BU227" s="7"/>
      <c r="BV227" s="7"/>
      <c r="BW227" s="7"/>
      <c r="BX227" s="7"/>
      <c r="BY227" s="7"/>
      <c r="BZ227" s="7"/>
      <c r="CA227" s="7"/>
      <c r="CB227" s="7"/>
      <c r="CC227" s="7"/>
      <c r="CD227" s="7"/>
      <c r="CE227" s="7"/>
      <c r="CF227" s="7"/>
      <c r="CG227" s="7"/>
      <c r="CH227" s="7"/>
      <c r="CI227" s="7"/>
      <c r="CJ227" s="7"/>
      <c r="CK227" s="7"/>
      <c r="CL227" s="7"/>
      <c r="CM227" s="7"/>
      <c r="CN227" s="7"/>
      <c r="CO227" s="7"/>
      <c r="CP227" s="7"/>
      <c r="CQ227" s="7"/>
      <c r="CR227" s="7"/>
      <c r="CS227" s="7"/>
      <c r="CT227" s="7"/>
      <c r="CU227" s="7"/>
      <c r="CV227" s="7"/>
      <c r="CW227" s="7"/>
      <c r="CX227" s="7"/>
      <c r="CY227" s="7"/>
      <c r="CZ227" s="7"/>
      <c r="DA227" s="7"/>
      <c r="DB227" s="7"/>
      <c r="DC227" s="7"/>
      <c r="DD227" s="7"/>
      <c r="DE227" s="7"/>
      <c r="DF227" s="7"/>
      <c r="DG227" s="7"/>
      <c r="DH227" s="7"/>
      <c r="DI227" s="7"/>
      <c r="DJ227" s="7"/>
      <c r="DK227" s="7"/>
      <c r="DL227" s="7"/>
      <c r="DM227" s="7"/>
      <c r="DN227" s="7"/>
      <c r="DO227" s="7"/>
      <c r="DP227" s="7"/>
      <c r="DQ227" s="7"/>
      <c r="DR227" s="7"/>
      <c r="DS227" s="7"/>
      <c r="DT227" s="7"/>
      <c r="DU227" s="7"/>
      <c r="DV227" s="7"/>
      <c r="DW227" s="7"/>
      <c r="DX227" s="7"/>
      <c r="DY227" s="7"/>
      <c r="DZ227" s="7"/>
      <c r="EA227" s="7"/>
      <c r="EB227" s="7"/>
      <c r="EC227" s="7"/>
      <c r="ED227" s="7"/>
      <c r="EE227" s="7"/>
      <c r="EF227" s="7"/>
      <c r="EG227" s="7"/>
      <c r="EH227" s="7"/>
      <c r="EI227" s="7"/>
      <c r="EJ227" s="7"/>
      <c r="EK227" s="7"/>
      <c r="EL227" s="7"/>
      <c r="EM227" s="7"/>
      <c r="EN227" s="7"/>
      <c r="EO227" s="7"/>
      <c r="EP227" s="7"/>
      <c r="EQ227" s="7"/>
      <c r="ER227" s="7"/>
      <c r="ES227" s="7"/>
      <c r="ET227" s="7"/>
      <c r="EU227" s="7"/>
      <c r="EV227" s="7"/>
      <c r="EW227" s="7"/>
      <c r="EX227" s="7"/>
      <c r="EY227" s="7"/>
      <c r="EZ227" s="7"/>
      <c r="FA227" s="7"/>
      <c r="FB227" s="7"/>
      <c r="FC227" s="7"/>
      <c r="FD227" s="7"/>
      <c r="FE227" s="7"/>
      <c r="FF227" s="7"/>
      <c r="FG227" s="7"/>
      <c r="FH227" s="7"/>
      <c r="FI227" s="7"/>
      <c r="FJ227" s="7"/>
      <c r="FK227" s="7"/>
      <c r="FL227" s="7"/>
      <c r="FM227" s="7"/>
      <c r="FN227" s="7"/>
      <c r="FO227" s="7"/>
      <c r="FP227" s="7"/>
      <c r="FQ227" s="7"/>
      <c r="FR227" s="7"/>
      <c r="FS227" s="7"/>
      <c r="FT227" s="7"/>
      <c r="FU227" s="7"/>
      <c r="FV227" s="7"/>
      <c r="FW227" s="7"/>
      <c r="FX227" s="7"/>
      <c r="FY227" s="7"/>
      <c r="FZ227" s="7"/>
      <c r="GA227" s="7"/>
      <c r="GB227" s="7"/>
      <c r="GC227" s="7"/>
      <c r="GD227" s="7"/>
      <c r="GE227" s="7"/>
      <c r="GF227" s="7"/>
      <c r="GG227" s="7"/>
      <c r="GH227" s="7"/>
      <c r="GI227" s="7"/>
      <c r="GJ227" s="7"/>
      <c r="GK227" s="7"/>
      <c r="GL227" s="7"/>
      <c r="GM227" s="7"/>
      <c r="GN227" s="7"/>
      <c r="GO227" s="7"/>
      <c r="GP227" s="7"/>
      <c r="GQ227" s="7"/>
      <c r="GR227" s="7"/>
      <c r="GS227" s="7"/>
      <c r="GT227" s="7"/>
      <c r="GU227" s="7"/>
      <c r="GV227" s="7"/>
      <c r="GW227" s="7"/>
      <c r="GX227" s="7"/>
      <c r="GY227" s="7"/>
      <c r="GZ227" s="7"/>
      <c r="HA227" s="7"/>
      <c r="HB227" s="7"/>
      <c r="HC227" s="7"/>
      <c r="HD227" s="7"/>
      <c r="HE227" s="7"/>
      <c r="HF227" s="7"/>
      <c r="HG227" s="7"/>
      <c r="HH227" s="7"/>
      <c r="HI227" s="7"/>
      <c r="HJ227" s="7"/>
      <c r="HK227" s="7"/>
      <c r="HL227" s="7"/>
      <c r="HM227" s="7"/>
      <c r="HN227" s="7"/>
      <c r="HO227" s="7"/>
      <c r="HP227" s="7"/>
      <c r="HQ227" s="7"/>
      <c r="HR227" s="7"/>
      <c r="HS227" s="7"/>
      <c r="HT227" s="7"/>
      <c r="HU227" s="7"/>
      <c r="HV227" s="7"/>
      <c r="HW227" s="7"/>
      <c r="HX227" s="7"/>
      <c r="HY227" s="7"/>
      <c r="HZ227" s="7"/>
      <c r="IA227" s="7"/>
      <c r="IB227" s="7"/>
      <c r="IC227" s="7"/>
      <c r="ID227" s="7"/>
      <c r="IE227" s="7"/>
      <c r="IF227" s="7"/>
      <c r="IG227" s="7"/>
      <c r="IH227" s="7"/>
      <c r="II227" s="7"/>
      <c r="IJ227" s="7"/>
      <c r="IK227" s="7"/>
      <c r="IL227" s="7"/>
      <c r="IM227" s="7"/>
      <c r="IN227" s="7"/>
      <c r="IO227" s="7"/>
      <c r="IP227" s="7"/>
      <c r="IQ227" s="7"/>
      <c r="IR227" s="7"/>
      <c r="IS227" s="7"/>
      <c r="IT227" s="7"/>
      <c r="IU227" s="7"/>
      <c r="IV227" s="7"/>
    </row>
    <row r="228" s="5" customFormat="1" ht="12" spans="1:256">
      <c r="A228" s="12" t="s">
        <v>389</v>
      </c>
      <c r="B228" s="13" t="s">
        <v>2</v>
      </c>
      <c r="C228" s="13">
        <v>43</v>
      </c>
      <c r="D228" s="13" t="s">
        <v>3</v>
      </c>
      <c r="E228" s="13" t="s">
        <v>288</v>
      </c>
      <c r="F228" s="15" t="s">
        <v>5</v>
      </c>
      <c r="G228" s="14">
        <f>(A230*A231+B230*B231+C230*C231+D230*D231+E230*E231+F230*F231+G230*G231+H230*H231+I230*I231+J230*J231)/C228</f>
        <v>92.6279069767442</v>
      </c>
      <c r="H228" s="15"/>
      <c r="I228" s="13"/>
      <c r="J228" s="13"/>
      <c r="K228" s="13"/>
      <c r="L228" s="13"/>
      <c r="M228" s="13"/>
      <c r="N228" s="13"/>
      <c r="O228" s="13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  <c r="AM228" s="25"/>
      <c r="AN228" s="25"/>
      <c r="AO228" s="25"/>
      <c r="AP228" s="25"/>
      <c r="AQ228" s="25"/>
      <c r="AR228" s="25"/>
      <c r="AS228" s="25"/>
      <c r="AT228" s="25"/>
      <c r="AU228" s="25"/>
      <c r="AV228" s="25"/>
      <c r="AW228" s="25"/>
      <c r="AX228" s="25"/>
      <c r="AY228" s="25"/>
      <c r="AZ228" s="25"/>
      <c r="BA228" s="25"/>
      <c r="BB228" s="25"/>
      <c r="BC228" s="25"/>
      <c r="BD228" s="25"/>
      <c r="BE228" s="25"/>
      <c r="BF228" s="25"/>
      <c r="BG228" s="25"/>
      <c r="BH228" s="25"/>
      <c r="BI228" s="25"/>
      <c r="BJ228" s="25"/>
      <c r="BK228" s="25"/>
      <c r="BL228" s="25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  <c r="DQ228" s="1"/>
      <c r="DR228" s="1"/>
      <c r="DS228" s="1"/>
      <c r="DT228" s="1"/>
      <c r="DU228" s="1"/>
      <c r="DV228" s="1"/>
      <c r="DW228" s="1"/>
      <c r="DX228" s="1"/>
      <c r="DY228" s="1"/>
      <c r="DZ228" s="1"/>
      <c r="EA228" s="1"/>
      <c r="EB228" s="1"/>
      <c r="EC228" s="1"/>
      <c r="ED228" s="1"/>
      <c r="EE228" s="1"/>
      <c r="EF228" s="1"/>
      <c r="EG228" s="1"/>
      <c r="EH228" s="1"/>
      <c r="EI228" s="1"/>
      <c r="EJ228" s="1"/>
      <c r="EK228" s="1"/>
      <c r="EL228" s="1"/>
      <c r="EM228" s="1"/>
      <c r="EN228" s="1"/>
      <c r="EO228" s="1"/>
      <c r="EP228" s="1"/>
      <c r="EQ228" s="1"/>
      <c r="ER228" s="1"/>
      <c r="ES228" s="1"/>
      <c r="ET228" s="1"/>
      <c r="EU228" s="1"/>
      <c r="EV228" s="1"/>
      <c r="EW228" s="1"/>
      <c r="EX228" s="1"/>
      <c r="EY228" s="1"/>
      <c r="EZ228" s="1"/>
      <c r="FA228" s="1"/>
      <c r="FB228" s="1"/>
      <c r="FC228" s="1"/>
      <c r="FD228" s="1"/>
      <c r="FE228" s="1"/>
      <c r="FF228" s="1"/>
      <c r="FG228" s="1"/>
      <c r="FH228" s="1"/>
      <c r="FI228" s="1"/>
      <c r="FJ228" s="1"/>
      <c r="FK228" s="1"/>
      <c r="FL228" s="1"/>
      <c r="FM228" s="1"/>
      <c r="FN228" s="1"/>
      <c r="FO228" s="1"/>
      <c r="FP228" s="1"/>
      <c r="FQ228" s="1"/>
      <c r="FR228" s="1"/>
      <c r="FS228" s="1"/>
      <c r="FT228" s="1"/>
      <c r="FU228" s="1"/>
      <c r="FV228" s="1"/>
      <c r="FW228" s="1"/>
      <c r="FX228" s="1"/>
      <c r="FY228" s="1"/>
      <c r="FZ228" s="1"/>
      <c r="GA228" s="1"/>
      <c r="GB228" s="1"/>
      <c r="GC228" s="1"/>
      <c r="GD228" s="1"/>
      <c r="GE228" s="1"/>
      <c r="GF228" s="1"/>
      <c r="GG228" s="1"/>
      <c r="GH228" s="1"/>
      <c r="GI228" s="1"/>
      <c r="GJ228" s="1"/>
      <c r="GK228" s="1"/>
      <c r="GL228" s="1"/>
      <c r="GM228" s="1"/>
      <c r="GN228" s="1"/>
      <c r="GO228" s="1"/>
      <c r="GP228" s="1"/>
      <c r="GQ228" s="1"/>
      <c r="GR228" s="1"/>
      <c r="GS228" s="1"/>
      <c r="GT228" s="1"/>
      <c r="GU228" s="1"/>
      <c r="GV228" s="1"/>
      <c r="GW228" s="1"/>
      <c r="GX228" s="1"/>
      <c r="GY228" s="1"/>
      <c r="GZ228" s="1"/>
      <c r="HA228" s="1"/>
      <c r="HB228" s="1"/>
      <c r="HC228" s="1"/>
      <c r="HD228" s="1"/>
      <c r="HE228" s="1"/>
      <c r="HF228" s="1"/>
      <c r="HG228" s="1"/>
      <c r="HH228" s="1"/>
      <c r="HI228" s="1"/>
      <c r="HJ228" s="1"/>
      <c r="HK228" s="1"/>
      <c r="HL228" s="1"/>
      <c r="HM228" s="1"/>
      <c r="HN228" s="1"/>
      <c r="HO228" s="1"/>
      <c r="HP228" s="1"/>
      <c r="HQ228" s="1"/>
      <c r="HR228" s="1"/>
      <c r="HS228" s="1"/>
      <c r="HT228" s="1"/>
      <c r="HU228" s="1"/>
      <c r="HV228" s="1"/>
      <c r="HW228" s="1"/>
      <c r="HX228" s="1"/>
      <c r="HY228" s="1"/>
      <c r="HZ228" s="1"/>
      <c r="IA228" s="1"/>
      <c r="IB228" s="1"/>
      <c r="IC228" s="1"/>
      <c r="ID228" s="1"/>
      <c r="IE228" s="1"/>
      <c r="IF228" s="1"/>
      <c r="IG228" s="1"/>
      <c r="IH228" s="1"/>
      <c r="II228" s="1"/>
      <c r="IJ228" s="1"/>
      <c r="IK228" s="1"/>
      <c r="IL228" s="1"/>
      <c r="IM228" s="1"/>
      <c r="IN228" s="1"/>
      <c r="IO228" s="1"/>
      <c r="IP228" s="1"/>
      <c r="IQ228" s="1"/>
      <c r="IR228" s="1"/>
      <c r="IS228" s="1"/>
      <c r="IT228" s="1"/>
      <c r="IU228" s="1"/>
      <c r="IV228" s="1"/>
    </row>
    <row r="229" s="5" customFormat="1" ht="12" spans="1:256">
      <c r="A229" s="15" t="s">
        <v>385</v>
      </c>
      <c r="B229" s="15" t="s">
        <v>390</v>
      </c>
      <c r="C229" s="15" t="s">
        <v>391</v>
      </c>
      <c r="D229" s="15" t="s">
        <v>392</v>
      </c>
      <c r="E229" s="15" t="s">
        <v>393</v>
      </c>
      <c r="F229" s="15" t="s">
        <v>394</v>
      </c>
      <c r="G229" s="15" t="s">
        <v>395</v>
      </c>
      <c r="H229" s="15" t="s">
        <v>396</v>
      </c>
      <c r="I229" s="13" t="s">
        <v>397</v>
      </c>
      <c r="J229" s="13" t="s">
        <v>398</v>
      </c>
      <c r="K229" s="13"/>
      <c r="L229" s="13"/>
      <c r="M229" s="13"/>
      <c r="N229" s="13"/>
      <c r="O229" s="13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  <c r="AL229" s="25"/>
      <c r="AM229" s="25"/>
      <c r="AN229" s="25"/>
      <c r="AO229" s="25"/>
      <c r="AP229" s="25"/>
      <c r="AQ229" s="25"/>
      <c r="AR229" s="25"/>
      <c r="AS229" s="25"/>
      <c r="AT229" s="25"/>
      <c r="AU229" s="25"/>
      <c r="AV229" s="25"/>
      <c r="AW229" s="25"/>
      <c r="AX229" s="25"/>
      <c r="AY229" s="25"/>
      <c r="AZ229" s="25"/>
      <c r="BA229" s="25"/>
      <c r="BB229" s="25"/>
      <c r="BC229" s="25"/>
      <c r="BD229" s="25"/>
      <c r="BE229" s="25"/>
      <c r="BF229" s="25"/>
      <c r="BG229" s="25"/>
      <c r="BH229" s="25"/>
      <c r="BI229" s="25"/>
      <c r="BJ229" s="25"/>
      <c r="BK229" s="25"/>
      <c r="BL229" s="25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  <c r="DQ229" s="1"/>
      <c r="DR229" s="1"/>
      <c r="DS229" s="1"/>
      <c r="DT229" s="1"/>
      <c r="DU229" s="1"/>
      <c r="DV229" s="1"/>
      <c r="DW229" s="1"/>
      <c r="DX229" s="1"/>
      <c r="DY229" s="1"/>
      <c r="DZ229" s="1"/>
      <c r="EA229" s="1"/>
      <c r="EB229" s="1"/>
      <c r="EC229" s="1"/>
      <c r="ED229" s="1"/>
      <c r="EE229" s="1"/>
      <c r="EF229" s="1"/>
      <c r="EG229" s="1"/>
      <c r="EH229" s="1"/>
      <c r="EI229" s="1"/>
      <c r="EJ229" s="1"/>
      <c r="EK229" s="1"/>
      <c r="EL229" s="1"/>
      <c r="EM229" s="1"/>
      <c r="EN229" s="1"/>
      <c r="EO229" s="1"/>
      <c r="EP229" s="1"/>
      <c r="EQ229" s="1"/>
      <c r="ER229" s="1"/>
      <c r="ES229" s="1"/>
      <c r="ET229" s="1"/>
      <c r="EU229" s="1"/>
      <c r="EV229" s="1"/>
      <c r="EW229" s="1"/>
      <c r="EX229" s="1"/>
      <c r="EY229" s="1"/>
      <c r="EZ229" s="1"/>
      <c r="FA229" s="1"/>
      <c r="FB229" s="1"/>
      <c r="FC229" s="1"/>
      <c r="FD229" s="1"/>
      <c r="FE229" s="1"/>
      <c r="FF229" s="1"/>
      <c r="FG229" s="1"/>
      <c r="FH229" s="1"/>
      <c r="FI229" s="1"/>
      <c r="FJ229" s="1"/>
      <c r="FK229" s="1"/>
      <c r="FL229" s="1"/>
      <c r="FM229" s="1"/>
      <c r="FN229" s="1"/>
      <c r="FO229" s="1"/>
      <c r="FP229" s="1"/>
      <c r="FQ229" s="1"/>
      <c r="FR229" s="1"/>
      <c r="FS229" s="1"/>
      <c r="FT229" s="1"/>
      <c r="FU229" s="1"/>
      <c r="FV229" s="1"/>
      <c r="FW229" s="1"/>
      <c r="FX229" s="1"/>
      <c r="FY229" s="1"/>
      <c r="FZ229" s="1"/>
      <c r="GA229" s="1"/>
      <c r="GB229" s="1"/>
      <c r="GC229" s="1"/>
      <c r="GD229" s="1"/>
      <c r="GE229" s="1"/>
      <c r="GF229" s="1"/>
      <c r="GG229" s="1"/>
      <c r="GH229" s="1"/>
      <c r="GI229" s="1"/>
      <c r="GJ229" s="1"/>
      <c r="GK229" s="1"/>
      <c r="GL229" s="1"/>
      <c r="GM229" s="1"/>
      <c r="GN229" s="1"/>
      <c r="GO229" s="1"/>
      <c r="GP229" s="1"/>
      <c r="GQ229" s="1"/>
      <c r="GR229" s="1"/>
      <c r="GS229" s="1"/>
      <c r="GT229" s="1"/>
      <c r="GU229" s="1"/>
      <c r="GV229" s="1"/>
      <c r="GW229" s="1"/>
      <c r="GX229" s="1"/>
      <c r="GY229" s="1"/>
      <c r="GZ229" s="1"/>
      <c r="HA229" s="1"/>
      <c r="HB229" s="1"/>
      <c r="HC229" s="1"/>
      <c r="HD229" s="1"/>
      <c r="HE229" s="1"/>
      <c r="HF229" s="1"/>
      <c r="HG229" s="1"/>
      <c r="HH229" s="1"/>
      <c r="HI229" s="1"/>
      <c r="HJ229" s="1"/>
      <c r="HK229" s="1"/>
      <c r="HL229" s="1"/>
      <c r="HM229" s="1"/>
      <c r="HN229" s="1"/>
      <c r="HO229" s="1"/>
      <c r="HP229" s="1"/>
      <c r="HQ229" s="1"/>
      <c r="HR229" s="1"/>
      <c r="HS229" s="1"/>
      <c r="HT229" s="1"/>
      <c r="HU229" s="1"/>
      <c r="HV229" s="1"/>
      <c r="HW229" s="1"/>
      <c r="HX229" s="1"/>
      <c r="HY229" s="1"/>
      <c r="HZ229" s="1"/>
      <c r="IA229" s="1"/>
      <c r="IB229" s="1"/>
      <c r="IC229" s="1"/>
      <c r="ID229" s="1"/>
      <c r="IE229" s="1"/>
      <c r="IF229" s="1"/>
      <c r="IG229" s="1"/>
      <c r="IH229" s="1"/>
      <c r="II229" s="1"/>
      <c r="IJ229" s="1"/>
      <c r="IK229" s="1"/>
      <c r="IL229" s="1"/>
      <c r="IM229" s="1"/>
      <c r="IN229" s="1"/>
      <c r="IO229" s="1"/>
      <c r="IP229" s="1"/>
      <c r="IQ229" s="1"/>
      <c r="IR229" s="1"/>
      <c r="IS229" s="1"/>
      <c r="IT229" s="1"/>
      <c r="IU229" s="1"/>
      <c r="IV229" s="1"/>
    </row>
    <row r="230" s="4" customFormat="1" ht="12" spans="1:256">
      <c r="A230" s="15">
        <v>1</v>
      </c>
      <c r="B230" s="15">
        <v>6</v>
      </c>
      <c r="C230" s="15">
        <v>6</v>
      </c>
      <c r="D230" s="15">
        <v>6</v>
      </c>
      <c r="E230" s="15">
        <v>5</v>
      </c>
      <c r="F230" s="15">
        <v>5</v>
      </c>
      <c r="G230" s="15">
        <v>4</v>
      </c>
      <c r="H230" s="15">
        <v>6</v>
      </c>
      <c r="I230" s="13">
        <v>3</v>
      </c>
      <c r="J230" s="13">
        <v>1</v>
      </c>
      <c r="K230" s="13"/>
      <c r="L230" s="13"/>
      <c r="M230" s="13"/>
      <c r="N230" s="13"/>
      <c r="O230" s="13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  <c r="AM230" s="25"/>
      <c r="AN230" s="25"/>
      <c r="AO230" s="25"/>
      <c r="AP230" s="25"/>
      <c r="AQ230" s="25"/>
      <c r="AR230" s="25"/>
      <c r="AS230" s="25"/>
      <c r="AT230" s="25"/>
      <c r="AU230" s="25"/>
      <c r="AV230" s="25"/>
      <c r="AW230" s="25"/>
      <c r="AX230" s="25"/>
      <c r="AY230" s="25"/>
      <c r="AZ230" s="25"/>
      <c r="BA230" s="25"/>
      <c r="BB230" s="25"/>
      <c r="BC230" s="25"/>
      <c r="BD230" s="25"/>
      <c r="BE230" s="25"/>
      <c r="BF230" s="25"/>
      <c r="BG230" s="25"/>
      <c r="BH230" s="25"/>
      <c r="BI230" s="25"/>
      <c r="BJ230" s="25"/>
      <c r="BK230" s="25"/>
      <c r="BL230" s="25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  <c r="DQ230" s="1"/>
      <c r="DR230" s="1"/>
      <c r="DS230" s="1"/>
      <c r="DT230" s="1"/>
      <c r="DU230" s="1"/>
      <c r="DV230" s="1"/>
      <c r="DW230" s="1"/>
      <c r="DX230" s="1"/>
      <c r="DY230" s="1"/>
      <c r="DZ230" s="1"/>
      <c r="EA230" s="1"/>
      <c r="EB230" s="1"/>
      <c r="EC230" s="1"/>
      <c r="ED230" s="1"/>
      <c r="EE230" s="1"/>
      <c r="EF230" s="1"/>
      <c r="EG230" s="1"/>
      <c r="EH230" s="1"/>
      <c r="EI230" s="1"/>
      <c r="EJ230" s="1"/>
      <c r="EK230" s="1"/>
      <c r="EL230" s="1"/>
      <c r="EM230" s="1"/>
      <c r="EN230" s="1"/>
      <c r="EO230" s="1"/>
      <c r="EP230" s="1"/>
      <c r="EQ230" s="1"/>
      <c r="ER230" s="1"/>
      <c r="ES230" s="1"/>
      <c r="ET230" s="1"/>
      <c r="EU230" s="1"/>
      <c r="EV230" s="1"/>
      <c r="EW230" s="1"/>
      <c r="EX230" s="1"/>
      <c r="EY230" s="1"/>
      <c r="EZ230" s="1"/>
      <c r="FA230" s="1"/>
      <c r="FB230" s="1"/>
      <c r="FC230" s="1"/>
      <c r="FD230" s="1"/>
      <c r="FE230" s="1"/>
      <c r="FF230" s="1"/>
      <c r="FG230" s="1"/>
      <c r="FH230" s="1"/>
      <c r="FI230" s="1"/>
      <c r="FJ230" s="1"/>
      <c r="FK230" s="1"/>
      <c r="FL230" s="1"/>
      <c r="FM230" s="1"/>
      <c r="FN230" s="1"/>
      <c r="FO230" s="1"/>
      <c r="FP230" s="1"/>
      <c r="FQ230" s="1"/>
      <c r="FR230" s="1"/>
      <c r="FS230" s="1"/>
      <c r="FT230" s="1"/>
      <c r="FU230" s="1"/>
      <c r="FV230" s="1"/>
      <c r="FW230" s="1"/>
      <c r="FX230" s="1"/>
      <c r="FY230" s="1"/>
      <c r="FZ230" s="1"/>
      <c r="GA230" s="1"/>
      <c r="GB230" s="1"/>
      <c r="GC230" s="1"/>
      <c r="GD230" s="1"/>
      <c r="GE230" s="1"/>
      <c r="GF230" s="1"/>
      <c r="GG230" s="1"/>
      <c r="GH230" s="1"/>
      <c r="GI230" s="1"/>
      <c r="GJ230" s="1"/>
      <c r="GK230" s="1"/>
      <c r="GL230" s="1"/>
      <c r="GM230" s="1"/>
      <c r="GN230" s="1"/>
      <c r="GO230" s="1"/>
      <c r="GP230" s="1"/>
      <c r="GQ230" s="1"/>
      <c r="GR230" s="1"/>
      <c r="GS230" s="1"/>
      <c r="GT230" s="1"/>
      <c r="GU230" s="1"/>
      <c r="GV230" s="1"/>
      <c r="GW230" s="1"/>
      <c r="GX230" s="1"/>
      <c r="GY230" s="1"/>
      <c r="GZ230" s="1"/>
      <c r="HA230" s="1"/>
      <c r="HB230" s="1"/>
      <c r="HC230" s="1"/>
      <c r="HD230" s="1"/>
      <c r="HE230" s="1"/>
      <c r="HF230" s="1"/>
      <c r="HG230" s="1"/>
      <c r="HH230" s="1"/>
      <c r="HI230" s="1"/>
      <c r="HJ230" s="1"/>
      <c r="HK230" s="1"/>
      <c r="HL230" s="1"/>
      <c r="HM230" s="1"/>
      <c r="HN230" s="1"/>
      <c r="HO230" s="1"/>
      <c r="HP230" s="1"/>
      <c r="HQ230" s="1"/>
      <c r="HR230" s="1"/>
      <c r="HS230" s="1"/>
      <c r="HT230" s="1"/>
      <c r="HU230" s="1"/>
      <c r="HV230" s="1"/>
      <c r="HW230" s="1"/>
      <c r="HX230" s="1"/>
      <c r="HY230" s="1"/>
      <c r="HZ230" s="1"/>
      <c r="IA230" s="1"/>
      <c r="IB230" s="1"/>
      <c r="IC230" s="1"/>
      <c r="ID230" s="1"/>
      <c r="IE230" s="1"/>
      <c r="IF230" s="1"/>
      <c r="IG230" s="1"/>
      <c r="IH230" s="1"/>
      <c r="II230" s="1"/>
      <c r="IJ230" s="1"/>
      <c r="IK230" s="1"/>
      <c r="IL230" s="1"/>
      <c r="IM230" s="1"/>
      <c r="IN230" s="1"/>
      <c r="IO230" s="1"/>
      <c r="IP230" s="1"/>
      <c r="IQ230" s="1"/>
      <c r="IR230" s="1"/>
      <c r="IS230" s="1"/>
      <c r="IT230" s="1"/>
      <c r="IU230" s="1"/>
      <c r="IV230" s="1"/>
    </row>
    <row r="231" s="5" customFormat="1" ht="12" spans="1:256">
      <c r="A231" s="16">
        <v>98</v>
      </c>
      <c r="B231" s="16">
        <v>92</v>
      </c>
      <c r="C231" s="16">
        <v>93</v>
      </c>
      <c r="D231" s="16">
        <v>93</v>
      </c>
      <c r="E231" s="16">
        <v>93</v>
      </c>
      <c r="F231" s="16">
        <v>98</v>
      </c>
      <c r="G231" s="16">
        <v>95</v>
      </c>
      <c r="H231" s="16">
        <v>85</v>
      </c>
      <c r="I231" s="16">
        <v>92</v>
      </c>
      <c r="J231" s="16">
        <v>96</v>
      </c>
      <c r="K231" s="16"/>
      <c r="L231" s="16"/>
      <c r="M231" s="16"/>
      <c r="N231" s="16"/>
      <c r="O231" s="16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  <c r="AN231" s="25"/>
      <c r="AO231" s="25"/>
      <c r="AP231" s="25"/>
      <c r="AQ231" s="25"/>
      <c r="AR231" s="25"/>
      <c r="AS231" s="25"/>
      <c r="AT231" s="25"/>
      <c r="AU231" s="25"/>
      <c r="AV231" s="25"/>
      <c r="AW231" s="25"/>
      <c r="AX231" s="25"/>
      <c r="AY231" s="25"/>
      <c r="AZ231" s="25"/>
      <c r="BA231" s="25"/>
      <c r="BB231" s="25"/>
      <c r="BC231" s="25"/>
      <c r="BD231" s="25"/>
      <c r="BE231" s="25"/>
      <c r="BF231" s="25"/>
      <c r="BG231" s="25"/>
      <c r="BH231" s="25"/>
      <c r="BI231" s="25"/>
      <c r="BJ231" s="25"/>
      <c r="BK231" s="25"/>
      <c r="BL231" s="25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O231" s="3"/>
      <c r="CP231" s="3"/>
      <c r="CQ231" s="3"/>
      <c r="CR231" s="3"/>
      <c r="CS231" s="3"/>
      <c r="CT231" s="3"/>
      <c r="CU231" s="3"/>
      <c r="CV231" s="3"/>
      <c r="CW231" s="3"/>
      <c r="CX231" s="3"/>
      <c r="CY231" s="3"/>
      <c r="CZ231" s="3"/>
      <c r="DA231" s="3"/>
      <c r="DB231" s="3"/>
      <c r="DC231" s="3"/>
      <c r="DD231" s="3"/>
      <c r="DE231" s="3"/>
      <c r="DF231" s="3"/>
      <c r="DG231" s="3"/>
      <c r="DH231" s="3"/>
      <c r="DI231" s="3"/>
      <c r="DJ231" s="3"/>
      <c r="DK231" s="3"/>
      <c r="DL231" s="3"/>
      <c r="DM231" s="3"/>
      <c r="DN231" s="3"/>
      <c r="DO231" s="3"/>
      <c r="DP231" s="3"/>
      <c r="DQ231" s="3"/>
      <c r="DR231" s="3"/>
      <c r="DS231" s="3"/>
      <c r="DT231" s="3"/>
      <c r="DU231" s="3"/>
      <c r="DV231" s="3"/>
      <c r="DW231" s="3"/>
      <c r="DX231" s="3"/>
      <c r="DY231" s="3"/>
      <c r="DZ231" s="3"/>
      <c r="EA231" s="3"/>
      <c r="EB231" s="3"/>
      <c r="EC231" s="3"/>
      <c r="ED231" s="3"/>
      <c r="EE231" s="3"/>
      <c r="EF231" s="3"/>
      <c r="EG231" s="3"/>
      <c r="EH231" s="3"/>
      <c r="EI231" s="3"/>
      <c r="EJ231" s="3"/>
      <c r="EK231" s="3"/>
      <c r="EL231" s="3"/>
      <c r="EM231" s="3"/>
      <c r="EN231" s="3"/>
      <c r="EO231" s="3"/>
      <c r="EP231" s="3"/>
      <c r="EQ231" s="3"/>
      <c r="ER231" s="3"/>
      <c r="ES231" s="3"/>
      <c r="ET231" s="3"/>
      <c r="EU231" s="3"/>
      <c r="EV231" s="3"/>
      <c r="EW231" s="3"/>
      <c r="EX231" s="3"/>
      <c r="EY231" s="3"/>
      <c r="EZ231" s="3"/>
      <c r="FA231" s="3"/>
      <c r="FB231" s="3"/>
      <c r="FC231" s="3"/>
      <c r="FD231" s="3"/>
      <c r="FE231" s="3"/>
      <c r="FF231" s="3"/>
      <c r="FG231" s="3"/>
      <c r="FH231" s="3"/>
      <c r="FI231" s="3"/>
      <c r="FJ231" s="3"/>
      <c r="FK231" s="3"/>
      <c r="FL231" s="3"/>
      <c r="FM231" s="3"/>
      <c r="FN231" s="3"/>
      <c r="FO231" s="3"/>
      <c r="FP231" s="3"/>
      <c r="FQ231" s="3"/>
      <c r="FR231" s="3"/>
      <c r="FS231" s="3"/>
      <c r="FT231" s="3"/>
      <c r="FU231" s="3"/>
      <c r="FV231" s="3"/>
      <c r="FW231" s="3"/>
      <c r="FX231" s="3"/>
      <c r="FY231" s="3"/>
      <c r="FZ231" s="3"/>
      <c r="GA231" s="3"/>
      <c r="GB231" s="3"/>
      <c r="GC231" s="3"/>
      <c r="GD231" s="3"/>
      <c r="GE231" s="3"/>
      <c r="GF231" s="3"/>
      <c r="GG231" s="3"/>
      <c r="GH231" s="3"/>
      <c r="GI231" s="3"/>
      <c r="GJ231" s="3"/>
      <c r="GK231" s="3"/>
      <c r="GL231" s="3"/>
      <c r="GM231" s="3"/>
      <c r="GN231" s="3"/>
      <c r="GO231" s="3"/>
      <c r="GP231" s="3"/>
      <c r="GQ231" s="3"/>
      <c r="GR231" s="3"/>
      <c r="GS231" s="3"/>
      <c r="GT231" s="3"/>
      <c r="GU231" s="3"/>
      <c r="GV231" s="3"/>
      <c r="GW231" s="3"/>
      <c r="GX231" s="3"/>
      <c r="GY231" s="3"/>
      <c r="GZ231" s="3"/>
      <c r="HA231" s="3"/>
      <c r="HB231" s="3"/>
      <c r="HC231" s="3"/>
      <c r="HD231" s="3"/>
      <c r="HE231" s="3"/>
      <c r="HF231" s="3"/>
      <c r="HG231" s="3"/>
      <c r="HH231" s="3"/>
      <c r="HI231" s="3"/>
      <c r="HJ231" s="3"/>
      <c r="HK231" s="3"/>
      <c r="HL231" s="3"/>
      <c r="HM231" s="3"/>
      <c r="HN231" s="3"/>
      <c r="HO231" s="3"/>
      <c r="HP231" s="3"/>
      <c r="HQ231" s="3"/>
      <c r="HR231" s="3"/>
      <c r="HS231" s="3"/>
      <c r="HT231" s="3"/>
      <c r="HU231" s="3"/>
      <c r="HV231" s="3"/>
      <c r="HW231" s="3"/>
      <c r="HX231" s="3"/>
      <c r="HY231" s="3"/>
      <c r="HZ231" s="3"/>
      <c r="IA231" s="3"/>
      <c r="IB231" s="3"/>
      <c r="IC231" s="3"/>
      <c r="ID231" s="3"/>
      <c r="IE231" s="3"/>
      <c r="IF231" s="3"/>
      <c r="IG231" s="3"/>
      <c r="IH231" s="3"/>
      <c r="II231" s="3"/>
      <c r="IJ231" s="3"/>
      <c r="IK231" s="3"/>
      <c r="IL231" s="3"/>
      <c r="IM231" s="3"/>
      <c r="IN231" s="3"/>
      <c r="IO231" s="3"/>
      <c r="IP231" s="3"/>
      <c r="IQ231" s="3"/>
      <c r="IR231" s="3"/>
      <c r="IS231" s="3"/>
      <c r="IT231" s="3"/>
      <c r="IU231" s="3"/>
      <c r="IV231" s="3"/>
    </row>
    <row r="232" s="1" customFormat="1" ht="12" spans="1:64">
      <c r="A232" s="12" t="s">
        <v>399</v>
      </c>
      <c r="B232" s="13" t="s">
        <v>2</v>
      </c>
      <c r="C232" s="13">
        <v>23</v>
      </c>
      <c r="D232" s="13" t="s">
        <v>3</v>
      </c>
      <c r="E232" s="13" t="s">
        <v>345</v>
      </c>
      <c r="F232" s="13" t="s">
        <v>5</v>
      </c>
      <c r="G232" s="14">
        <f>(A234*A235+B234*B235+C234*C235+D234*D235+E234*E235+F234*F235+G234*G235+H234*H235)/C232</f>
        <v>92.4782608695652</v>
      </c>
      <c r="H232" s="13"/>
      <c r="I232" s="13"/>
      <c r="J232" s="13"/>
      <c r="K232" s="13"/>
      <c r="L232" s="13"/>
      <c r="M232" s="13"/>
      <c r="N232" s="13"/>
      <c r="O232" s="13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  <c r="AJ232" s="25"/>
      <c r="AK232" s="25"/>
      <c r="AL232" s="25"/>
      <c r="AM232" s="25"/>
      <c r="AN232" s="25"/>
      <c r="AO232" s="25"/>
      <c r="AP232" s="25"/>
      <c r="AQ232" s="25"/>
      <c r="AR232" s="25"/>
      <c r="AS232" s="25"/>
      <c r="AT232" s="25"/>
      <c r="AU232" s="25"/>
      <c r="AV232" s="25"/>
      <c r="AW232" s="25"/>
      <c r="AX232" s="25"/>
      <c r="AY232" s="25"/>
      <c r="AZ232" s="25"/>
      <c r="BA232" s="25"/>
      <c r="BB232" s="25"/>
      <c r="BC232" s="25"/>
      <c r="BD232" s="25"/>
      <c r="BE232" s="25"/>
      <c r="BF232" s="25"/>
      <c r="BG232" s="25"/>
      <c r="BH232" s="25"/>
      <c r="BI232" s="25"/>
      <c r="BJ232" s="25"/>
      <c r="BK232" s="25"/>
      <c r="BL232" s="25"/>
    </row>
    <row r="233" s="1" customFormat="1" ht="12" spans="1:64">
      <c r="A233" s="13" t="s">
        <v>400</v>
      </c>
      <c r="B233" s="13" t="s">
        <v>401</v>
      </c>
      <c r="C233" s="13" t="s">
        <v>402</v>
      </c>
      <c r="D233" s="13" t="s">
        <v>403</v>
      </c>
      <c r="E233" s="13"/>
      <c r="F233" s="13"/>
      <c r="G233" s="13"/>
      <c r="H233" s="13"/>
      <c r="I233" s="15"/>
      <c r="J233" s="15"/>
      <c r="K233" s="13"/>
      <c r="L233" s="13"/>
      <c r="M233" s="13"/>
      <c r="N233" s="13"/>
      <c r="O233" s="13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/>
      <c r="AL233" s="25"/>
      <c r="AM233" s="25"/>
      <c r="AN233" s="25"/>
      <c r="AO233" s="25"/>
      <c r="AP233" s="25"/>
      <c r="AQ233" s="25"/>
      <c r="AR233" s="25"/>
      <c r="AS233" s="25"/>
      <c r="AT233" s="25"/>
      <c r="AU233" s="25"/>
      <c r="AV233" s="25"/>
      <c r="AW233" s="25"/>
      <c r="AX233" s="25"/>
      <c r="AY233" s="25"/>
      <c r="AZ233" s="25"/>
      <c r="BA233" s="25"/>
      <c r="BB233" s="25"/>
      <c r="BC233" s="25"/>
      <c r="BD233" s="25"/>
      <c r="BE233" s="25"/>
      <c r="BF233" s="25"/>
      <c r="BG233" s="25"/>
      <c r="BH233" s="25"/>
      <c r="BI233" s="25"/>
      <c r="BJ233" s="25"/>
      <c r="BK233" s="25"/>
      <c r="BL233" s="25"/>
    </row>
    <row r="234" s="1" customFormat="1" ht="12" spans="1:64">
      <c r="A234" s="13">
        <v>6</v>
      </c>
      <c r="B234" s="13">
        <v>6</v>
      </c>
      <c r="C234" s="13">
        <v>5</v>
      </c>
      <c r="D234" s="13">
        <v>6</v>
      </c>
      <c r="E234" s="13"/>
      <c r="F234" s="13"/>
      <c r="G234" s="13"/>
      <c r="H234" s="13"/>
      <c r="I234" s="15"/>
      <c r="J234" s="15"/>
      <c r="K234" s="13"/>
      <c r="L234" s="13"/>
      <c r="M234" s="13"/>
      <c r="N234" s="13"/>
      <c r="O234" s="13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  <c r="AJ234" s="25"/>
      <c r="AK234" s="25"/>
      <c r="AL234" s="25"/>
      <c r="AM234" s="25"/>
      <c r="AN234" s="25"/>
      <c r="AO234" s="25"/>
      <c r="AP234" s="25"/>
      <c r="AQ234" s="25"/>
      <c r="AR234" s="25"/>
      <c r="AS234" s="25"/>
      <c r="AT234" s="25"/>
      <c r="AU234" s="25"/>
      <c r="AV234" s="25"/>
      <c r="AW234" s="25"/>
      <c r="AX234" s="25"/>
      <c r="AY234" s="25"/>
      <c r="AZ234" s="25"/>
      <c r="BA234" s="25"/>
      <c r="BB234" s="25"/>
      <c r="BC234" s="25"/>
      <c r="BD234" s="25"/>
      <c r="BE234" s="25"/>
      <c r="BF234" s="25"/>
      <c r="BG234" s="25"/>
      <c r="BH234" s="25"/>
      <c r="BI234" s="25"/>
      <c r="BJ234" s="25"/>
      <c r="BK234" s="25"/>
      <c r="BL234" s="25"/>
    </row>
    <row r="235" s="3" customFormat="1" ht="12" spans="1:64">
      <c r="A235" s="16">
        <v>84</v>
      </c>
      <c r="B235" s="16">
        <v>94</v>
      </c>
      <c r="C235" s="16">
        <v>99</v>
      </c>
      <c r="D235" s="16">
        <v>94</v>
      </c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/>
      <c r="AL235" s="25"/>
      <c r="AM235" s="25"/>
      <c r="AN235" s="25"/>
      <c r="AO235" s="25"/>
      <c r="AP235" s="25"/>
      <c r="AQ235" s="25"/>
      <c r="AR235" s="25"/>
      <c r="AS235" s="25"/>
      <c r="AT235" s="25"/>
      <c r="AU235" s="25"/>
      <c r="AV235" s="25"/>
      <c r="AW235" s="25"/>
      <c r="AX235" s="25"/>
      <c r="AY235" s="25"/>
      <c r="AZ235" s="25"/>
      <c r="BA235" s="25"/>
      <c r="BB235" s="25"/>
      <c r="BC235" s="25"/>
      <c r="BD235" s="25"/>
      <c r="BE235" s="25"/>
      <c r="BF235" s="25"/>
      <c r="BG235" s="25"/>
      <c r="BH235" s="25"/>
      <c r="BI235" s="25"/>
      <c r="BJ235" s="25"/>
      <c r="BK235" s="25"/>
      <c r="BL235" s="25"/>
    </row>
    <row r="236" s="1" customFormat="1" ht="12" spans="1:64">
      <c r="A236" s="12" t="s">
        <v>404</v>
      </c>
      <c r="B236" s="13" t="s">
        <v>2</v>
      </c>
      <c r="C236" s="13">
        <v>30</v>
      </c>
      <c r="D236" s="13" t="s">
        <v>3</v>
      </c>
      <c r="E236" s="13" t="s">
        <v>405</v>
      </c>
      <c r="F236" s="13" t="s">
        <v>5</v>
      </c>
      <c r="G236" s="14">
        <f>(A238*A239+B238*B239+C238*C239+D238*D239+E238*E239+F238*F239+G238*G239+H238*H239)/C236</f>
        <v>94.0666666666667</v>
      </c>
      <c r="H236" s="13"/>
      <c r="I236" s="15"/>
      <c r="J236" s="15"/>
      <c r="K236" s="13"/>
      <c r="L236" s="13"/>
      <c r="M236" s="13"/>
      <c r="N236" s="13"/>
      <c r="O236" s="13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  <c r="AJ236" s="25"/>
      <c r="AK236" s="25"/>
      <c r="AL236" s="25"/>
      <c r="AM236" s="25"/>
      <c r="AN236" s="25"/>
      <c r="AO236" s="25"/>
      <c r="AP236" s="25"/>
      <c r="AQ236" s="25"/>
      <c r="AR236" s="25"/>
      <c r="AS236" s="25"/>
      <c r="AT236" s="25"/>
      <c r="AU236" s="25"/>
      <c r="AV236" s="25"/>
      <c r="AW236" s="25"/>
      <c r="AX236" s="25"/>
      <c r="AY236" s="25"/>
      <c r="AZ236" s="25"/>
      <c r="BA236" s="25"/>
      <c r="BB236" s="25"/>
      <c r="BC236" s="25"/>
      <c r="BD236" s="25"/>
      <c r="BE236" s="25"/>
      <c r="BF236" s="25"/>
      <c r="BG236" s="25"/>
      <c r="BH236" s="25"/>
      <c r="BI236" s="25"/>
      <c r="BJ236" s="25"/>
      <c r="BK236" s="25"/>
      <c r="BL236" s="25"/>
    </row>
    <row r="237" s="1" customFormat="1" ht="12" spans="1:64">
      <c r="A237" s="13" t="s">
        <v>406</v>
      </c>
      <c r="B237" s="13" t="s">
        <v>407</v>
      </c>
      <c r="C237" s="13" t="s">
        <v>408</v>
      </c>
      <c r="D237" s="13" t="s">
        <v>409</v>
      </c>
      <c r="E237" s="13" t="s">
        <v>410</v>
      </c>
      <c r="F237" s="13" t="s">
        <v>411</v>
      </c>
      <c r="G237" s="13" t="s">
        <v>412</v>
      </c>
      <c r="H237" s="13"/>
      <c r="I237" s="13"/>
      <c r="J237" s="15"/>
      <c r="K237" s="15"/>
      <c r="L237" s="15"/>
      <c r="M237" s="15"/>
      <c r="N237" s="15"/>
      <c r="O237" s="1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  <c r="AJ237" s="25"/>
      <c r="AK237" s="25"/>
      <c r="AL237" s="25"/>
      <c r="AM237" s="25"/>
      <c r="AN237" s="25"/>
      <c r="AO237" s="25"/>
      <c r="AP237" s="25"/>
      <c r="AQ237" s="25"/>
      <c r="AR237" s="25"/>
      <c r="AS237" s="25"/>
      <c r="AT237" s="25"/>
      <c r="AU237" s="25"/>
      <c r="AV237" s="25"/>
      <c r="AW237" s="25"/>
      <c r="AX237" s="25"/>
      <c r="AY237" s="25"/>
      <c r="AZ237" s="25"/>
      <c r="BA237" s="25"/>
      <c r="BB237" s="25"/>
      <c r="BC237" s="25"/>
      <c r="BD237" s="25"/>
      <c r="BE237" s="25"/>
      <c r="BF237" s="25"/>
      <c r="BG237" s="25"/>
      <c r="BH237" s="25"/>
      <c r="BI237" s="25"/>
      <c r="BJ237" s="25"/>
      <c r="BK237" s="25"/>
      <c r="BL237" s="25"/>
    </row>
    <row r="238" s="1" customFormat="1" ht="12" spans="1:64">
      <c r="A238" s="13">
        <v>4</v>
      </c>
      <c r="B238" s="13">
        <v>6</v>
      </c>
      <c r="C238" s="13">
        <v>6</v>
      </c>
      <c r="D238" s="13">
        <v>6</v>
      </c>
      <c r="E238" s="13">
        <v>6</v>
      </c>
      <c r="F238" s="13">
        <v>1</v>
      </c>
      <c r="G238" s="13">
        <v>1</v>
      </c>
      <c r="H238" s="13"/>
      <c r="I238" s="15"/>
      <c r="J238" s="15"/>
      <c r="K238" s="15"/>
      <c r="L238" s="15"/>
      <c r="M238" s="15"/>
      <c r="N238" s="15"/>
      <c r="O238" s="1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  <c r="AJ238" s="25"/>
      <c r="AK238" s="25"/>
      <c r="AL238" s="25"/>
      <c r="AM238" s="25"/>
      <c r="AN238" s="25"/>
      <c r="AO238" s="25"/>
      <c r="AP238" s="25"/>
      <c r="AQ238" s="25"/>
      <c r="AR238" s="25"/>
      <c r="AS238" s="25"/>
      <c r="AT238" s="25"/>
      <c r="AU238" s="25"/>
      <c r="AV238" s="25"/>
      <c r="AW238" s="25"/>
      <c r="AX238" s="25"/>
      <c r="AY238" s="25"/>
      <c r="AZ238" s="25"/>
      <c r="BA238" s="25"/>
      <c r="BB238" s="25"/>
      <c r="BC238" s="25"/>
      <c r="BD238" s="25"/>
      <c r="BE238" s="25"/>
      <c r="BF238" s="25"/>
      <c r="BG238" s="25"/>
      <c r="BH238" s="25"/>
      <c r="BI238" s="25"/>
      <c r="BJ238" s="25"/>
      <c r="BK238" s="25"/>
      <c r="BL238" s="25"/>
    </row>
    <row r="239" s="3" customFormat="1" ht="12" spans="1:64">
      <c r="A239" s="16">
        <v>88</v>
      </c>
      <c r="B239" s="16">
        <v>95</v>
      </c>
      <c r="C239" s="16">
        <v>96</v>
      </c>
      <c r="D239" s="16">
        <v>94</v>
      </c>
      <c r="E239" s="16">
        <v>96</v>
      </c>
      <c r="F239" s="16">
        <v>93</v>
      </c>
      <c r="G239" s="16">
        <v>91</v>
      </c>
      <c r="H239" s="16"/>
      <c r="I239" s="29"/>
      <c r="J239" s="29"/>
      <c r="K239" s="16"/>
      <c r="L239" s="16"/>
      <c r="M239" s="16"/>
      <c r="N239" s="16"/>
      <c r="O239" s="16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  <c r="AJ239" s="25"/>
      <c r="AK239" s="25"/>
      <c r="AL239" s="25"/>
      <c r="AM239" s="25"/>
      <c r="AN239" s="25"/>
      <c r="AO239" s="25"/>
      <c r="AP239" s="25"/>
      <c r="AQ239" s="25"/>
      <c r="AR239" s="25"/>
      <c r="AS239" s="25"/>
      <c r="AT239" s="25"/>
      <c r="AU239" s="25"/>
      <c r="AV239" s="25"/>
      <c r="AW239" s="25"/>
      <c r="AX239" s="25"/>
      <c r="AY239" s="25"/>
      <c r="AZ239" s="25"/>
      <c r="BA239" s="25"/>
      <c r="BB239" s="25"/>
      <c r="BC239" s="25"/>
      <c r="BD239" s="25"/>
      <c r="BE239" s="25"/>
      <c r="BF239" s="25"/>
      <c r="BG239" s="25"/>
      <c r="BH239" s="25"/>
      <c r="BI239" s="25"/>
      <c r="BJ239" s="25"/>
      <c r="BK239" s="25"/>
      <c r="BL239" s="25"/>
    </row>
    <row r="240" s="2" customFormat="1" ht="12.75" spans="1:256">
      <c r="A240" s="12" t="s">
        <v>413</v>
      </c>
      <c r="B240" s="13" t="s">
        <v>2</v>
      </c>
      <c r="C240" s="13">
        <v>22</v>
      </c>
      <c r="D240" s="13" t="s">
        <v>3</v>
      </c>
      <c r="E240" s="13" t="s">
        <v>345</v>
      </c>
      <c r="F240" s="13" t="s">
        <v>5</v>
      </c>
      <c r="G240" s="14">
        <f>(A242*A243+B242*B243+C242*C243+D242*D243+E242*E243+F242*F243+G242*G243+H242*H243)/C240</f>
        <v>94.9090909090909</v>
      </c>
      <c r="H240" s="13"/>
      <c r="I240" s="15"/>
      <c r="J240" s="15"/>
      <c r="K240" s="13"/>
      <c r="L240" s="13"/>
      <c r="M240" s="13"/>
      <c r="N240" s="13"/>
      <c r="O240" s="13"/>
      <c r="P240" s="32"/>
      <c r="Q240" s="34"/>
      <c r="R240" s="32"/>
      <c r="S240" s="32"/>
      <c r="T240" s="32"/>
      <c r="U240" s="32"/>
      <c r="V240" s="32"/>
      <c r="W240" s="32"/>
      <c r="X240" s="32"/>
      <c r="Y240" s="32"/>
      <c r="Z240" s="32"/>
      <c r="AA240" s="32"/>
      <c r="AB240" s="32"/>
      <c r="AC240" s="32"/>
      <c r="AD240" s="32"/>
      <c r="AE240" s="32"/>
      <c r="AF240" s="32"/>
      <c r="AG240" s="32"/>
      <c r="AH240" s="32"/>
      <c r="AI240" s="32"/>
      <c r="AJ240" s="32"/>
      <c r="AK240" s="32"/>
      <c r="AL240" s="32"/>
      <c r="AM240" s="32"/>
      <c r="AN240" s="32"/>
      <c r="AO240" s="32"/>
      <c r="AP240" s="32"/>
      <c r="AQ240" s="32"/>
      <c r="AR240" s="32"/>
      <c r="AS240" s="32"/>
      <c r="AT240" s="32"/>
      <c r="AU240" s="32"/>
      <c r="AV240" s="32"/>
      <c r="AW240" s="32"/>
      <c r="AX240" s="32"/>
      <c r="AY240" s="32"/>
      <c r="AZ240" s="32"/>
      <c r="BA240" s="32"/>
      <c r="BB240" s="32"/>
      <c r="BC240" s="32"/>
      <c r="BD240" s="32"/>
      <c r="BE240" s="32"/>
      <c r="BF240" s="32"/>
      <c r="BG240" s="32"/>
      <c r="BH240" s="32"/>
      <c r="BI240" s="32"/>
      <c r="BJ240" s="32"/>
      <c r="BK240" s="32"/>
      <c r="BL240" s="32"/>
      <c r="BM240" s="6"/>
      <c r="BN240" s="6"/>
      <c r="BO240" s="6"/>
      <c r="BP240" s="6"/>
      <c r="BQ240" s="6"/>
      <c r="BR240" s="6"/>
      <c r="BS240" s="6"/>
      <c r="BT240" s="6"/>
      <c r="BU240" s="6"/>
      <c r="BV240" s="6"/>
      <c r="BW240" s="6"/>
      <c r="BX240" s="6"/>
      <c r="BY240" s="6"/>
      <c r="BZ240" s="6"/>
      <c r="CA240" s="6"/>
      <c r="CB240" s="6"/>
      <c r="CC240" s="6"/>
      <c r="CD240" s="6"/>
      <c r="CE240" s="6"/>
      <c r="CF240" s="6"/>
      <c r="CG240" s="6"/>
      <c r="CH240" s="6"/>
      <c r="CI240" s="6"/>
      <c r="CJ240" s="6"/>
      <c r="CK240" s="6"/>
      <c r="CL240" s="6"/>
      <c r="CM240" s="6"/>
      <c r="CN240" s="6"/>
      <c r="CO240" s="6"/>
      <c r="CP240" s="6"/>
      <c r="CQ240" s="6"/>
      <c r="CR240" s="6"/>
      <c r="CS240" s="6"/>
      <c r="CT240" s="6"/>
      <c r="CU240" s="6"/>
      <c r="CV240" s="6"/>
      <c r="CW240" s="6"/>
      <c r="CX240" s="6"/>
      <c r="CY240" s="6"/>
      <c r="CZ240" s="6"/>
      <c r="DA240" s="6"/>
      <c r="DB240" s="6"/>
      <c r="DC240" s="6"/>
      <c r="DD240" s="6"/>
      <c r="DE240" s="6"/>
      <c r="DF240" s="6"/>
      <c r="DG240" s="6"/>
      <c r="DH240" s="6"/>
      <c r="DI240" s="6"/>
      <c r="DJ240" s="6"/>
      <c r="DK240" s="6"/>
      <c r="DL240" s="6"/>
      <c r="DM240" s="6"/>
      <c r="DN240" s="6"/>
      <c r="DO240" s="6"/>
      <c r="DP240" s="6"/>
      <c r="DQ240" s="6"/>
      <c r="DR240" s="6"/>
      <c r="DS240" s="6"/>
      <c r="DT240" s="6"/>
      <c r="DU240" s="6"/>
      <c r="DV240" s="6"/>
      <c r="DW240" s="6"/>
      <c r="DX240" s="6"/>
      <c r="DY240" s="6"/>
      <c r="DZ240" s="6"/>
      <c r="EA240" s="6"/>
      <c r="EB240" s="6"/>
      <c r="EC240" s="6"/>
      <c r="ED240" s="6"/>
      <c r="EE240" s="6"/>
      <c r="EF240" s="6"/>
      <c r="EG240" s="6"/>
      <c r="EH240" s="6"/>
      <c r="EI240" s="6"/>
      <c r="EJ240" s="6"/>
      <c r="EK240" s="6"/>
      <c r="EL240" s="6"/>
      <c r="EM240" s="6"/>
      <c r="EN240" s="6"/>
      <c r="EO240" s="6"/>
      <c r="EP240" s="6"/>
      <c r="EQ240" s="6"/>
      <c r="ER240" s="6"/>
      <c r="ES240" s="6"/>
      <c r="ET240" s="6"/>
      <c r="EU240" s="6"/>
      <c r="EV240" s="6"/>
      <c r="EW240" s="6"/>
      <c r="EX240" s="6"/>
      <c r="EY240" s="6"/>
      <c r="EZ240" s="6"/>
      <c r="FA240" s="6"/>
      <c r="FB240" s="6"/>
      <c r="FC240" s="6"/>
      <c r="FD240" s="6"/>
      <c r="FE240" s="6"/>
      <c r="FF240" s="6"/>
      <c r="FG240" s="6"/>
      <c r="FH240" s="6"/>
      <c r="FI240" s="6"/>
      <c r="FJ240" s="6"/>
      <c r="FK240" s="6"/>
      <c r="FL240" s="6"/>
      <c r="FM240" s="6"/>
      <c r="FN240" s="6"/>
      <c r="FO240" s="6"/>
      <c r="FP240" s="6"/>
      <c r="FQ240" s="6"/>
      <c r="FR240" s="6"/>
      <c r="FS240" s="6"/>
      <c r="FT240" s="6"/>
      <c r="FU240" s="6"/>
      <c r="FV240" s="6"/>
      <c r="FW240" s="6"/>
      <c r="FX240" s="6"/>
      <c r="FY240" s="6"/>
      <c r="FZ240" s="6"/>
      <c r="GA240" s="6"/>
      <c r="GB240" s="6"/>
      <c r="GC240" s="6"/>
      <c r="GD240" s="6"/>
      <c r="GE240" s="6"/>
      <c r="GF240" s="6"/>
      <c r="GG240" s="6"/>
      <c r="GH240" s="6"/>
      <c r="GI240" s="6"/>
      <c r="GJ240" s="6"/>
      <c r="GK240" s="6"/>
      <c r="GL240" s="6"/>
      <c r="GM240" s="6"/>
      <c r="GN240" s="6"/>
      <c r="GO240" s="6"/>
      <c r="GP240" s="6"/>
      <c r="GQ240" s="6"/>
      <c r="GR240" s="6"/>
      <c r="GS240" s="6"/>
      <c r="GT240" s="6"/>
      <c r="GU240" s="6"/>
      <c r="GV240" s="6"/>
      <c r="GW240" s="6"/>
      <c r="GX240" s="6"/>
      <c r="GY240" s="6"/>
      <c r="GZ240" s="6"/>
      <c r="HA240" s="6"/>
      <c r="HB240" s="6"/>
      <c r="HC240" s="6"/>
      <c r="HD240" s="6"/>
      <c r="HE240" s="6"/>
      <c r="HF240" s="6"/>
      <c r="HG240" s="6"/>
      <c r="HH240" s="6"/>
      <c r="HI240" s="6"/>
      <c r="HJ240" s="6"/>
      <c r="HK240" s="6"/>
      <c r="HL240" s="6"/>
      <c r="HM240" s="6"/>
      <c r="HN240" s="6"/>
      <c r="HO240" s="6"/>
      <c r="HP240" s="6"/>
      <c r="HQ240" s="6"/>
      <c r="HR240" s="6"/>
      <c r="HS240" s="6"/>
      <c r="HT240" s="6"/>
      <c r="HU240" s="6"/>
      <c r="HV240" s="6"/>
      <c r="HW240" s="6"/>
      <c r="HX240" s="6"/>
      <c r="HY240" s="6"/>
      <c r="HZ240" s="6"/>
      <c r="IA240" s="6"/>
      <c r="IB240" s="6"/>
      <c r="IC240" s="6"/>
      <c r="ID240" s="6"/>
      <c r="IE240" s="6"/>
      <c r="IF240" s="6"/>
      <c r="IG240" s="6"/>
      <c r="IH240" s="6"/>
      <c r="II240" s="6"/>
      <c r="IJ240" s="6"/>
      <c r="IK240" s="6"/>
      <c r="IL240" s="6"/>
      <c r="IM240" s="6"/>
      <c r="IN240" s="6"/>
      <c r="IO240" s="6"/>
      <c r="IP240" s="6"/>
      <c r="IQ240" s="6"/>
      <c r="IR240" s="6"/>
      <c r="IS240" s="6"/>
      <c r="IT240" s="6"/>
      <c r="IU240" s="6"/>
      <c r="IV240" s="6"/>
    </row>
    <row r="241" s="2" customFormat="1" ht="12" spans="1:256">
      <c r="A241" s="13" t="s">
        <v>414</v>
      </c>
      <c r="B241" s="13" t="s">
        <v>415</v>
      </c>
      <c r="C241" s="13" t="s">
        <v>416</v>
      </c>
      <c r="D241" s="13" t="s">
        <v>417</v>
      </c>
      <c r="E241" s="13"/>
      <c r="F241" s="13"/>
      <c r="G241" s="13"/>
      <c r="H241" s="13"/>
      <c r="I241" s="13"/>
      <c r="J241" s="13"/>
      <c r="K241" s="13"/>
      <c r="L241" s="13"/>
      <c r="M241" s="15"/>
      <c r="N241" s="15"/>
      <c r="O241" s="1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  <c r="AL241" s="25"/>
      <c r="AM241" s="25"/>
      <c r="AN241" s="25"/>
      <c r="AO241" s="25"/>
      <c r="AP241" s="25"/>
      <c r="AQ241" s="25"/>
      <c r="AR241" s="25"/>
      <c r="AS241" s="25"/>
      <c r="AT241" s="25"/>
      <c r="AU241" s="25"/>
      <c r="AV241" s="25"/>
      <c r="AW241" s="25"/>
      <c r="AX241" s="25"/>
      <c r="AY241" s="25"/>
      <c r="AZ241" s="25"/>
      <c r="BA241" s="25"/>
      <c r="BB241" s="25"/>
      <c r="BC241" s="25"/>
      <c r="BD241" s="25"/>
      <c r="BE241" s="25"/>
      <c r="BF241" s="25"/>
      <c r="BG241" s="25"/>
      <c r="BH241" s="25"/>
      <c r="BI241" s="25"/>
      <c r="BJ241" s="25"/>
      <c r="BK241" s="25"/>
      <c r="BL241" s="25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  <c r="CY241" s="1"/>
      <c r="CZ241" s="1"/>
      <c r="DA241" s="1"/>
      <c r="DB241" s="1"/>
      <c r="DC241" s="1"/>
      <c r="DD241" s="1"/>
      <c r="DE241" s="1"/>
      <c r="DF241" s="1"/>
      <c r="DG241" s="1"/>
      <c r="DH241" s="1"/>
      <c r="DI241" s="1"/>
      <c r="DJ241" s="1"/>
      <c r="DK241" s="1"/>
      <c r="DL241" s="1"/>
      <c r="DM241" s="1"/>
      <c r="DN241" s="1"/>
      <c r="DO241" s="1"/>
      <c r="DP241" s="1"/>
      <c r="DQ241" s="1"/>
      <c r="DR241" s="1"/>
      <c r="DS241" s="1"/>
      <c r="DT241" s="1"/>
      <c r="DU241" s="1"/>
      <c r="DV241" s="1"/>
      <c r="DW241" s="1"/>
      <c r="DX241" s="1"/>
      <c r="DY241" s="1"/>
      <c r="DZ241" s="1"/>
      <c r="EA241" s="1"/>
      <c r="EB241" s="1"/>
      <c r="EC241" s="1"/>
      <c r="ED241" s="1"/>
      <c r="EE241" s="1"/>
      <c r="EF241" s="1"/>
      <c r="EG241" s="1"/>
      <c r="EH241" s="1"/>
      <c r="EI241" s="1"/>
      <c r="EJ241" s="1"/>
      <c r="EK241" s="1"/>
      <c r="EL241" s="1"/>
      <c r="EM241" s="1"/>
      <c r="EN241" s="1"/>
      <c r="EO241" s="1"/>
      <c r="EP241" s="1"/>
      <c r="EQ241" s="1"/>
      <c r="ER241" s="1"/>
      <c r="ES241" s="1"/>
      <c r="ET241" s="1"/>
      <c r="EU241" s="1"/>
      <c r="EV241" s="1"/>
      <c r="EW241" s="1"/>
      <c r="EX241" s="1"/>
      <c r="EY241" s="1"/>
      <c r="EZ241" s="1"/>
      <c r="FA241" s="1"/>
      <c r="FB241" s="1"/>
      <c r="FC241" s="1"/>
      <c r="FD241" s="1"/>
      <c r="FE241" s="1"/>
      <c r="FF241" s="1"/>
      <c r="FG241" s="1"/>
      <c r="FH241" s="1"/>
      <c r="FI241" s="1"/>
      <c r="FJ241" s="1"/>
      <c r="FK241" s="1"/>
      <c r="FL241" s="1"/>
      <c r="FM241" s="1"/>
      <c r="FN241" s="1"/>
      <c r="FO241" s="1"/>
      <c r="FP241" s="1"/>
      <c r="FQ241" s="1"/>
      <c r="FR241" s="1"/>
      <c r="FS241" s="1"/>
      <c r="FT241" s="1"/>
      <c r="FU241" s="1"/>
      <c r="FV241" s="1"/>
      <c r="FW241" s="1"/>
      <c r="FX241" s="1"/>
      <c r="FY241" s="1"/>
      <c r="FZ241" s="1"/>
      <c r="GA241" s="1"/>
      <c r="GB241" s="1"/>
      <c r="GC241" s="1"/>
      <c r="GD241" s="1"/>
      <c r="GE241" s="1"/>
      <c r="GF241" s="1"/>
      <c r="GG241" s="1"/>
      <c r="GH241" s="1"/>
      <c r="GI241" s="1"/>
      <c r="GJ241" s="1"/>
      <c r="GK241" s="1"/>
      <c r="GL241" s="1"/>
      <c r="GM241" s="1"/>
      <c r="GN241" s="1"/>
      <c r="GO241" s="1"/>
      <c r="GP241" s="1"/>
      <c r="GQ241" s="1"/>
      <c r="GR241" s="1"/>
      <c r="GS241" s="1"/>
      <c r="GT241" s="1"/>
      <c r="GU241" s="1"/>
      <c r="GV241" s="1"/>
      <c r="GW241" s="1"/>
      <c r="GX241" s="1"/>
      <c r="GY241" s="1"/>
      <c r="GZ241" s="1"/>
      <c r="HA241" s="1"/>
      <c r="HB241" s="1"/>
      <c r="HC241" s="1"/>
      <c r="HD241" s="1"/>
      <c r="HE241" s="1"/>
      <c r="HF241" s="1"/>
      <c r="HG241" s="1"/>
      <c r="HH241" s="1"/>
      <c r="HI241" s="1"/>
      <c r="HJ241" s="1"/>
      <c r="HK241" s="1"/>
      <c r="HL241" s="1"/>
      <c r="HM241" s="1"/>
      <c r="HN241" s="1"/>
      <c r="HO241" s="1"/>
      <c r="HP241" s="1"/>
      <c r="HQ241" s="1"/>
      <c r="HR241" s="1"/>
      <c r="HS241" s="1"/>
      <c r="HT241" s="1"/>
      <c r="HU241" s="1"/>
      <c r="HV241" s="1"/>
      <c r="HW241" s="1"/>
      <c r="HX241" s="1"/>
      <c r="HY241" s="1"/>
      <c r="HZ241" s="1"/>
      <c r="IA241" s="1"/>
      <c r="IB241" s="1"/>
      <c r="IC241" s="1"/>
      <c r="ID241" s="1"/>
      <c r="IE241" s="1"/>
      <c r="IF241" s="1"/>
      <c r="IG241" s="1"/>
      <c r="IH241" s="1"/>
      <c r="II241" s="1"/>
      <c r="IJ241" s="1"/>
      <c r="IK241" s="1"/>
      <c r="IL241" s="1"/>
      <c r="IM241" s="1"/>
      <c r="IN241" s="1"/>
      <c r="IO241" s="1"/>
      <c r="IP241" s="1"/>
      <c r="IQ241" s="1"/>
      <c r="IR241" s="1"/>
      <c r="IS241" s="1"/>
      <c r="IT241" s="1"/>
      <c r="IU241" s="1"/>
      <c r="IV241" s="1"/>
    </row>
    <row r="242" s="2" customFormat="1" ht="12" spans="1:256">
      <c r="A242" s="13">
        <v>4</v>
      </c>
      <c r="B242" s="13">
        <v>6</v>
      </c>
      <c r="C242" s="13">
        <v>6</v>
      </c>
      <c r="D242" s="13">
        <v>6</v>
      </c>
      <c r="E242" s="13"/>
      <c r="F242" s="13"/>
      <c r="G242" s="13"/>
      <c r="H242" s="13"/>
      <c r="I242" s="15"/>
      <c r="J242" s="15"/>
      <c r="K242" s="15"/>
      <c r="L242" s="13"/>
      <c r="M242" s="15"/>
      <c r="N242" s="15"/>
      <c r="O242" s="1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25"/>
      <c r="AN242" s="25"/>
      <c r="AO242" s="25"/>
      <c r="AP242" s="25"/>
      <c r="AQ242" s="25"/>
      <c r="AR242" s="25"/>
      <c r="AS242" s="25"/>
      <c r="AT242" s="25"/>
      <c r="AU242" s="25"/>
      <c r="AV242" s="25"/>
      <c r="AW242" s="25"/>
      <c r="AX242" s="25"/>
      <c r="AY242" s="25"/>
      <c r="AZ242" s="25"/>
      <c r="BA242" s="25"/>
      <c r="BB242" s="25"/>
      <c r="BC242" s="25"/>
      <c r="BD242" s="25"/>
      <c r="BE242" s="25"/>
      <c r="BF242" s="25"/>
      <c r="BG242" s="25"/>
      <c r="BH242" s="25"/>
      <c r="BI242" s="25"/>
      <c r="BJ242" s="25"/>
      <c r="BK242" s="25"/>
      <c r="BL242" s="25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  <c r="CY242" s="1"/>
      <c r="CZ242" s="1"/>
      <c r="DA242" s="1"/>
      <c r="DB242" s="1"/>
      <c r="DC242" s="1"/>
      <c r="DD242" s="1"/>
      <c r="DE242" s="1"/>
      <c r="DF242" s="1"/>
      <c r="DG242" s="1"/>
      <c r="DH242" s="1"/>
      <c r="DI242" s="1"/>
      <c r="DJ242" s="1"/>
      <c r="DK242" s="1"/>
      <c r="DL242" s="1"/>
      <c r="DM242" s="1"/>
      <c r="DN242" s="1"/>
      <c r="DO242" s="1"/>
      <c r="DP242" s="1"/>
      <c r="DQ242" s="1"/>
      <c r="DR242" s="1"/>
      <c r="DS242" s="1"/>
      <c r="DT242" s="1"/>
      <c r="DU242" s="1"/>
      <c r="DV242" s="1"/>
      <c r="DW242" s="1"/>
      <c r="DX242" s="1"/>
      <c r="DY242" s="1"/>
      <c r="DZ242" s="1"/>
      <c r="EA242" s="1"/>
      <c r="EB242" s="1"/>
      <c r="EC242" s="1"/>
      <c r="ED242" s="1"/>
      <c r="EE242" s="1"/>
      <c r="EF242" s="1"/>
      <c r="EG242" s="1"/>
      <c r="EH242" s="1"/>
      <c r="EI242" s="1"/>
      <c r="EJ242" s="1"/>
      <c r="EK242" s="1"/>
      <c r="EL242" s="1"/>
      <c r="EM242" s="1"/>
      <c r="EN242" s="1"/>
      <c r="EO242" s="1"/>
      <c r="EP242" s="1"/>
      <c r="EQ242" s="1"/>
      <c r="ER242" s="1"/>
      <c r="ES242" s="1"/>
      <c r="ET242" s="1"/>
      <c r="EU242" s="1"/>
      <c r="EV242" s="1"/>
      <c r="EW242" s="1"/>
      <c r="EX242" s="1"/>
      <c r="EY242" s="1"/>
      <c r="EZ242" s="1"/>
      <c r="FA242" s="1"/>
      <c r="FB242" s="1"/>
      <c r="FC242" s="1"/>
      <c r="FD242" s="1"/>
      <c r="FE242" s="1"/>
      <c r="FF242" s="1"/>
      <c r="FG242" s="1"/>
      <c r="FH242" s="1"/>
      <c r="FI242" s="1"/>
      <c r="FJ242" s="1"/>
      <c r="FK242" s="1"/>
      <c r="FL242" s="1"/>
      <c r="FM242" s="1"/>
      <c r="FN242" s="1"/>
      <c r="FO242" s="1"/>
      <c r="FP242" s="1"/>
      <c r="FQ242" s="1"/>
      <c r="FR242" s="1"/>
      <c r="FS242" s="1"/>
      <c r="FT242" s="1"/>
      <c r="FU242" s="1"/>
      <c r="FV242" s="1"/>
      <c r="FW242" s="1"/>
      <c r="FX242" s="1"/>
      <c r="FY242" s="1"/>
      <c r="FZ242" s="1"/>
      <c r="GA242" s="1"/>
      <c r="GB242" s="1"/>
      <c r="GC242" s="1"/>
      <c r="GD242" s="1"/>
      <c r="GE242" s="1"/>
      <c r="GF242" s="1"/>
      <c r="GG242" s="1"/>
      <c r="GH242" s="1"/>
      <c r="GI242" s="1"/>
      <c r="GJ242" s="1"/>
      <c r="GK242" s="1"/>
      <c r="GL242" s="1"/>
      <c r="GM242" s="1"/>
      <c r="GN242" s="1"/>
      <c r="GO242" s="1"/>
      <c r="GP242" s="1"/>
      <c r="GQ242" s="1"/>
      <c r="GR242" s="1"/>
      <c r="GS242" s="1"/>
      <c r="GT242" s="1"/>
      <c r="GU242" s="1"/>
      <c r="GV242" s="1"/>
      <c r="GW242" s="1"/>
      <c r="GX242" s="1"/>
      <c r="GY242" s="1"/>
      <c r="GZ242" s="1"/>
      <c r="HA242" s="1"/>
      <c r="HB242" s="1"/>
      <c r="HC242" s="1"/>
      <c r="HD242" s="1"/>
      <c r="HE242" s="1"/>
      <c r="HF242" s="1"/>
      <c r="HG242" s="1"/>
      <c r="HH242" s="1"/>
      <c r="HI242" s="1"/>
      <c r="HJ242" s="1"/>
      <c r="HK242" s="1"/>
      <c r="HL242" s="1"/>
      <c r="HM242" s="1"/>
      <c r="HN242" s="1"/>
      <c r="HO242" s="1"/>
      <c r="HP242" s="1"/>
      <c r="HQ242" s="1"/>
      <c r="HR242" s="1"/>
      <c r="HS242" s="1"/>
      <c r="HT242" s="1"/>
      <c r="HU242" s="1"/>
      <c r="HV242" s="1"/>
      <c r="HW242" s="1"/>
      <c r="HX242" s="1"/>
      <c r="HY242" s="1"/>
      <c r="HZ242" s="1"/>
      <c r="IA242" s="1"/>
      <c r="IB242" s="1"/>
      <c r="IC242" s="1"/>
      <c r="ID242" s="1"/>
      <c r="IE242" s="1"/>
      <c r="IF242" s="1"/>
      <c r="IG242" s="1"/>
      <c r="IH242" s="1"/>
      <c r="II242" s="1"/>
      <c r="IJ242" s="1"/>
      <c r="IK242" s="1"/>
      <c r="IL242" s="1"/>
      <c r="IM242" s="1"/>
      <c r="IN242" s="1"/>
      <c r="IO242" s="1"/>
      <c r="IP242" s="1"/>
      <c r="IQ242" s="1"/>
      <c r="IR242" s="1"/>
      <c r="IS242" s="1"/>
      <c r="IT242" s="1"/>
      <c r="IU242" s="1"/>
      <c r="IV242" s="1"/>
    </row>
    <row r="243" s="3" customFormat="1" ht="12" spans="1:64">
      <c r="A243" s="16">
        <v>93</v>
      </c>
      <c r="B243" s="16">
        <v>94</v>
      </c>
      <c r="C243" s="16">
        <v>95</v>
      </c>
      <c r="D243" s="16">
        <v>97</v>
      </c>
      <c r="E243" s="16"/>
      <c r="F243" s="16"/>
      <c r="G243" s="16"/>
      <c r="H243" s="16"/>
      <c r="I243" s="29"/>
      <c r="J243" s="29"/>
      <c r="K243" s="16"/>
      <c r="L243" s="16"/>
      <c r="M243" s="16"/>
      <c r="N243" s="16"/>
      <c r="O243" s="16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  <c r="AJ243" s="25"/>
      <c r="AK243" s="25"/>
      <c r="AL243" s="25"/>
      <c r="AM243" s="25"/>
      <c r="AN243" s="25"/>
      <c r="AO243" s="25"/>
      <c r="AP243" s="25"/>
      <c r="AQ243" s="25"/>
      <c r="AR243" s="25"/>
      <c r="AS243" s="25"/>
      <c r="AT243" s="25"/>
      <c r="AU243" s="25"/>
      <c r="AV243" s="25"/>
      <c r="AW243" s="25"/>
      <c r="AX243" s="25"/>
      <c r="AY243" s="25"/>
      <c r="AZ243" s="25"/>
      <c r="BA243" s="25"/>
      <c r="BB243" s="25"/>
      <c r="BC243" s="25"/>
      <c r="BD243" s="25"/>
      <c r="BE243" s="25"/>
      <c r="BF243" s="25"/>
      <c r="BG243" s="25"/>
      <c r="BH243" s="25"/>
      <c r="BI243" s="25"/>
      <c r="BJ243" s="25"/>
      <c r="BK243" s="25"/>
      <c r="BL243" s="25"/>
    </row>
    <row r="244" s="2" customFormat="1" ht="12" spans="1:256">
      <c r="A244" s="12" t="s">
        <v>418</v>
      </c>
      <c r="B244" s="13" t="s">
        <v>2</v>
      </c>
      <c r="C244" s="13">
        <v>18</v>
      </c>
      <c r="D244" s="13" t="s">
        <v>3</v>
      </c>
      <c r="E244" s="13" t="s">
        <v>419</v>
      </c>
      <c r="F244" s="13" t="s">
        <v>5</v>
      </c>
      <c r="G244" s="14">
        <f>(A246*A247+B246*B247+C246*C247+D246*D247+E246*E247+F246*F247+G246*G247+H246*H247)/C244</f>
        <v>87.6666666666667</v>
      </c>
      <c r="H244" s="13"/>
      <c r="I244" s="15"/>
      <c r="J244" s="15"/>
      <c r="K244" s="13"/>
      <c r="L244" s="13"/>
      <c r="M244" s="13"/>
      <c r="N244" s="13"/>
      <c r="O244" s="13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25"/>
      <c r="AN244" s="25"/>
      <c r="AO244" s="25"/>
      <c r="AP244" s="25"/>
      <c r="AQ244" s="25"/>
      <c r="AR244" s="25"/>
      <c r="AS244" s="25"/>
      <c r="AT244" s="25"/>
      <c r="AU244" s="25"/>
      <c r="AV244" s="25"/>
      <c r="AW244" s="25"/>
      <c r="AX244" s="25"/>
      <c r="AY244" s="25"/>
      <c r="AZ244" s="25"/>
      <c r="BA244" s="25"/>
      <c r="BB244" s="25"/>
      <c r="BC244" s="25"/>
      <c r="BD244" s="25"/>
      <c r="BE244" s="25"/>
      <c r="BF244" s="25"/>
      <c r="BG244" s="25"/>
      <c r="BH244" s="25"/>
      <c r="BI244" s="25"/>
      <c r="BJ244" s="25"/>
      <c r="BK244" s="25"/>
      <c r="BL244" s="25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  <c r="CU244" s="1"/>
      <c r="CV244" s="1"/>
      <c r="CW244" s="1"/>
      <c r="CX244" s="1"/>
      <c r="CY244" s="1"/>
      <c r="CZ244" s="1"/>
      <c r="DA244" s="1"/>
      <c r="DB244" s="1"/>
      <c r="DC244" s="1"/>
      <c r="DD244" s="1"/>
      <c r="DE244" s="1"/>
      <c r="DF244" s="1"/>
      <c r="DG244" s="1"/>
      <c r="DH244" s="1"/>
      <c r="DI244" s="1"/>
      <c r="DJ244" s="1"/>
      <c r="DK244" s="1"/>
      <c r="DL244" s="1"/>
      <c r="DM244" s="1"/>
      <c r="DN244" s="1"/>
      <c r="DO244" s="1"/>
      <c r="DP244" s="1"/>
      <c r="DQ244" s="1"/>
      <c r="DR244" s="1"/>
      <c r="DS244" s="1"/>
      <c r="DT244" s="1"/>
      <c r="DU244" s="1"/>
      <c r="DV244" s="1"/>
      <c r="DW244" s="1"/>
      <c r="DX244" s="1"/>
      <c r="DY244" s="1"/>
      <c r="DZ244" s="1"/>
      <c r="EA244" s="1"/>
      <c r="EB244" s="1"/>
      <c r="EC244" s="1"/>
      <c r="ED244" s="1"/>
      <c r="EE244" s="1"/>
      <c r="EF244" s="1"/>
      <c r="EG244" s="1"/>
      <c r="EH244" s="1"/>
      <c r="EI244" s="1"/>
      <c r="EJ244" s="1"/>
      <c r="EK244" s="1"/>
      <c r="EL244" s="1"/>
      <c r="EM244" s="1"/>
      <c r="EN244" s="1"/>
      <c r="EO244" s="1"/>
      <c r="EP244" s="1"/>
      <c r="EQ244" s="1"/>
      <c r="ER244" s="1"/>
      <c r="ES244" s="1"/>
      <c r="ET244" s="1"/>
      <c r="EU244" s="1"/>
      <c r="EV244" s="1"/>
      <c r="EW244" s="1"/>
      <c r="EX244" s="1"/>
      <c r="EY244" s="1"/>
      <c r="EZ244" s="1"/>
      <c r="FA244" s="1"/>
      <c r="FB244" s="1"/>
      <c r="FC244" s="1"/>
      <c r="FD244" s="1"/>
      <c r="FE244" s="1"/>
      <c r="FF244" s="1"/>
      <c r="FG244" s="1"/>
      <c r="FH244" s="1"/>
      <c r="FI244" s="1"/>
      <c r="FJ244" s="1"/>
      <c r="FK244" s="1"/>
      <c r="FL244" s="1"/>
      <c r="FM244" s="1"/>
      <c r="FN244" s="1"/>
      <c r="FO244" s="1"/>
      <c r="FP244" s="1"/>
      <c r="FQ244" s="1"/>
      <c r="FR244" s="1"/>
      <c r="FS244" s="1"/>
      <c r="FT244" s="1"/>
      <c r="FU244" s="1"/>
      <c r="FV244" s="1"/>
      <c r="FW244" s="1"/>
      <c r="FX244" s="1"/>
      <c r="FY244" s="1"/>
      <c r="FZ244" s="1"/>
      <c r="GA244" s="1"/>
      <c r="GB244" s="1"/>
      <c r="GC244" s="1"/>
      <c r="GD244" s="1"/>
      <c r="GE244" s="1"/>
      <c r="GF244" s="1"/>
      <c r="GG244" s="1"/>
      <c r="GH244" s="1"/>
      <c r="GI244" s="1"/>
      <c r="GJ244" s="1"/>
      <c r="GK244" s="1"/>
      <c r="GL244" s="1"/>
      <c r="GM244" s="1"/>
      <c r="GN244" s="1"/>
      <c r="GO244" s="1"/>
      <c r="GP244" s="1"/>
      <c r="GQ244" s="1"/>
      <c r="GR244" s="1"/>
      <c r="GS244" s="1"/>
      <c r="GT244" s="1"/>
      <c r="GU244" s="1"/>
      <c r="GV244" s="1"/>
      <c r="GW244" s="1"/>
      <c r="GX244" s="1"/>
      <c r="GY244" s="1"/>
      <c r="GZ244" s="1"/>
      <c r="HA244" s="1"/>
      <c r="HB244" s="1"/>
      <c r="HC244" s="1"/>
      <c r="HD244" s="1"/>
      <c r="HE244" s="1"/>
      <c r="HF244" s="1"/>
      <c r="HG244" s="1"/>
      <c r="HH244" s="1"/>
      <c r="HI244" s="1"/>
      <c r="HJ244" s="1"/>
      <c r="HK244" s="1"/>
      <c r="HL244" s="1"/>
      <c r="HM244" s="1"/>
      <c r="HN244" s="1"/>
      <c r="HO244" s="1"/>
      <c r="HP244" s="1"/>
      <c r="HQ244" s="1"/>
      <c r="HR244" s="1"/>
      <c r="HS244" s="1"/>
      <c r="HT244" s="1"/>
      <c r="HU244" s="1"/>
      <c r="HV244" s="1"/>
      <c r="HW244" s="1"/>
      <c r="HX244" s="1"/>
      <c r="HY244" s="1"/>
      <c r="HZ244" s="1"/>
      <c r="IA244" s="1"/>
      <c r="IB244" s="1"/>
      <c r="IC244" s="1"/>
      <c r="ID244" s="1"/>
      <c r="IE244" s="1"/>
      <c r="IF244" s="1"/>
      <c r="IG244" s="1"/>
      <c r="IH244" s="1"/>
      <c r="II244" s="1"/>
      <c r="IJ244" s="1"/>
      <c r="IK244" s="1"/>
      <c r="IL244" s="1"/>
      <c r="IM244" s="1"/>
      <c r="IN244" s="1"/>
      <c r="IO244" s="1"/>
      <c r="IP244" s="1"/>
      <c r="IQ244" s="1"/>
      <c r="IR244" s="1"/>
      <c r="IS244" s="1"/>
      <c r="IT244" s="1"/>
      <c r="IU244" s="1"/>
      <c r="IV244" s="1"/>
    </row>
    <row r="245" s="2" customFormat="1" ht="12" spans="1:256">
      <c r="A245" s="13" t="s">
        <v>420</v>
      </c>
      <c r="B245" s="13" t="s">
        <v>421</v>
      </c>
      <c r="C245" s="13" t="s">
        <v>422</v>
      </c>
      <c r="D245" s="13"/>
      <c r="E245" s="13"/>
      <c r="F245" s="13"/>
      <c r="G245" s="13"/>
      <c r="H245" s="13"/>
      <c r="I245" s="13"/>
      <c r="J245" s="15"/>
      <c r="K245" s="15"/>
      <c r="L245" s="15"/>
      <c r="M245" s="15"/>
      <c r="N245" s="15"/>
      <c r="O245" s="1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  <c r="AJ245" s="25"/>
      <c r="AK245" s="25"/>
      <c r="AL245" s="25"/>
      <c r="AM245" s="25"/>
      <c r="AN245" s="25"/>
      <c r="AO245" s="25"/>
      <c r="AP245" s="25"/>
      <c r="AQ245" s="25"/>
      <c r="AR245" s="25"/>
      <c r="AS245" s="25"/>
      <c r="AT245" s="25"/>
      <c r="AU245" s="25"/>
      <c r="AV245" s="25"/>
      <c r="AW245" s="25"/>
      <c r="AX245" s="25"/>
      <c r="AY245" s="25"/>
      <c r="AZ245" s="25"/>
      <c r="BA245" s="25"/>
      <c r="BB245" s="25"/>
      <c r="BC245" s="25"/>
      <c r="BD245" s="25"/>
      <c r="BE245" s="25"/>
      <c r="BF245" s="25"/>
      <c r="BG245" s="25"/>
      <c r="BH245" s="25"/>
      <c r="BI245" s="25"/>
      <c r="BJ245" s="25"/>
      <c r="BK245" s="25"/>
      <c r="BL245" s="25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1"/>
      <c r="CZ245" s="1"/>
      <c r="DA245" s="1"/>
      <c r="DB245" s="1"/>
      <c r="DC245" s="1"/>
      <c r="DD245" s="1"/>
      <c r="DE245" s="1"/>
      <c r="DF245" s="1"/>
      <c r="DG245" s="1"/>
      <c r="DH245" s="1"/>
      <c r="DI245" s="1"/>
      <c r="DJ245" s="1"/>
      <c r="DK245" s="1"/>
      <c r="DL245" s="1"/>
      <c r="DM245" s="1"/>
      <c r="DN245" s="1"/>
      <c r="DO245" s="1"/>
      <c r="DP245" s="1"/>
      <c r="DQ245" s="1"/>
      <c r="DR245" s="1"/>
      <c r="DS245" s="1"/>
      <c r="DT245" s="1"/>
      <c r="DU245" s="1"/>
      <c r="DV245" s="1"/>
      <c r="DW245" s="1"/>
      <c r="DX245" s="1"/>
      <c r="DY245" s="1"/>
      <c r="DZ245" s="1"/>
      <c r="EA245" s="1"/>
      <c r="EB245" s="1"/>
      <c r="EC245" s="1"/>
      <c r="ED245" s="1"/>
      <c r="EE245" s="1"/>
      <c r="EF245" s="1"/>
      <c r="EG245" s="1"/>
      <c r="EH245" s="1"/>
      <c r="EI245" s="1"/>
      <c r="EJ245" s="1"/>
      <c r="EK245" s="1"/>
      <c r="EL245" s="1"/>
      <c r="EM245" s="1"/>
      <c r="EN245" s="1"/>
      <c r="EO245" s="1"/>
      <c r="EP245" s="1"/>
      <c r="EQ245" s="1"/>
      <c r="ER245" s="1"/>
      <c r="ES245" s="1"/>
      <c r="ET245" s="1"/>
      <c r="EU245" s="1"/>
      <c r="EV245" s="1"/>
      <c r="EW245" s="1"/>
      <c r="EX245" s="1"/>
      <c r="EY245" s="1"/>
      <c r="EZ245" s="1"/>
      <c r="FA245" s="1"/>
      <c r="FB245" s="1"/>
      <c r="FC245" s="1"/>
      <c r="FD245" s="1"/>
      <c r="FE245" s="1"/>
      <c r="FF245" s="1"/>
      <c r="FG245" s="1"/>
      <c r="FH245" s="1"/>
      <c r="FI245" s="1"/>
      <c r="FJ245" s="1"/>
      <c r="FK245" s="1"/>
      <c r="FL245" s="1"/>
      <c r="FM245" s="1"/>
      <c r="FN245" s="1"/>
      <c r="FO245" s="1"/>
      <c r="FP245" s="1"/>
      <c r="FQ245" s="1"/>
      <c r="FR245" s="1"/>
      <c r="FS245" s="1"/>
      <c r="FT245" s="1"/>
      <c r="FU245" s="1"/>
      <c r="FV245" s="1"/>
      <c r="FW245" s="1"/>
      <c r="FX245" s="1"/>
      <c r="FY245" s="1"/>
      <c r="FZ245" s="1"/>
      <c r="GA245" s="1"/>
      <c r="GB245" s="1"/>
      <c r="GC245" s="1"/>
      <c r="GD245" s="1"/>
      <c r="GE245" s="1"/>
      <c r="GF245" s="1"/>
      <c r="GG245" s="1"/>
      <c r="GH245" s="1"/>
      <c r="GI245" s="1"/>
      <c r="GJ245" s="1"/>
      <c r="GK245" s="1"/>
      <c r="GL245" s="1"/>
      <c r="GM245" s="1"/>
      <c r="GN245" s="1"/>
      <c r="GO245" s="1"/>
      <c r="GP245" s="1"/>
      <c r="GQ245" s="1"/>
      <c r="GR245" s="1"/>
      <c r="GS245" s="1"/>
      <c r="GT245" s="1"/>
      <c r="GU245" s="1"/>
      <c r="GV245" s="1"/>
      <c r="GW245" s="1"/>
      <c r="GX245" s="1"/>
      <c r="GY245" s="1"/>
      <c r="GZ245" s="1"/>
      <c r="HA245" s="1"/>
      <c r="HB245" s="1"/>
      <c r="HC245" s="1"/>
      <c r="HD245" s="1"/>
      <c r="HE245" s="1"/>
      <c r="HF245" s="1"/>
      <c r="HG245" s="1"/>
      <c r="HH245" s="1"/>
      <c r="HI245" s="1"/>
      <c r="HJ245" s="1"/>
      <c r="HK245" s="1"/>
      <c r="HL245" s="1"/>
      <c r="HM245" s="1"/>
      <c r="HN245" s="1"/>
      <c r="HO245" s="1"/>
      <c r="HP245" s="1"/>
      <c r="HQ245" s="1"/>
      <c r="HR245" s="1"/>
      <c r="HS245" s="1"/>
      <c r="HT245" s="1"/>
      <c r="HU245" s="1"/>
      <c r="HV245" s="1"/>
      <c r="HW245" s="1"/>
      <c r="HX245" s="1"/>
      <c r="HY245" s="1"/>
      <c r="HZ245" s="1"/>
      <c r="IA245" s="1"/>
      <c r="IB245" s="1"/>
      <c r="IC245" s="1"/>
      <c r="ID245" s="1"/>
      <c r="IE245" s="1"/>
      <c r="IF245" s="1"/>
      <c r="IG245" s="1"/>
      <c r="IH245" s="1"/>
      <c r="II245" s="1"/>
      <c r="IJ245" s="1"/>
      <c r="IK245" s="1"/>
      <c r="IL245" s="1"/>
      <c r="IM245" s="1"/>
      <c r="IN245" s="1"/>
      <c r="IO245" s="1"/>
      <c r="IP245" s="1"/>
      <c r="IQ245" s="1"/>
      <c r="IR245" s="1"/>
      <c r="IS245" s="1"/>
      <c r="IT245" s="1"/>
      <c r="IU245" s="1"/>
      <c r="IV245" s="1"/>
    </row>
    <row r="246" s="2" customFormat="1" ht="12" spans="1:64">
      <c r="A246" s="13">
        <v>6</v>
      </c>
      <c r="B246" s="13">
        <v>6</v>
      </c>
      <c r="C246" s="13">
        <v>6</v>
      </c>
      <c r="D246" s="13"/>
      <c r="E246" s="13"/>
      <c r="F246" s="13"/>
      <c r="G246" s="13"/>
      <c r="H246" s="13"/>
      <c r="I246" s="15"/>
      <c r="J246" s="15"/>
      <c r="K246" s="15"/>
      <c r="L246" s="15"/>
      <c r="M246" s="15"/>
      <c r="N246" s="15"/>
      <c r="O246" s="1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  <c r="AM246" s="25"/>
      <c r="AN246" s="25"/>
      <c r="AO246" s="25"/>
      <c r="AP246" s="25"/>
      <c r="AQ246" s="25"/>
      <c r="AR246" s="25"/>
      <c r="AS246" s="25"/>
      <c r="AT246" s="25"/>
      <c r="AU246" s="25"/>
      <c r="AV246" s="25"/>
      <c r="AW246" s="25"/>
      <c r="AX246" s="25"/>
      <c r="AY246" s="25"/>
      <c r="AZ246" s="25"/>
      <c r="BA246" s="25"/>
      <c r="BB246" s="25"/>
      <c r="BC246" s="25"/>
      <c r="BD246" s="25"/>
      <c r="BE246" s="25"/>
      <c r="BF246" s="25"/>
      <c r="BG246" s="25"/>
      <c r="BH246" s="25"/>
      <c r="BI246" s="25"/>
      <c r="BJ246" s="25"/>
      <c r="BK246" s="25"/>
      <c r="BL246" s="25"/>
    </row>
    <row r="247" s="3" customFormat="1" ht="12" spans="1:64">
      <c r="A247" s="16">
        <v>94</v>
      </c>
      <c r="B247" s="16">
        <v>95</v>
      </c>
      <c r="C247" s="16">
        <v>74</v>
      </c>
      <c r="D247" s="16"/>
      <c r="E247" s="16"/>
      <c r="F247" s="16"/>
      <c r="G247" s="16"/>
      <c r="H247" s="16"/>
      <c r="I247" s="29"/>
      <c r="J247" s="29"/>
      <c r="K247" s="16"/>
      <c r="L247" s="16"/>
      <c r="M247" s="16"/>
      <c r="N247" s="16"/>
      <c r="O247" s="16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  <c r="AJ247" s="25"/>
      <c r="AK247" s="25"/>
      <c r="AL247" s="25"/>
      <c r="AM247" s="25"/>
      <c r="AN247" s="25"/>
      <c r="AO247" s="25"/>
      <c r="AP247" s="25"/>
      <c r="AQ247" s="25"/>
      <c r="AR247" s="25"/>
      <c r="AS247" s="25"/>
      <c r="AT247" s="25"/>
      <c r="AU247" s="25"/>
      <c r="AV247" s="25"/>
      <c r="AW247" s="25"/>
      <c r="AX247" s="25"/>
      <c r="AY247" s="25"/>
      <c r="AZ247" s="25"/>
      <c r="BA247" s="25"/>
      <c r="BB247" s="25"/>
      <c r="BC247" s="25"/>
      <c r="BD247" s="25"/>
      <c r="BE247" s="25"/>
      <c r="BF247" s="25"/>
      <c r="BG247" s="25"/>
      <c r="BH247" s="25"/>
      <c r="BI247" s="25"/>
      <c r="BJ247" s="25"/>
      <c r="BK247" s="25"/>
      <c r="BL247" s="25"/>
    </row>
    <row r="248" s="2" customFormat="1" ht="12" spans="1:256">
      <c r="A248" s="12" t="s">
        <v>423</v>
      </c>
      <c r="B248" s="13" t="s">
        <v>2</v>
      </c>
      <c r="C248" s="13">
        <v>23</v>
      </c>
      <c r="D248" s="13" t="s">
        <v>3</v>
      </c>
      <c r="E248" s="22" t="s">
        <v>424</v>
      </c>
      <c r="F248" s="13" t="s">
        <v>5</v>
      </c>
      <c r="G248" s="14">
        <f>(A250*A251+B250*B251+C250*C251+D250*D251+E250*E251+F250*F251+G250*G251+H250*H251)/C248</f>
        <v>96.6086956521739</v>
      </c>
      <c r="H248" s="13"/>
      <c r="I248" s="15"/>
      <c r="J248" s="15"/>
      <c r="K248" s="13"/>
      <c r="L248" s="13"/>
      <c r="M248" s="13"/>
      <c r="N248" s="13"/>
      <c r="O248" s="13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  <c r="AM248" s="25"/>
      <c r="AN248" s="25"/>
      <c r="AO248" s="25"/>
      <c r="AP248" s="25"/>
      <c r="AQ248" s="25"/>
      <c r="AR248" s="25"/>
      <c r="AS248" s="25"/>
      <c r="AT248" s="25"/>
      <c r="AU248" s="25"/>
      <c r="AV248" s="25"/>
      <c r="AW248" s="25"/>
      <c r="AX248" s="25"/>
      <c r="AY248" s="25"/>
      <c r="AZ248" s="25"/>
      <c r="BA248" s="25"/>
      <c r="BB248" s="25"/>
      <c r="BC248" s="25"/>
      <c r="BD248" s="25"/>
      <c r="BE248" s="25"/>
      <c r="BF248" s="25"/>
      <c r="BG248" s="25"/>
      <c r="BH248" s="25"/>
      <c r="BI248" s="25"/>
      <c r="BJ248" s="25"/>
      <c r="BK248" s="25"/>
      <c r="BL248" s="25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  <c r="CT248" s="1"/>
      <c r="CU248" s="1"/>
      <c r="CV248" s="1"/>
      <c r="CW248" s="1"/>
      <c r="CX248" s="1"/>
      <c r="CY248" s="1"/>
      <c r="CZ248" s="1"/>
      <c r="DA248" s="1"/>
      <c r="DB248" s="1"/>
      <c r="DC248" s="1"/>
      <c r="DD248" s="1"/>
      <c r="DE248" s="1"/>
      <c r="DF248" s="1"/>
      <c r="DG248" s="1"/>
      <c r="DH248" s="1"/>
      <c r="DI248" s="1"/>
      <c r="DJ248" s="1"/>
      <c r="DK248" s="1"/>
      <c r="DL248" s="1"/>
      <c r="DM248" s="1"/>
      <c r="DN248" s="1"/>
      <c r="DO248" s="1"/>
      <c r="DP248" s="1"/>
      <c r="DQ248" s="1"/>
      <c r="DR248" s="1"/>
      <c r="DS248" s="1"/>
      <c r="DT248" s="1"/>
      <c r="DU248" s="1"/>
      <c r="DV248" s="1"/>
      <c r="DW248" s="1"/>
      <c r="DX248" s="1"/>
      <c r="DY248" s="1"/>
      <c r="DZ248" s="1"/>
      <c r="EA248" s="1"/>
      <c r="EB248" s="1"/>
      <c r="EC248" s="1"/>
      <c r="ED248" s="1"/>
      <c r="EE248" s="1"/>
      <c r="EF248" s="1"/>
      <c r="EG248" s="1"/>
      <c r="EH248" s="1"/>
      <c r="EI248" s="1"/>
      <c r="EJ248" s="1"/>
      <c r="EK248" s="1"/>
      <c r="EL248" s="1"/>
      <c r="EM248" s="1"/>
      <c r="EN248" s="1"/>
      <c r="EO248" s="1"/>
      <c r="EP248" s="1"/>
      <c r="EQ248" s="1"/>
      <c r="ER248" s="1"/>
      <c r="ES248" s="1"/>
      <c r="ET248" s="1"/>
      <c r="EU248" s="1"/>
      <c r="EV248" s="1"/>
      <c r="EW248" s="1"/>
      <c r="EX248" s="1"/>
      <c r="EY248" s="1"/>
      <c r="EZ248" s="1"/>
      <c r="FA248" s="1"/>
      <c r="FB248" s="1"/>
      <c r="FC248" s="1"/>
      <c r="FD248" s="1"/>
      <c r="FE248" s="1"/>
      <c r="FF248" s="1"/>
      <c r="FG248" s="1"/>
      <c r="FH248" s="1"/>
      <c r="FI248" s="1"/>
      <c r="FJ248" s="1"/>
      <c r="FK248" s="1"/>
      <c r="FL248" s="1"/>
      <c r="FM248" s="1"/>
      <c r="FN248" s="1"/>
      <c r="FO248" s="1"/>
      <c r="FP248" s="1"/>
      <c r="FQ248" s="1"/>
      <c r="FR248" s="1"/>
      <c r="FS248" s="1"/>
      <c r="FT248" s="1"/>
      <c r="FU248" s="1"/>
      <c r="FV248" s="1"/>
      <c r="FW248" s="1"/>
      <c r="FX248" s="1"/>
      <c r="FY248" s="1"/>
      <c r="FZ248" s="1"/>
      <c r="GA248" s="1"/>
      <c r="GB248" s="1"/>
      <c r="GC248" s="1"/>
      <c r="GD248" s="1"/>
      <c r="GE248" s="1"/>
      <c r="GF248" s="1"/>
      <c r="GG248" s="1"/>
      <c r="GH248" s="1"/>
      <c r="GI248" s="1"/>
      <c r="GJ248" s="1"/>
      <c r="GK248" s="1"/>
      <c r="GL248" s="1"/>
      <c r="GM248" s="1"/>
      <c r="GN248" s="1"/>
      <c r="GO248" s="1"/>
      <c r="GP248" s="1"/>
      <c r="GQ248" s="1"/>
      <c r="GR248" s="1"/>
      <c r="GS248" s="1"/>
      <c r="GT248" s="1"/>
      <c r="GU248" s="1"/>
      <c r="GV248" s="1"/>
      <c r="GW248" s="1"/>
      <c r="GX248" s="1"/>
      <c r="GY248" s="1"/>
      <c r="GZ248" s="1"/>
      <c r="HA248" s="1"/>
      <c r="HB248" s="1"/>
      <c r="HC248" s="1"/>
      <c r="HD248" s="1"/>
      <c r="HE248" s="1"/>
      <c r="HF248" s="1"/>
      <c r="HG248" s="1"/>
      <c r="HH248" s="1"/>
      <c r="HI248" s="1"/>
      <c r="HJ248" s="1"/>
      <c r="HK248" s="1"/>
      <c r="HL248" s="1"/>
      <c r="HM248" s="1"/>
      <c r="HN248" s="1"/>
      <c r="HO248" s="1"/>
      <c r="HP248" s="1"/>
      <c r="HQ248" s="1"/>
      <c r="HR248" s="1"/>
      <c r="HS248" s="1"/>
      <c r="HT248" s="1"/>
      <c r="HU248" s="1"/>
      <c r="HV248" s="1"/>
      <c r="HW248" s="1"/>
      <c r="HX248" s="1"/>
      <c r="HY248" s="1"/>
      <c r="HZ248" s="1"/>
      <c r="IA248" s="1"/>
      <c r="IB248" s="1"/>
      <c r="IC248" s="1"/>
      <c r="ID248" s="1"/>
      <c r="IE248" s="1"/>
      <c r="IF248" s="1"/>
      <c r="IG248" s="1"/>
      <c r="IH248" s="1"/>
      <c r="II248" s="1"/>
      <c r="IJ248" s="1"/>
      <c r="IK248" s="1"/>
      <c r="IL248" s="1"/>
      <c r="IM248" s="1"/>
      <c r="IN248" s="1"/>
      <c r="IO248" s="1"/>
      <c r="IP248" s="1"/>
      <c r="IQ248" s="1"/>
      <c r="IR248" s="1"/>
      <c r="IS248" s="1"/>
      <c r="IT248" s="1"/>
      <c r="IU248" s="1"/>
      <c r="IV248" s="1"/>
    </row>
    <row r="249" s="2" customFormat="1" ht="12" spans="1:256">
      <c r="A249" s="15" t="s">
        <v>398</v>
      </c>
      <c r="B249" s="13" t="s">
        <v>425</v>
      </c>
      <c r="C249" s="13" t="s">
        <v>426</v>
      </c>
      <c r="D249" s="13" t="s">
        <v>427</v>
      </c>
      <c r="E249" s="13" t="s">
        <v>428</v>
      </c>
      <c r="F249" s="13"/>
      <c r="G249" s="13"/>
      <c r="H249" s="13"/>
      <c r="I249" s="13"/>
      <c r="J249" s="15"/>
      <c r="K249" s="15"/>
      <c r="L249" s="15"/>
      <c r="M249" s="15"/>
      <c r="N249" s="15"/>
      <c r="O249" s="1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  <c r="AJ249" s="25"/>
      <c r="AK249" s="25"/>
      <c r="AL249" s="25"/>
      <c r="AM249" s="25"/>
      <c r="AN249" s="25"/>
      <c r="AO249" s="25"/>
      <c r="AP249" s="25"/>
      <c r="AQ249" s="25"/>
      <c r="AR249" s="25"/>
      <c r="AS249" s="25"/>
      <c r="AT249" s="25"/>
      <c r="AU249" s="25"/>
      <c r="AV249" s="25"/>
      <c r="AW249" s="25"/>
      <c r="AX249" s="25"/>
      <c r="AY249" s="25"/>
      <c r="AZ249" s="25"/>
      <c r="BA249" s="25"/>
      <c r="BB249" s="25"/>
      <c r="BC249" s="25"/>
      <c r="BD249" s="25"/>
      <c r="BE249" s="25"/>
      <c r="BF249" s="25"/>
      <c r="BG249" s="25"/>
      <c r="BH249" s="25"/>
      <c r="BI249" s="25"/>
      <c r="BJ249" s="25"/>
      <c r="BK249" s="25"/>
      <c r="BL249" s="25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  <c r="CT249" s="1"/>
      <c r="CU249" s="1"/>
      <c r="CV249" s="1"/>
      <c r="CW249" s="1"/>
      <c r="CX249" s="1"/>
      <c r="CY249" s="1"/>
      <c r="CZ249" s="1"/>
      <c r="DA249" s="1"/>
      <c r="DB249" s="1"/>
      <c r="DC249" s="1"/>
      <c r="DD249" s="1"/>
      <c r="DE249" s="1"/>
      <c r="DF249" s="1"/>
      <c r="DG249" s="1"/>
      <c r="DH249" s="1"/>
      <c r="DI249" s="1"/>
      <c r="DJ249" s="1"/>
      <c r="DK249" s="1"/>
      <c r="DL249" s="1"/>
      <c r="DM249" s="1"/>
      <c r="DN249" s="1"/>
      <c r="DO249" s="1"/>
      <c r="DP249" s="1"/>
      <c r="DQ249" s="1"/>
      <c r="DR249" s="1"/>
      <c r="DS249" s="1"/>
      <c r="DT249" s="1"/>
      <c r="DU249" s="1"/>
      <c r="DV249" s="1"/>
      <c r="DW249" s="1"/>
      <c r="DX249" s="1"/>
      <c r="DY249" s="1"/>
      <c r="DZ249" s="1"/>
      <c r="EA249" s="1"/>
      <c r="EB249" s="1"/>
      <c r="EC249" s="1"/>
      <c r="ED249" s="1"/>
      <c r="EE249" s="1"/>
      <c r="EF249" s="1"/>
      <c r="EG249" s="1"/>
      <c r="EH249" s="1"/>
      <c r="EI249" s="1"/>
      <c r="EJ249" s="1"/>
      <c r="EK249" s="1"/>
      <c r="EL249" s="1"/>
      <c r="EM249" s="1"/>
      <c r="EN249" s="1"/>
      <c r="EO249" s="1"/>
      <c r="EP249" s="1"/>
      <c r="EQ249" s="1"/>
      <c r="ER249" s="1"/>
      <c r="ES249" s="1"/>
      <c r="ET249" s="1"/>
      <c r="EU249" s="1"/>
      <c r="EV249" s="1"/>
      <c r="EW249" s="1"/>
      <c r="EX249" s="1"/>
      <c r="EY249" s="1"/>
      <c r="EZ249" s="1"/>
      <c r="FA249" s="1"/>
      <c r="FB249" s="1"/>
      <c r="FC249" s="1"/>
      <c r="FD249" s="1"/>
      <c r="FE249" s="1"/>
      <c r="FF249" s="1"/>
      <c r="FG249" s="1"/>
      <c r="FH249" s="1"/>
      <c r="FI249" s="1"/>
      <c r="FJ249" s="1"/>
      <c r="FK249" s="1"/>
      <c r="FL249" s="1"/>
      <c r="FM249" s="1"/>
      <c r="FN249" s="1"/>
      <c r="FO249" s="1"/>
      <c r="FP249" s="1"/>
      <c r="FQ249" s="1"/>
      <c r="FR249" s="1"/>
      <c r="FS249" s="1"/>
      <c r="FT249" s="1"/>
      <c r="FU249" s="1"/>
      <c r="FV249" s="1"/>
      <c r="FW249" s="1"/>
      <c r="FX249" s="1"/>
      <c r="FY249" s="1"/>
      <c r="FZ249" s="1"/>
      <c r="GA249" s="1"/>
      <c r="GB249" s="1"/>
      <c r="GC249" s="1"/>
      <c r="GD249" s="1"/>
      <c r="GE249" s="1"/>
      <c r="GF249" s="1"/>
      <c r="GG249" s="1"/>
      <c r="GH249" s="1"/>
      <c r="GI249" s="1"/>
      <c r="GJ249" s="1"/>
      <c r="GK249" s="1"/>
      <c r="GL249" s="1"/>
      <c r="GM249" s="1"/>
      <c r="GN249" s="1"/>
      <c r="GO249" s="1"/>
      <c r="GP249" s="1"/>
      <c r="GQ249" s="1"/>
      <c r="GR249" s="1"/>
      <c r="GS249" s="1"/>
      <c r="GT249" s="1"/>
      <c r="GU249" s="1"/>
      <c r="GV249" s="1"/>
      <c r="GW249" s="1"/>
      <c r="GX249" s="1"/>
      <c r="GY249" s="1"/>
      <c r="GZ249" s="1"/>
      <c r="HA249" s="1"/>
      <c r="HB249" s="1"/>
      <c r="HC249" s="1"/>
      <c r="HD249" s="1"/>
      <c r="HE249" s="1"/>
      <c r="HF249" s="1"/>
      <c r="HG249" s="1"/>
      <c r="HH249" s="1"/>
      <c r="HI249" s="1"/>
      <c r="HJ249" s="1"/>
      <c r="HK249" s="1"/>
      <c r="HL249" s="1"/>
      <c r="HM249" s="1"/>
      <c r="HN249" s="1"/>
      <c r="HO249" s="1"/>
      <c r="HP249" s="1"/>
      <c r="HQ249" s="1"/>
      <c r="HR249" s="1"/>
      <c r="HS249" s="1"/>
      <c r="HT249" s="1"/>
      <c r="HU249" s="1"/>
      <c r="HV249" s="1"/>
      <c r="HW249" s="1"/>
      <c r="HX249" s="1"/>
      <c r="HY249" s="1"/>
      <c r="HZ249" s="1"/>
      <c r="IA249" s="1"/>
      <c r="IB249" s="1"/>
      <c r="IC249" s="1"/>
      <c r="ID249" s="1"/>
      <c r="IE249" s="1"/>
      <c r="IF249" s="1"/>
      <c r="IG249" s="1"/>
      <c r="IH249" s="1"/>
      <c r="II249" s="1"/>
      <c r="IJ249" s="1"/>
      <c r="IK249" s="1"/>
      <c r="IL249" s="1"/>
      <c r="IM249" s="1"/>
      <c r="IN249" s="1"/>
      <c r="IO249" s="1"/>
      <c r="IP249" s="1"/>
      <c r="IQ249" s="1"/>
      <c r="IR249" s="1"/>
      <c r="IS249" s="1"/>
      <c r="IT249" s="1"/>
      <c r="IU249" s="1"/>
      <c r="IV249" s="1"/>
    </row>
    <row r="250" s="2" customFormat="1" ht="12" spans="1:256">
      <c r="A250" s="15">
        <v>4</v>
      </c>
      <c r="B250" s="13">
        <v>6</v>
      </c>
      <c r="C250" s="13">
        <v>5</v>
      </c>
      <c r="D250" s="13">
        <v>6</v>
      </c>
      <c r="E250" s="13">
        <v>2</v>
      </c>
      <c r="F250" s="13"/>
      <c r="G250" s="13"/>
      <c r="H250" s="13"/>
      <c r="I250" s="15"/>
      <c r="J250" s="15"/>
      <c r="K250" s="15"/>
      <c r="L250" s="15"/>
      <c r="M250" s="15"/>
      <c r="N250" s="15"/>
      <c r="O250" s="1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  <c r="AJ250" s="25"/>
      <c r="AK250" s="25"/>
      <c r="AL250" s="25"/>
      <c r="AM250" s="25"/>
      <c r="AN250" s="25"/>
      <c r="AO250" s="25"/>
      <c r="AP250" s="25"/>
      <c r="AQ250" s="25"/>
      <c r="AR250" s="25"/>
      <c r="AS250" s="25"/>
      <c r="AT250" s="25"/>
      <c r="AU250" s="25"/>
      <c r="AV250" s="25"/>
      <c r="AW250" s="25"/>
      <c r="AX250" s="25"/>
      <c r="AY250" s="25"/>
      <c r="AZ250" s="25"/>
      <c r="BA250" s="25"/>
      <c r="BB250" s="25"/>
      <c r="BC250" s="25"/>
      <c r="BD250" s="25"/>
      <c r="BE250" s="25"/>
      <c r="BF250" s="25"/>
      <c r="BG250" s="25"/>
      <c r="BH250" s="25"/>
      <c r="BI250" s="25"/>
      <c r="BJ250" s="25"/>
      <c r="BK250" s="25"/>
      <c r="BL250" s="25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  <c r="CZ250" s="1"/>
      <c r="DA250" s="1"/>
      <c r="DB250" s="1"/>
      <c r="DC250" s="1"/>
      <c r="DD250" s="1"/>
      <c r="DE250" s="1"/>
      <c r="DF250" s="1"/>
      <c r="DG250" s="1"/>
      <c r="DH250" s="1"/>
      <c r="DI250" s="1"/>
      <c r="DJ250" s="1"/>
      <c r="DK250" s="1"/>
      <c r="DL250" s="1"/>
      <c r="DM250" s="1"/>
      <c r="DN250" s="1"/>
      <c r="DO250" s="1"/>
      <c r="DP250" s="1"/>
      <c r="DQ250" s="1"/>
      <c r="DR250" s="1"/>
      <c r="DS250" s="1"/>
      <c r="DT250" s="1"/>
      <c r="DU250" s="1"/>
      <c r="DV250" s="1"/>
      <c r="DW250" s="1"/>
      <c r="DX250" s="1"/>
      <c r="DY250" s="1"/>
      <c r="DZ250" s="1"/>
      <c r="EA250" s="1"/>
      <c r="EB250" s="1"/>
      <c r="EC250" s="1"/>
      <c r="ED250" s="1"/>
      <c r="EE250" s="1"/>
      <c r="EF250" s="1"/>
      <c r="EG250" s="1"/>
      <c r="EH250" s="1"/>
      <c r="EI250" s="1"/>
      <c r="EJ250" s="1"/>
      <c r="EK250" s="1"/>
      <c r="EL250" s="1"/>
      <c r="EM250" s="1"/>
      <c r="EN250" s="1"/>
      <c r="EO250" s="1"/>
      <c r="EP250" s="1"/>
      <c r="EQ250" s="1"/>
      <c r="ER250" s="1"/>
      <c r="ES250" s="1"/>
      <c r="ET250" s="1"/>
      <c r="EU250" s="1"/>
      <c r="EV250" s="1"/>
      <c r="EW250" s="1"/>
      <c r="EX250" s="1"/>
      <c r="EY250" s="1"/>
      <c r="EZ250" s="1"/>
      <c r="FA250" s="1"/>
      <c r="FB250" s="1"/>
      <c r="FC250" s="1"/>
      <c r="FD250" s="1"/>
      <c r="FE250" s="1"/>
      <c r="FF250" s="1"/>
      <c r="FG250" s="1"/>
      <c r="FH250" s="1"/>
      <c r="FI250" s="1"/>
      <c r="FJ250" s="1"/>
      <c r="FK250" s="1"/>
      <c r="FL250" s="1"/>
      <c r="FM250" s="1"/>
      <c r="FN250" s="1"/>
      <c r="FO250" s="1"/>
      <c r="FP250" s="1"/>
      <c r="FQ250" s="1"/>
      <c r="FR250" s="1"/>
      <c r="FS250" s="1"/>
      <c r="FT250" s="1"/>
      <c r="FU250" s="1"/>
      <c r="FV250" s="1"/>
      <c r="FW250" s="1"/>
      <c r="FX250" s="1"/>
      <c r="FY250" s="1"/>
      <c r="FZ250" s="1"/>
      <c r="GA250" s="1"/>
      <c r="GB250" s="1"/>
      <c r="GC250" s="1"/>
      <c r="GD250" s="1"/>
      <c r="GE250" s="1"/>
      <c r="GF250" s="1"/>
      <c r="GG250" s="1"/>
      <c r="GH250" s="1"/>
      <c r="GI250" s="1"/>
      <c r="GJ250" s="1"/>
      <c r="GK250" s="1"/>
      <c r="GL250" s="1"/>
      <c r="GM250" s="1"/>
      <c r="GN250" s="1"/>
      <c r="GO250" s="1"/>
      <c r="GP250" s="1"/>
      <c r="GQ250" s="1"/>
      <c r="GR250" s="1"/>
      <c r="GS250" s="1"/>
      <c r="GT250" s="1"/>
      <c r="GU250" s="1"/>
      <c r="GV250" s="1"/>
      <c r="GW250" s="1"/>
      <c r="GX250" s="1"/>
      <c r="GY250" s="1"/>
      <c r="GZ250" s="1"/>
      <c r="HA250" s="1"/>
      <c r="HB250" s="1"/>
      <c r="HC250" s="1"/>
      <c r="HD250" s="1"/>
      <c r="HE250" s="1"/>
      <c r="HF250" s="1"/>
      <c r="HG250" s="1"/>
      <c r="HH250" s="1"/>
      <c r="HI250" s="1"/>
      <c r="HJ250" s="1"/>
      <c r="HK250" s="1"/>
      <c r="HL250" s="1"/>
      <c r="HM250" s="1"/>
      <c r="HN250" s="1"/>
      <c r="HO250" s="1"/>
      <c r="HP250" s="1"/>
      <c r="HQ250" s="1"/>
      <c r="HR250" s="1"/>
      <c r="HS250" s="1"/>
      <c r="HT250" s="1"/>
      <c r="HU250" s="1"/>
      <c r="HV250" s="1"/>
      <c r="HW250" s="1"/>
      <c r="HX250" s="1"/>
      <c r="HY250" s="1"/>
      <c r="HZ250" s="1"/>
      <c r="IA250" s="1"/>
      <c r="IB250" s="1"/>
      <c r="IC250" s="1"/>
      <c r="ID250" s="1"/>
      <c r="IE250" s="1"/>
      <c r="IF250" s="1"/>
      <c r="IG250" s="1"/>
      <c r="IH250" s="1"/>
      <c r="II250" s="1"/>
      <c r="IJ250" s="1"/>
      <c r="IK250" s="1"/>
      <c r="IL250" s="1"/>
      <c r="IM250" s="1"/>
      <c r="IN250" s="1"/>
      <c r="IO250" s="1"/>
      <c r="IP250" s="1"/>
      <c r="IQ250" s="1"/>
      <c r="IR250" s="1"/>
      <c r="IS250" s="1"/>
      <c r="IT250" s="1"/>
      <c r="IU250" s="1"/>
      <c r="IV250" s="1"/>
    </row>
    <row r="251" s="3" customFormat="1" ht="12" spans="1:64">
      <c r="A251" s="16">
        <v>96</v>
      </c>
      <c r="B251" s="16">
        <v>98</v>
      </c>
      <c r="C251" s="16">
        <v>98</v>
      </c>
      <c r="D251" s="16">
        <v>98</v>
      </c>
      <c r="E251" s="16">
        <v>86</v>
      </c>
      <c r="F251" s="16"/>
      <c r="G251" s="16"/>
      <c r="H251" s="16"/>
      <c r="I251" s="29"/>
      <c r="J251" s="29"/>
      <c r="K251" s="16"/>
      <c r="L251" s="16"/>
      <c r="M251" s="16"/>
      <c r="N251" s="16"/>
      <c r="O251" s="16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  <c r="AJ251" s="25"/>
      <c r="AK251" s="25"/>
      <c r="AL251" s="25"/>
      <c r="AM251" s="25"/>
      <c r="AN251" s="25"/>
      <c r="AO251" s="25"/>
      <c r="AP251" s="25"/>
      <c r="AQ251" s="25"/>
      <c r="AR251" s="25"/>
      <c r="AS251" s="25"/>
      <c r="AT251" s="25"/>
      <c r="AU251" s="25"/>
      <c r="AV251" s="25"/>
      <c r="AW251" s="25"/>
      <c r="AX251" s="25"/>
      <c r="AY251" s="25"/>
      <c r="AZ251" s="25"/>
      <c r="BA251" s="25"/>
      <c r="BB251" s="25"/>
      <c r="BC251" s="25"/>
      <c r="BD251" s="25"/>
      <c r="BE251" s="25"/>
      <c r="BF251" s="25"/>
      <c r="BG251" s="25"/>
      <c r="BH251" s="25"/>
      <c r="BI251" s="25"/>
      <c r="BJ251" s="25"/>
      <c r="BK251" s="25"/>
      <c r="BL251" s="25"/>
    </row>
    <row r="252" s="1" customFormat="1" ht="12" spans="1:64">
      <c r="A252" s="12" t="s">
        <v>429</v>
      </c>
      <c r="B252" s="13" t="s">
        <v>2</v>
      </c>
      <c r="C252" s="13">
        <v>24</v>
      </c>
      <c r="D252" s="13" t="s">
        <v>3</v>
      </c>
      <c r="E252" s="22" t="s">
        <v>355</v>
      </c>
      <c r="F252" s="13" t="s">
        <v>5</v>
      </c>
      <c r="G252" s="14">
        <f>(A254*A255+B254*B255+C254*C255+D254*D255+E254*E255+F254*F255+G254*G255+H254*H255)/C252</f>
        <v>90.5</v>
      </c>
      <c r="H252" s="13"/>
      <c r="I252" s="15"/>
      <c r="J252" s="15"/>
      <c r="K252" s="13"/>
      <c r="L252" s="13"/>
      <c r="M252" s="13"/>
      <c r="N252" s="13"/>
      <c r="O252" s="13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25"/>
      <c r="AN252" s="25"/>
      <c r="AO252" s="25"/>
      <c r="AP252" s="25"/>
      <c r="AQ252" s="25"/>
      <c r="AR252" s="25"/>
      <c r="AS252" s="25"/>
      <c r="AT252" s="25"/>
      <c r="AU252" s="25"/>
      <c r="AV252" s="25"/>
      <c r="AW252" s="25"/>
      <c r="AX252" s="25"/>
      <c r="AY252" s="25"/>
      <c r="AZ252" s="25"/>
      <c r="BA252" s="25"/>
      <c r="BB252" s="25"/>
      <c r="BC252" s="25"/>
      <c r="BD252" s="25"/>
      <c r="BE252" s="25"/>
      <c r="BF252" s="25"/>
      <c r="BG252" s="25"/>
      <c r="BH252" s="25"/>
      <c r="BI252" s="25"/>
      <c r="BJ252" s="25"/>
      <c r="BK252" s="25"/>
      <c r="BL252" s="25"/>
    </row>
    <row r="253" s="1" customFormat="1" ht="12" spans="1:64">
      <c r="A253" s="13" t="s">
        <v>430</v>
      </c>
      <c r="B253" s="13" t="s">
        <v>431</v>
      </c>
      <c r="C253" s="13" t="s">
        <v>432</v>
      </c>
      <c r="D253" s="13" t="s">
        <v>433</v>
      </c>
      <c r="E253" s="13" t="s">
        <v>428</v>
      </c>
      <c r="F253" s="13"/>
      <c r="G253" s="13"/>
      <c r="H253" s="13"/>
      <c r="I253" s="13"/>
      <c r="J253" s="15"/>
      <c r="K253" s="15"/>
      <c r="L253" s="15"/>
      <c r="M253" s="15"/>
      <c r="N253" s="15"/>
      <c r="O253" s="1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  <c r="AJ253" s="25"/>
      <c r="AK253" s="25"/>
      <c r="AL253" s="25"/>
      <c r="AM253" s="25"/>
      <c r="AN253" s="25"/>
      <c r="AO253" s="25"/>
      <c r="AP253" s="25"/>
      <c r="AQ253" s="25"/>
      <c r="AR253" s="25"/>
      <c r="AS253" s="25"/>
      <c r="AT253" s="25"/>
      <c r="AU253" s="25"/>
      <c r="AV253" s="25"/>
      <c r="AW253" s="25"/>
      <c r="AX253" s="25"/>
      <c r="AY253" s="25"/>
      <c r="AZ253" s="25"/>
      <c r="BA253" s="25"/>
      <c r="BB253" s="25"/>
      <c r="BC253" s="25"/>
      <c r="BD253" s="25"/>
      <c r="BE253" s="25"/>
      <c r="BF253" s="25"/>
      <c r="BG253" s="25"/>
      <c r="BH253" s="25"/>
      <c r="BI253" s="25"/>
      <c r="BJ253" s="25"/>
      <c r="BK253" s="25"/>
      <c r="BL253" s="25"/>
    </row>
    <row r="254" s="3" customFormat="1" ht="12" spans="1:256">
      <c r="A254" s="13">
        <v>4</v>
      </c>
      <c r="B254" s="13">
        <v>6</v>
      </c>
      <c r="C254" s="13">
        <v>6</v>
      </c>
      <c r="D254" s="13">
        <v>6</v>
      </c>
      <c r="E254" s="13">
        <v>2</v>
      </c>
      <c r="F254" s="13"/>
      <c r="G254" s="13"/>
      <c r="H254" s="13"/>
      <c r="I254" s="15"/>
      <c r="J254" s="15"/>
      <c r="K254" s="15"/>
      <c r="L254" s="15"/>
      <c r="M254" s="15"/>
      <c r="N254" s="15"/>
      <c r="O254" s="1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  <c r="AM254" s="25"/>
      <c r="AN254" s="25"/>
      <c r="AO254" s="25"/>
      <c r="AP254" s="25"/>
      <c r="AQ254" s="25"/>
      <c r="AR254" s="25"/>
      <c r="AS254" s="25"/>
      <c r="AT254" s="25"/>
      <c r="AU254" s="25"/>
      <c r="AV254" s="25"/>
      <c r="AW254" s="25"/>
      <c r="AX254" s="25"/>
      <c r="AY254" s="25"/>
      <c r="AZ254" s="25"/>
      <c r="BA254" s="25"/>
      <c r="BB254" s="25"/>
      <c r="BC254" s="25"/>
      <c r="BD254" s="25"/>
      <c r="BE254" s="25"/>
      <c r="BF254" s="25"/>
      <c r="BG254" s="25"/>
      <c r="BH254" s="25"/>
      <c r="BI254" s="25"/>
      <c r="BJ254" s="25"/>
      <c r="BK254" s="25"/>
      <c r="BL254" s="25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1"/>
      <c r="CZ254" s="1"/>
      <c r="DA254" s="1"/>
      <c r="DB254" s="1"/>
      <c r="DC254" s="1"/>
      <c r="DD254" s="1"/>
      <c r="DE254" s="1"/>
      <c r="DF254" s="1"/>
      <c r="DG254" s="1"/>
      <c r="DH254" s="1"/>
      <c r="DI254" s="1"/>
      <c r="DJ254" s="1"/>
      <c r="DK254" s="1"/>
      <c r="DL254" s="1"/>
      <c r="DM254" s="1"/>
      <c r="DN254" s="1"/>
      <c r="DO254" s="1"/>
      <c r="DP254" s="1"/>
      <c r="DQ254" s="1"/>
      <c r="DR254" s="1"/>
      <c r="DS254" s="1"/>
      <c r="DT254" s="1"/>
      <c r="DU254" s="1"/>
      <c r="DV254" s="1"/>
      <c r="DW254" s="1"/>
      <c r="DX254" s="1"/>
      <c r="DY254" s="1"/>
      <c r="DZ254" s="1"/>
      <c r="EA254" s="1"/>
      <c r="EB254" s="1"/>
      <c r="EC254" s="1"/>
      <c r="ED254" s="1"/>
      <c r="EE254" s="1"/>
      <c r="EF254" s="1"/>
      <c r="EG254" s="1"/>
      <c r="EH254" s="1"/>
      <c r="EI254" s="1"/>
      <c r="EJ254" s="1"/>
      <c r="EK254" s="1"/>
      <c r="EL254" s="1"/>
      <c r="EM254" s="1"/>
      <c r="EN254" s="1"/>
      <c r="EO254" s="1"/>
      <c r="EP254" s="1"/>
      <c r="EQ254" s="1"/>
      <c r="ER254" s="1"/>
      <c r="ES254" s="1"/>
      <c r="ET254" s="1"/>
      <c r="EU254" s="1"/>
      <c r="EV254" s="1"/>
      <c r="EW254" s="1"/>
      <c r="EX254" s="1"/>
      <c r="EY254" s="1"/>
      <c r="EZ254" s="1"/>
      <c r="FA254" s="1"/>
      <c r="FB254" s="1"/>
      <c r="FC254" s="1"/>
      <c r="FD254" s="1"/>
      <c r="FE254" s="1"/>
      <c r="FF254" s="1"/>
      <c r="FG254" s="1"/>
      <c r="FH254" s="1"/>
      <c r="FI254" s="1"/>
      <c r="FJ254" s="1"/>
      <c r="FK254" s="1"/>
      <c r="FL254" s="1"/>
      <c r="FM254" s="1"/>
      <c r="FN254" s="1"/>
      <c r="FO254" s="1"/>
      <c r="FP254" s="1"/>
      <c r="FQ254" s="1"/>
      <c r="FR254" s="1"/>
      <c r="FS254" s="1"/>
      <c r="FT254" s="1"/>
      <c r="FU254" s="1"/>
      <c r="FV254" s="1"/>
      <c r="FW254" s="1"/>
      <c r="FX254" s="1"/>
      <c r="FY254" s="1"/>
      <c r="FZ254" s="1"/>
      <c r="GA254" s="1"/>
      <c r="GB254" s="1"/>
      <c r="GC254" s="1"/>
      <c r="GD254" s="1"/>
      <c r="GE254" s="1"/>
      <c r="GF254" s="1"/>
      <c r="GG254" s="1"/>
      <c r="GH254" s="1"/>
      <c r="GI254" s="1"/>
      <c r="GJ254" s="1"/>
      <c r="GK254" s="1"/>
      <c r="GL254" s="1"/>
      <c r="GM254" s="1"/>
      <c r="GN254" s="1"/>
      <c r="GO254" s="1"/>
      <c r="GP254" s="1"/>
      <c r="GQ254" s="1"/>
      <c r="GR254" s="1"/>
      <c r="GS254" s="1"/>
      <c r="GT254" s="1"/>
      <c r="GU254" s="1"/>
      <c r="GV254" s="1"/>
      <c r="GW254" s="1"/>
      <c r="GX254" s="1"/>
      <c r="GY254" s="1"/>
      <c r="GZ254" s="1"/>
      <c r="HA254" s="1"/>
      <c r="HB254" s="1"/>
      <c r="HC254" s="1"/>
      <c r="HD254" s="1"/>
      <c r="HE254" s="1"/>
      <c r="HF254" s="1"/>
      <c r="HG254" s="1"/>
      <c r="HH254" s="1"/>
      <c r="HI254" s="1"/>
      <c r="HJ254" s="1"/>
      <c r="HK254" s="1"/>
      <c r="HL254" s="1"/>
      <c r="HM254" s="1"/>
      <c r="HN254" s="1"/>
      <c r="HO254" s="1"/>
      <c r="HP254" s="1"/>
      <c r="HQ254" s="1"/>
      <c r="HR254" s="1"/>
      <c r="HS254" s="1"/>
      <c r="HT254" s="1"/>
      <c r="HU254" s="1"/>
      <c r="HV254" s="1"/>
      <c r="HW254" s="1"/>
      <c r="HX254" s="1"/>
      <c r="HY254" s="1"/>
      <c r="HZ254" s="1"/>
      <c r="IA254" s="1"/>
      <c r="IB254" s="1"/>
      <c r="IC254" s="1"/>
      <c r="ID254" s="1"/>
      <c r="IE254" s="1"/>
      <c r="IF254" s="1"/>
      <c r="IG254" s="1"/>
      <c r="IH254" s="1"/>
      <c r="II254" s="1"/>
      <c r="IJ254" s="1"/>
      <c r="IK254" s="1"/>
      <c r="IL254" s="1"/>
      <c r="IM254" s="1"/>
      <c r="IN254" s="1"/>
      <c r="IO254" s="1"/>
      <c r="IP254" s="1"/>
      <c r="IQ254" s="1"/>
      <c r="IR254" s="1"/>
      <c r="IS254" s="1"/>
      <c r="IT254" s="1"/>
      <c r="IU254" s="1"/>
      <c r="IV254" s="1"/>
    </row>
    <row r="255" s="2" customFormat="1" ht="12" spans="1:256">
      <c r="A255" s="16">
        <v>92</v>
      </c>
      <c r="B255" s="16">
        <v>94</v>
      </c>
      <c r="C255" s="16">
        <v>92</v>
      </c>
      <c r="D255" s="16">
        <v>86</v>
      </c>
      <c r="E255" s="16">
        <v>86</v>
      </c>
      <c r="F255" s="16"/>
      <c r="G255" s="16"/>
      <c r="H255" s="16"/>
      <c r="I255" s="29"/>
      <c r="J255" s="29"/>
      <c r="K255" s="16"/>
      <c r="L255" s="16"/>
      <c r="M255" s="16"/>
      <c r="N255" s="16"/>
      <c r="O255" s="16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  <c r="AJ255" s="25"/>
      <c r="AK255" s="25"/>
      <c r="AL255" s="25"/>
      <c r="AM255" s="25"/>
      <c r="AN255" s="25"/>
      <c r="AO255" s="25"/>
      <c r="AP255" s="25"/>
      <c r="AQ255" s="25"/>
      <c r="AR255" s="25"/>
      <c r="AS255" s="25"/>
      <c r="AT255" s="25"/>
      <c r="AU255" s="25"/>
      <c r="AV255" s="25"/>
      <c r="AW255" s="25"/>
      <c r="AX255" s="25"/>
      <c r="AY255" s="25"/>
      <c r="AZ255" s="25"/>
      <c r="BA255" s="25"/>
      <c r="BB255" s="25"/>
      <c r="BC255" s="25"/>
      <c r="BD255" s="25"/>
      <c r="BE255" s="25"/>
      <c r="BF255" s="25"/>
      <c r="BG255" s="25"/>
      <c r="BH255" s="25"/>
      <c r="BI255" s="25"/>
      <c r="BJ255" s="25"/>
      <c r="BK255" s="25"/>
      <c r="BL255" s="25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  <c r="CK255" s="3"/>
      <c r="CL255" s="3"/>
      <c r="CM255" s="3"/>
      <c r="CN255" s="3"/>
      <c r="CO255" s="3"/>
      <c r="CP255" s="3"/>
      <c r="CQ255" s="3"/>
      <c r="CR255" s="3"/>
      <c r="CS255" s="3"/>
      <c r="CT255" s="3"/>
      <c r="CU255" s="3"/>
      <c r="CV255" s="3"/>
      <c r="CW255" s="3"/>
      <c r="CX255" s="3"/>
      <c r="CY255" s="3"/>
      <c r="CZ255" s="3"/>
      <c r="DA255" s="3"/>
      <c r="DB255" s="3"/>
      <c r="DC255" s="3"/>
      <c r="DD255" s="3"/>
      <c r="DE255" s="3"/>
      <c r="DF255" s="3"/>
      <c r="DG255" s="3"/>
      <c r="DH255" s="3"/>
      <c r="DI255" s="3"/>
      <c r="DJ255" s="3"/>
      <c r="DK255" s="3"/>
      <c r="DL255" s="3"/>
      <c r="DM255" s="3"/>
      <c r="DN255" s="3"/>
      <c r="DO255" s="3"/>
      <c r="DP255" s="3"/>
      <c r="DQ255" s="3"/>
      <c r="DR255" s="3"/>
      <c r="DS255" s="3"/>
      <c r="DT255" s="3"/>
      <c r="DU255" s="3"/>
      <c r="DV255" s="3"/>
      <c r="DW255" s="3"/>
      <c r="DX255" s="3"/>
      <c r="DY255" s="3"/>
      <c r="DZ255" s="3"/>
      <c r="EA255" s="3"/>
      <c r="EB255" s="3"/>
      <c r="EC255" s="3"/>
      <c r="ED255" s="3"/>
      <c r="EE255" s="3"/>
      <c r="EF255" s="3"/>
      <c r="EG255" s="3"/>
      <c r="EH255" s="3"/>
      <c r="EI255" s="3"/>
      <c r="EJ255" s="3"/>
      <c r="EK255" s="3"/>
      <c r="EL255" s="3"/>
      <c r="EM255" s="3"/>
      <c r="EN255" s="3"/>
      <c r="EO255" s="3"/>
      <c r="EP255" s="3"/>
      <c r="EQ255" s="3"/>
      <c r="ER255" s="3"/>
      <c r="ES255" s="3"/>
      <c r="ET255" s="3"/>
      <c r="EU255" s="3"/>
      <c r="EV255" s="3"/>
      <c r="EW255" s="3"/>
      <c r="EX255" s="3"/>
      <c r="EY255" s="3"/>
      <c r="EZ255" s="3"/>
      <c r="FA255" s="3"/>
      <c r="FB255" s="3"/>
      <c r="FC255" s="3"/>
      <c r="FD255" s="3"/>
      <c r="FE255" s="3"/>
      <c r="FF255" s="3"/>
      <c r="FG255" s="3"/>
      <c r="FH255" s="3"/>
      <c r="FI255" s="3"/>
      <c r="FJ255" s="3"/>
      <c r="FK255" s="3"/>
      <c r="FL255" s="3"/>
      <c r="FM255" s="3"/>
      <c r="FN255" s="3"/>
      <c r="FO255" s="3"/>
      <c r="FP255" s="3"/>
      <c r="FQ255" s="3"/>
      <c r="FR255" s="3"/>
      <c r="FS255" s="3"/>
      <c r="FT255" s="3"/>
      <c r="FU255" s="3"/>
      <c r="FV255" s="3"/>
      <c r="FW255" s="3"/>
      <c r="FX255" s="3"/>
      <c r="FY255" s="3"/>
      <c r="FZ255" s="3"/>
      <c r="GA255" s="3"/>
      <c r="GB255" s="3"/>
      <c r="GC255" s="3"/>
      <c r="GD255" s="3"/>
      <c r="GE255" s="3"/>
      <c r="GF255" s="3"/>
      <c r="GG255" s="3"/>
      <c r="GH255" s="3"/>
      <c r="GI255" s="3"/>
      <c r="GJ255" s="3"/>
      <c r="GK255" s="3"/>
      <c r="GL255" s="3"/>
      <c r="GM255" s="3"/>
      <c r="GN255" s="3"/>
      <c r="GO255" s="3"/>
      <c r="GP255" s="3"/>
      <c r="GQ255" s="3"/>
      <c r="GR255" s="3"/>
      <c r="GS255" s="3"/>
      <c r="GT255" s="3"/>
      <c r="GU255" s="3"/>
      <c r="GV255" s="3"/>
      <c r="GW255" s="3"/>
      <c r="GX255" s="3"/>
      <c r="GY255" s="3"/>
      <c r="GZ255" s="3"/>
      <c r="HA255" s="3"/>
      <c r="HB255" s="3"/>
      <c r="HC255" s="3"/>
      <c r="HD255" s="3"/>
      <c r="HE255" s="3"/>
      <c r="HF255" s="3"/>
      <c r="HG255" s="3"/>
      <c r="HH255" s="3"/>
      <c r="HI255" s="3"/>
      <c r="HJ255" s="3"/>
      <c r="HK255" s="3"/>
      <c r="HL255" s="3"/>
      <c r="HM255" s="3"/>
      <c r="HN255" s="3"/>
      <c r="HO255" s="3"/>
      <c r="HP255" s="3"/>
      <c r="HQ255" s="3"/>
      <c r="HR255" s="3"/>
      <c r="HS255" s="3"/>
      <c r="HT255" s="3"/>
      <c r="HU255" s="3"/>
      <c r="HV255" s="3"/>
      <c r="HW255" s="3"/>
      <c r="HX255" s="3"/>
      <c r="HY255" s="3"/>
      <c r="HZ255" s="3"/>
      <c r="IA255" s="3"/>
      <c r="IB255" s="3"/>
      <c r="IC255" s="3"/>
      <c r="ID255" s="3"/>
      <c r="IE255" s="3"/>
      <c r="IF255" s="3"/>
      <c r="IG255" s="3"/>
      <c r="IH255" s="3"/>
      <c r="II255" s="3"/>
      <c r="IJ255" s="3"/>
      <c r="IK255" s="3"/>
      <c r="IL255" s="3"/>
      <c r="IM255" s="3"/>
      <c r="IN255" s="3"/>
      <c r="IO255" s="3"/>
      <c r="IP255" s="3"/>
      <c r="IQ255" s="3"/>
      <c r="IR255" s="3"/>
      <c r="IS255" s="3"/>
      <c r="IT255" s="3"/>
      <c r="IU255" s="3"/>
      <c r="IV255" s="3"/>
    </row>
    <row r="256" s="1" customFormat="1" ht="22.5" spans="1:64">
      <c r="A256" s="84" t="s">
        <v>434</v>
      </c>
      <c r="B256" s="85"/>
      <c r="C256" s="85"/>
      <c r="D256" s="85"/>
      <c r="E256" s="85"/>
      <c r="F256" s="85"/>
      <c r="G256" s="85"/>
      <c r="H256" s="85"/>
      <c r="I256" s="85"/>
      <c r="J256" s="85"/>
      <c r="K256" s="85"/>
      <c r="L256" s="85"/>
      <c r="M256" s="85"/>
      <c r="N256" s="85"/>
      <c r="O256" s="86"/>
      <c r="P256" s="25"/>
      <c r="Q256" s="3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  <c r="AK256" s="25"/>
      <c r="AL256" s="25"/>
      <c r="AM256" s="25"/>
      <c r="AN256" s="25"/>
      <c r="AO256" s="25"/>
      <c r="AP256" s="25"/>
      <c r="AQ256" s="25"/>
      <c r="AR256" s="25"/>
      <c r="AS256" s="25"/>
      <c r="AT256" s="25"/>
      <c r="AU256" s="25"/>
      <c r="AV256" s="25"/>
      <c r="AW256" s="25"/>
      <c r="AX256" s="25"/>
      <c r="AY256" s="25"/>
      <c r="AZ256" s="25"/>
      <c r="BA256" s="25"/>
      <c r="BB256" s="25"/>
      <c r="BC256" s="25"/>
      <c r="BD256" s="25"/>
      <c r="BE256" s="25"/>
      <c r="BF256" s="25"/>
      <c r="BG256" s="25"/>
      <c r="BH256" s="25"/>
      <c r="BI256" s="25"/>
      <c r="BJ256" s="25"/>
      <c r="BK256" s="25"/>
      <c r="BL256" s="25"/>
    </row>
    <row r="257" s="1" customFormat="1" ht="12.75" spans="1:64">
      <c r="A257" s="12" t="s">
        <v>435</v>
      </c>
      <c r="B257" s="13" t="s">
        <v>2</v>
      </c>
      <c r="C257" s="13">
        <v>21</v>
      </c>
      <c r="D257" s="13" t="s">
        <v>3</v>
      </c>
      <c r="E257" s="22" t="s">
        <v>355</v>
      </c>
      <c r="F257" s="13" t="s">
        <v>5</v>
      </c>
      <c r="G257" s="14">
        <f>(A259*A260+B259*B260+C259*C260+D259*D260+E259*E260+F259*F260)/C257</f>
        <v>96.0952380952381</v>
      </c>
      <c r="H257" s="13"/>
      <c r="I257" s="13"/>
      <c r="J257" s="13"/>
      <c r="K257" s="13"/>
      <c r="L257" s="24"/>
      <c r="M257" s="13"/>
      <c r="N257" s="13"/>
      <c r="O257" s="13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  <c r="AJ257" s="25"/>
      <c r="AK257" s="25"/>
      <c r="AL257" s="25"/>
      <c r="AM257" s="25"/>
      <c r="AN257" s="25"/>
      <c r="AO257" s="25"/>
      <c r="AP257" s="25"/>
      <c r="AQ257" s="25"/>
      <c r="AR257" s="25"/>
      <c r="AS257" s="25"/>
      <c r="AT257" s="25"/>
      <c r="AU257" s="25"/>
      <c r="AV257" s="25"/>
      <c r="AW257" s="25"/>
      <c r="AX257" s="25"/>
      <c r="AY257" s="25"/>
      <c r="AZ257" s="25"/>
      <c r="BA257" s="25"/>
      <c r="BB257" s="25"/>
      <c r="BC257" s="25"/>
      <c r="BD257" s="25"/>
      <c r="BE257" s="25"/>
      <c r="BF257" s="25"/>
      <c r="BG257" s="25"/>
      <c r="BH257" s="25"/>
      <c r="BI257" s="25"/>
      <c r="BJ257" s="25"/>
      <c r="BK257" s="25"/>
      <c r="BL257" s="25"/>
    </row>
    <row r="258" s="3" customFormat="1" ht="12.75" spans="1:64">
      <c r="A258" s="13" t="s">
        <v>436</v>
      </c>
      <c r="B258" s="13" t="s">
        <v>437</v>
      </c>
      <c r="C258" s="13" t="s">
        <v>438</v>
      </c>
      <c r="D258" s="13" t="s">
        <v>439</v>
      </c>
      <c r="E258" s="13"/>
      <c r="F258" s="13"/>
      <c r="G258" s="13"/>
      <c r="H258" s="13"/>
      <c r="I258" s="13"/>
      <c r="J258" s="13"/>
      <c r="K258" s="13"/>
      <c r="L258" s="13"/>
      <c r="M258" s="24"/>
      <c r="N258" s="13"/>
      <c r="O258" s="13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  <c r="AK258" s="25"/>
      <c r="AL258" s="25"/>
      <c r="AM258" s="25"/>
      <c r="AN258" s="25"/>
      <c r="AO258" s="25"/>
      <c r="AP258" s="25"/>
      <c r="AQ258" s="25"/>
      <c r="AR258" s="25"/>
      <c r="AS258" s="25"/>
      <c r="AT258" s="25"/>
      <c r="AU258" s="25"/>
      <c r="AV258" s="25"/>
      <c r="AW258" s="25"/>
      <c r="AX258" s="25"/>
      <c r="AY258" s="25"/>
      <c r="AZ258" s="25"/>
      <c r="BA258" s="25"/>
      <c r="BB258" s="25"/>
      <c r="BC258" s="25"/>
      <c r="BD258" s="25"/>
      <c r="BE258" s="25"/>
      <c r="BF258" s="25"/>
      <c r="BG258" s="25"/>
      <c r="BH258" s="25"/>
      <c r="BI258" s="25"/>
      <c r="BJ258" s="25"/>
      <c r="BK258" s="25"/>
      <c r="BL258" s="25"/>
    </row>
    <row r="259" s="1" customFormat="1" ht="12.75" spans="1:64">
      <c r="A259" s="13">
        <v>5</v>
      </c>
      <c r="B259" s="13">
        <v>5</v>
      </c>
      <c r="C259" s="13">
        <v>5</v>
      </c>
      <c r="D259" s="13">
        <v>6</v>
      </c>
      <c r="E259" s="13"/>
      <c r="F259" s="13"/>
      <c r="G259" s="13"/>
      <c r="H259" s="13"/>
      <c r="I259" s="13"/>
      <c r="J259" s="13"/>
      <c r="K259" s="13"/>
      <c r="L259" s="13"/>
      <c r="M259" s="24"/>
      <c r="N259" s="13"/>
      <c r="O259" s="13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25"/>
      <c r="AL259" s="25"/>
      <c r="AM259" s="25"/>
      <c r="AN259" s="25"/>
      <c r="AO259" s="25"/>
      <c r="AP259" s="25"/>
      <c r="AQ259" s="25"/>
      <c r="AR259" s="25"/>
      <c r="AS259" s="25"/>
      <c r="AT259" s="25"/>
      <c r="AU259" s="25"/>
      <c r="AV259" s="25"/>
      <c r="AW259" s="25"/>
      <c r="AX259" s="25"/>
      <c r="AY259" s="25"/>
      <c r="AZ259" s="25"/>
      <c r="BA259" s="25"/>
      <c r="BB259" s="25"/>
      <c r="BC259" s="25"/>
      <c r="BD259" s="25"/>
      <c r="BE259" s="25"/>
      <c r="BF259" s="25"/>
      <c r="BG259" s="25"/>
      <c r="BH259" s="25"/>
      <c r="BI259" s="25"/>
      <c r="BJ259" s="25"/>
      <c r="BK259" s="25"/>
      <c r="BL259" s="25"/>
    </row>
    <row r="260" s="3" customFormat="1" ht="12" spans="1:64">
      <c r="A260" s="16">
        <v>98</v>
      </c>
      <c r="B260" s="16">
        <v>95</v>
      </c>
      <c r="C260" s="16">
        <v>93</v>
      </c>
      <c r="D260" s="16">
        <v>98</v>
      </c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  <c r="AK260" s="25"/>
      <c r="AL260" s="25"/>
      <c r="AM260" s="25"/>
      <c r="AN260" s="25"/>
      <c r="AO260" s="25"/>
      <c r="AP260" s="25"/>
      <c r="AQ260" s="25"/>
      <c r="AR260" s="25"/>
      <c r="AS260" s="25"/>
      <c r="AT260" s="25"/>
      <c r="AU260" s="25"/>
      <c r="AV260" s="25"/>
      <c r="AW260" s="25"/>
      <c r="AX260" s="25"/>
      <c r="AY260" s="25"/>
      <c r="AZ260" s="25"/>
      <c r="BA260" s="25"/>
      <c r="BB260" s="25"/>
      <c r="BC260" s="25"/>
      <c r="BD260" s="25"/>
      <c r="BE260" s="25"/>
      <c r="BF260" s="25"/>
      <c r="BG260" s="25"/>
      <c r="BH260" s="25"/>
      <c r="BI260" s="25"/>
      <c r="BJ260" s="25"/>
      <c r="BK260" s="25"/>
      <c r="BL260" s="25"/>
    </row>
    <row r="261" s="1" customFormat="1" ht="12.75" spans="1:64">
      <c r="A261" s="12" t="s">
        <v>440</v>
      </c>
      <c r="B261" s="13" t="s">
        <v>2</v>
      </c>
      <c r="C261" s="13">
        <v>25</v>
      </c>
      <c r="D261" s="13" t="s">
        <v>3</v>
      </c>
      <c r="E261" s="13" t="s">
        <v>367</v>
      </c>
      <c r="F261" s="13" t="s">
        <v>5</v>
      </c>
      <c r="G261" s="14">
        <f>(A263*A264+B263*B264+C263*C264+D263*D264+E263*E264+F263*F264+G263*G264)/C261</f>
        <v>91.2</v>
      </c>
      <c r="H261" s="13"/>
      <c r="I261" s="13"/>
      <c r="J261" s="13"/>
      <c r="K261" s="13"/>
      <c r="L261" s="24"/>
      <c r="M261" s="13"/>
      <c r="N261" s="13"/>
      <c r="O261" s="13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  <c r="AL261" s="25"/>
      <c r="AM261" s="25"/>
      <c r="AN261" s="25"/>
      <c r="AO261" s="25"/>
      <c r="AP261" s="25"/>
      <c r="AQ261" s="25"/>
      <c r="AR261" s="25"/>
      <c r="AS261" s="25"/>
      <c r="AT261" s="25"/>
      <c r="AU261" s="25"/>
      <c r="AV261" s="25"/>
      <c r="AW261" s="25"/>
      <c r="AX261" s="25"/>
      <c r="AY261" s="25"/>
      <c r="AZ261" s="25"/>
      <c r="BA261" s="25"/>
      <c r="BB261" s="25"/>
      <c r="BC261" s="25"/>
      <c r="BD261" s="25"/>
      <c r="BE261" s="25"/>
      <c r="BF261" s="25"/>
      <c r="BG261" s="25"/>
      <c r="BH261" s="25"/>
      <c r="BI261" s="25"/>
      <c r="BJ261" s="25"/>
      <c r="BK261" s="25"/>
      <c r="BL261" s="25"/>
    </row>
    <row r="262" s="3" customFormat="1" ht="12.75" spans="1:64">
      <c r="A262" s="13" t="s">
        <v>441</v>
      </c>
      <c r="B262" s="13" t="s">
        <v>442</v>
      </c>
      <c r="C262" s="13" t="s">
        <v>443</v>
      </c>
      <c r="D262" s="13" t="s">
        <v>444</v>
      </c>
      <c r="E262" s="13" t="s">
        <v>445</v>
      </c>
      <c r="F262" s="13"/>
      <c r="G262" s="13"/>
      <c r="H262" s="13"/>
      <c r="I262" s="13"/>
      <c r="J262" s="13"/>
      <c r="K262" s="13"/>
      <c r="L262" s="13"/>
      <c r="M262" s="24"/>
      <c r="N262" s="13"/>
      <c r="O262" s="13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25"/>
      <c r="AL262" s="25"/>
      <c r="AM262" s="25"/>
      <c r="AN262" s="25"/>
      <c r="AO262" s="25"/>
      <c r="AP262" s="25"/>
      <c r="AQ262" s="25"/>
      <c r="AR262" s="25"/>
      <c r="AS262" s="25"/>
      <c r="AT262" s="25"/>
      <c r="AU262" s="25"/>
      <c r="AV262" s="25"/>
      <c r="AW262" s="25"/>
      <c r="AX262" s="25"/>
      <c r="AY262" s="25"/>
      <c r="AZ262" s="25"/>
      <c r="BA262" s="25"/>
      <c r="BB262" s="25"/>
      <c r="BC262" s="25"/>
      <c r="BD262" s="25"/>
      <c r="BE262" s="25"/>
      <c r="BF262" s="25"/>
      <c r="BG262" s="25"/>
      <c r="BH262" s="25"/>
      <c r="BI262" s="25"/>
      <c r="BJ262" s="25"/>
      <c r="BK262" s="25"/>
      <c r="BL262" s="25"/>
    </row>
    <row r="263" s="1" customFormat="1" ht="12.75" spans="1:64">
      <c r="A263" s="13">
        <v>6</v>
      </c>
      <c r="B263" s="13">
        <v>1</v>
      </c>
      <c r="C263" s="13">
        <v>6</v>
      </c>
      <c r="D263" s="13">
        <v>6</v>
      </c>
      <c r="E263" s="13">
        <v>6</v>
      </c>
      <c r="F263" s="13"/>
      <c r="G263" s="13"/>
      <c r="H263" s="13"/>
      <c r="I263" s="13"/>
      <c r="J263" s="13"/>
      <c r="K263" s="13"/>
      <c r="L263" s="13"/>
      <c r="M263" s="24"/>
      <c r="N263" s="13"/>
      <c r="O263" s="13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25"/>
      <c r="AL263" s="25"/>
      <c r="AM263" s="25"/>
      <c r="AN263" s="25"/>
      <c r="AO263" s="25"/>
      <c r="AP263" s="25"/>
      <c r="AQ263" s="25"/>
      <c r="AR263" s="25"/>
      <c r="AS263" s="25"/>
      <c r="AT263" s="25"/>
      <c r="AU263" s="25"/>
      <c r="AV263" s="25"/>
      <c r="AW263" s="25"/>
      <c r="AX263" s="25"/>
      <c r="AY263" s="25"/>
      <c r="AZ263" s="25"/>
      <c r="BA263" s="25"/>
      <c r="BB263" s="25"/>
      <c r="BC263" s="25"/>
      <c r="BD263" s="25"/>
      <c r="BE263" s="25"/>
      <c r="BF263" s="25"/>
      <c r="BG263" s="25"/>
      <c r="BH263" s="25"/>
      <c r="BI263" s="25"/>
      <c r="BJ263" s="25"/>
      <c r="BK263" s="25"/>
      <c r="BL263" s="25"/>
    </row>
    <row r="264" s="3" customFormat="1" ht="12" spans="1:64">
      <c r="A264" s="16">
        <v>96</v>
      </c>
      <c r="B264" s="16">
        <v>96</v>
      </c>
      <c r="C264" s="16">
        <v>93</v>
      </c>
      <c r="D264" s="16">
        <v>93</v>
      </c>
      <c r="E264" s="16">
        <v>82</v>
      </c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  <c r="AM264" s="25"/>
      <c r="AN264" s="25"/>
      <c r="AO264" s="25"/>
      <c r="AP264" s="25"/>
      <c r="AQ264" s="25"/>
      <c r="AR264" s="25"/>
      <c r="AS264" s="25"/>
      <c r="AT264" s="25"/>
      <c r="AU264" s="25"/>
      <c r="AV264" s="25"/>
      <c r="AW264" s="25"/>
      <c r="AX264" s="25"/>
      <c r="AY264" s="25"/>
      <c r="AZ264" s="25"/>
      <c r="BA264" s="25"/>
      <c r="BB264" s="25"/>
      <c r="BC264" s="25"/>
      <c r="BD264" s="25"/>
      <c r="BE264" s="25"/>
      <c r="BF264" s="25"/>
      <c r="BG264" s="25"/>
      <c r="BH264" s="25"/>
      <c r="BI264" s="25"/>
      <c r="BJ264" s="25"/>
      <c r="BK264" s="25"/>
      <c r="BL264" s="25"/>
    </row>
    <row r="265" s="1" customFormat="1" ht="12.75" spans="1:64">
      <c r="A265" s="12" t="s">
        <v>446</v>
      </c>
      <c r="B265" s="13" t="s">
        <v>2</v>
      </c>
      <c r="C265" s="13">
        <v>40</v>
      </c>
      <c r="D265" s="13" t="s">
        <v>3</v>
      </c>
      <c r="E265" s="13" t="s">
        <v>381</v>
      </c>
      <c r="F265" s="13" t="s">
        <v>5</v>
      </c>
      <c r="G265" s="14">
        <f>(A267*A268+B267*B268+C267*C268+D267*D268+E267*E268+F267*F268+G267*G268+H267*H268)/C265</f>
        <v>97.85</v>
      </c>
      <c r="H265" s="13"/>
      <c r="I265" s="13"/>
      <c r="J265" s="13"/>
      <c r="K265" s="13"/>
      <c r="L265" s="24"/>
      <c r="M265" s="13"/>
      <c r="N265" s="13"/>
      <c r="O265" s="13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  <c r="AM265" s="25"/>
      <c r="AN265" s="25"/>
      <c r="AO265" s="25"/>
      <c r="AP265" s="25"/>
      <c r="AQ265" s="25"/>
      <c r="AR265" s="25"/>
      <c r="AS265" s="25"/>
      <c r="AT265" s="25"/>
      <c r="AU265" s="25"/>
      <c r="AV265" s="25"/>
      <c r="AW265" s="25"/>
      <c r="AX265" s="25"/>
      <c r="AY265" s="25"/>
      <c r="AZ265" s="25"/>
      <c r="BA265" s="25"/>
      <c r="BB265" s="25"/>
      <c r="BC265" s="25"/>
      <c r="BD265" s="25"/>
      <c r="BE265" s="25"/>
      <c r="BF265" s="25"/>
      <c r="BG265" s="25"/>
      <c r="BH265" s="25"/>
      <c r="BI265" s="25"/>
      <c r="BJ265" s="25"/>
      <c r="BK265" s="25"/>
      <c r="BL265" s="25"/>
    </row>
    <row r="266" s="3" customFormat="1" ht="12.75" spans="1:64">
      <c r="A266" s="13" t="s">
        <v>447</v>
      </c>
      <c r="B266" s="13" t="s">
        <v>448</v>
      </c>
      <c r="C266" s="13" t="s">
        <v>449</v>
      </c>
      <c r="D266" s="13" t="s">
        <v>450</v>
      </c>
      <c r="E266" s="13" t="s">
        <v>451</v>
      </c>
      <c r="F266" s="13" t="s">
        <v>452</v>
      </c>
      <c r="G266" s="13" t="s">
        <v>453</v>
      </c>
      <c r="H266" s="13"/>
      <c r="I266" s="13"/>
      <c r="J266" s="13"/>
      <c r="K266" s="13"/>
      <c r="L266" s="13"/>
      <c r="M266" s="24"/>
      <c r="N266" s="13"/>
      <c r="O266" s="13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25"/>
      <c r="AL266" s="25"/>
      <c r="AM266" s="25"/>
      <c r="AN266" s="25"/>
      <c r="AO266" s="25"/>
      <c r="AP266" s="25"/>
      <c r="AQ266" s="25"/>
      <c r="AR266" s="25"/>
      <c r="AS266" s="25"/>
      <c r="AT266" s="25"/>
      <c r="AU266" s="25"/>
      <c r="AV266" s="25"/>
      <c r="AW266" s="25"/>
      <c r="AX266" s="25"/>
      <c r="AY266" s="25"/>
      <c r="AZ266" s="25"/>
      <c r="BA266" s="25"/>
      <c r="BB266" s="25"/>
      <c r="BC266" s="25"/>
      <c r="BD266" s="25"/>
      <c r="BE266" s="25"/>
      <c r="BF266" s="25"/>
      <c r="BG266" s="25"/>
      <c r="BH266" s="25"/>
      <c r="BI266" s="25"/>
      <c r="BJ266" s="25"/>
      <c r="BK266" s="25"/>
      <c r="BL266" s="25"/>
    </row>
    <row r="267" s="1" customFormat="1" ht="12.75" spans="1:64">
      <c r="A267" s="13">
        <v>6</v>
      </c>
      <c r="B267" s="13">
        <v>6</v>
      </c>
      <c r="C267" s="13">
        <v>6</v>
      </c>
      <c r="D267" s="13">
        <v>6</v>
      </c>
      <c r="E267" s="13">
        <v>6</v>
      </c>
      <c r="F267" s="13">
        <v>6</v>
      </c>
      <c r="G267" s="13">
        <v>4</v>
      </c>
      <c r="H267" s="13"/>
      <c r="I267" s="13"/>
      <c r="J267" s="13"/>
      <c r="K267" s="13"/>
      <c r="L267" s="13"/>
      <c r="M267" s="24"/>
      <c r="N267" s="13"/>
      <c r="O267" s="13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25"/>
      <c r="AL267" s="25"/>
      <c r="AM267" s="25"/>
      <c r="AN267" s="25"/>
      <c r="AO267" s="25"/>
      <c r="AP267" s="25"/>
      <c r="AQ267" s="25"/>
      <c r="AR267" s="25"/>
      <c r="AS267" s="25"/>
      <c r="AT267" s="25"/>
      <c r="AU267" s="25"/>
      <c r="AV267" s="25"/>
      <c r="AW267" s="25"/>
      <c r="AX267" s="25"/>
      <c r="AY267" s="25"/>
      <c r="AZ267" s="25"/>
      <c r="BA267" s="25"/>
      <c r="BB267" s="25"/>
      <c r="BC267" s="25"/>
      <c r="BD267" s="25"/>
      <c r="BE267" s="25"/>
      <c r="BF267" s="25"/>
      <c r="BG267" s="25"/>
      <c r="BH267" s="25"/>
      <c r="BI267" s="25"/>
      <c r="BJ267" s="25"/>
      <c r="BK267" s="25"/>
      <c r="BL267" s="25"/>
    </row>
    <row r="268" s="3" customFormat="1" ht="12" spans="1:64">
      <c r="A268" s="16">
        <v>98</v>
      </c>
      <c r="B268" s="16">
        <v>98</v>
      </c>
      <c r="C268" s="16">
        <v>98</v>
      </c>
      <c r="D268" s="16">
        <v>98</v>
      </c>
      <c r="E268" s="16">
        <v>97</v>
      </c>
      <c r="F268" s="16">
        <v>98</v>
      </c>
      <c r="G268" s="16">
        <v>98</v>
      </c>
      <c r="H268" s="16"/>
      <c r="I268" s="16"/>
      <c r="J268" s="16"/>
      <c r="K268" s="16"/>
      <c r="L268" s="16"/>
      <c r="M268" s="16"/>
      <c r="N268" s="16"/>
      <c r="O268" s="16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25"/>
      <c r="AL268" s="25"/>
      <c r="AM268" s="25"/>
      <c r="AN268" s="25"/>
      <c r="AO268" s="25"/>
      <c r="AP268" s="25"/>
      <c r="AQ268" s="25"/>
      <c r="AR268" s="25"/>
      <c r="AS268" s="25"/>
      <c r="AT268" s="25"/>
      <c r="AU268" s="25"/>
      <c r="AV268" s="25"/>
      <c r="AW268" s="25"/>
      <c r="AX268" s="25"/>
      <c r="AY268" s="25"/>
      <c r="AZ268" s="25"/>
      <c r="BA268" s="25"/>
      <c r="BB268" s="25"/>
      <c r="BC268" s="25"/>
      <c r="BD268" s="25"/>
      <c r="BE268" s="25"/>
      <c r="BF268" s="25"/>
      <c r="BG268" s="25"/>
      <c r="BH268" s="25"/>
      <c r="BI268" s="25"/>
      <c r="BJ268" s="25"/>
      <c r="BK268" s="25"/>
      <c r="BL268" s="25"/>
    </row>
    <row r="269" s="1" customFormat="1" ht="12.75" spans="1:64">
      <c r="A269" s="12" t="s">
        <v>454</v>
      </c>
      <c r="B269" s="13" t="s">
        <v>2</v>
      </c>
      <c r="C269" s="13">
        <v>36</v>
      </c>
      <c r="D269" s="13" t="s">
        <v>3</v>
      </c>
      <c r="E269" s="13" t="s">
        <v>419</v>
      </c>
      <c r="F269" s="13" t="s">
        <v>5</v>
      </c>
      <c r="G269" s="14">
        <f>(A271*A272+B271*B272+C271*C272+D271*D272+E271*E272+F271*F272+G271*G272)/C269</f>
        <v>95.3333333333333</v>
      </c>
      <c r="H269" s="13"/>
      <c r="I269" s="13"/>
      <c r="J269" s="13"/>
      <c r="K269" s="13"/>
      <c r="L269" s="24"/>
      <c r="M269" s="13"/>
      <c r="N269" s="13"/>
      <c r="O269" s="13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25"/>
      <c r="AL269" s="25"/>
      <c r="AM269" s="25"/>
      <c r="AN269" s="25"/>
      <c r="AO269" s="25"/>
      <c r="AP269" s="25"/>
      <c r="AQ269" s="25"/>
      <c r="AR269" s="25"/>
      <c r="AS269" s="25"/>
      <c r="AT269" s="25"/>
      <c r="AU269" s="25"/>
      <c r="AV269" s="25"/>
      <c r="AW269" s="25"/>
      <c r="AX269" s="25"/>
      <c r="AY269" s="25"/>
      <c r="AZ269" s="25"/>
      <c r="BA269" s="25"/>
      <c r="BB269" s="25"/>
      <c r="BC269" s="25"/>
      <c r="BD269" s="25"/>
      <c r="BE269" s="25"/>
      <c r="BF269" s="25"/>
      <c r="BG269" s="25"/>
      <c r="BH269" s="25"/>
      <c r="BI269" s="25"/>
      <c r="BJ269" s="25"/>
      <c r="BK269" s="25"/>
      <c r="BL269" s="25"/>
    </row>
    <row r="270" s="3" customFormat="1" ht="12.75" spans="1:64">
      <c r="A270" s="13" t="s">
        <v>455</v>
      </c>
      <c r="B270" s="13" t="s">
        <v>456</v>
      </c>
      <c r="C270" s="13" t="s">
        <v>457</v>
      </c>
      <c r="D270" s="13" t="s">
        <v>458</v>
      </c>
      <c r="E270" s="13" t="s">
        <v>459</v>
      </c>
      <c r="F270" s="13" t="s">
        <v>460</v>
      </c>
      <c r="G270" s="13"/>
      <c r="H270" s="13"/>
      <c r="I270" s="13"/>
      <c r="J270" s="13"/>
      <c r="K270" s="13"/>
      <c r="L270" s="13"/>
      <c r="M270" s="24"/>
      <c r="N270" s="13"/>
      <c r="O270" s="13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25"/>
      <c r="AL270" s="25"/>
      <c r="AM270" s="25"/>
      <c r="AN270" s="25"/>
      <c r="AO270" s="25"/>
      <c r="AP270" s="25"/>
      <c r="AQ270" s="25"/>
      <c r="AR270" s="25"/>
      <c r="AS270" s="25"/>
      <c r="AT270" s="25"/>
      <c r="AU270" s="25"/>
      <c r="AV270" s="25"/>
      <c r="AW270" s="25"/>
      <c r="AX270" s="25"/>
      <c r="AY270" s="25"/>
      <c r="AZ270" s="25"/>
      <c r="BA270" s="25"/>
      <c r="BB270" s="25"/>
      <c r="BC270" s="25"/>
      <c r="BD270" s="25"/>
      <c r="BE270" s="25"/>
      <c r="BF270" s="25"/>
      <c r="BG270" s="25"/>
      <c r="BH270" s="25"/>
      <c r="BI270" s="25"/>
      <c r="BJ270" s="25"/>
      <c r="BK270" s="25"/>
      <c r="BL270" s="25"/>
    </row>
    <row r="271" s="1" customFormat="1" ht="12.75" spans="1:64">
      <c r="A271" s="13">
        <v>6</v>
      </c>
      <c r="B271" s="13">
        <v>6</v>
      </c>
      <c r="C271" s="13">
        <v>6</v>
      </c>
      <c r="D271" s="13">
        <v>6</v>
      </c>
      <c r="E271" s="13">
        <v>6</v>
      </c>
      <c r="F271" s="13">
        <v>6</v>
      </c>
      <c r="G271" s="13"/>
      <c r="H271" s="13"/>
      <c r="I271" s="13"/>
      <c r="J271" s="13"/>
      <c r="K271" s="13"/>
      <c r="L271" s="13"/>
      <c r="M271" s="24"/>
      <c r="N271" s="13"/>
      <c r="O271" s="13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25"/>
      <c r="AL271" s="25"/>
      <c r="AM271" s="25"/>
      <c r="AN271" s="25"/>
      <c r="AO271" s="25"/>
      <c r="AP271" s="25"/>
      <c r="AQ271" s="25"/>
      <c r="AR271" s="25"/>
      <c r="AS271" s="25"/>
      <c r="AT271" s="25"/>
      <c r="AU271" s="25"/>
      <c r="AV271" s="25"/>
      <c r="AW271" s="25"/>
      <c r="AX271" s="25"/>
      <c r="AY271" s="25"/>
      <c r="AZ271" s="25"/>
      <c r="BA271" s="25"/>
      <c r="BB271" s="25"/>
      <c r="BC271" s="25"/>
      <c r="BD271" s="25"/>
      <c r="BE271" s="25"/>
      <c r="BF271" s="25"/>
      <c r="BG271" s="25"/>
      <c r="BH271" s="25"/>
      <c r="BI271" s="25"/>
      <c r="BJ271" s="25"/>
      <c r="BK271" s="25"/>
      <c r="BL271" s="25"/>
    </row>
    <row r="272" s="3" customFormat="1" ht="12" spans="1:64">
      <c r="A272" s="16">
        <v>93</v>
      </c>
      <c r="B272" s="16">
        <v>94</v>
      </c>
      <c r="C272" s="16">
        <v>97</v>
      </c>
      <c r="D272" s="16">
        <v>96</v>
      </c>
      <c r="E272" s="16">
        <v>96</v>
      </c>
      <c r="F272" s="16">
        <v>96</v>
      </c>
      <c r="G272" s="16"/>
      <c r="H272" s="16"/>
      <c r="I272" s="16"/>
      <c r="J272" s="16"/>
      <c r="K272" s="16"/>
      <c r="L272" s="16"/>
      <c r="M272" s="16"/>
      <c r="N272" s="16"/>
      <c r="O272" s="16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25"/>
      <c r="AL272" s="25"/>
      <c r="AM272" s="25"/>
      <c r="AN272" s="25"/>
      <c r="AO272" s="25"/>
      <c r="AP272" s="25"/>
      <c r="AQ272" s="25"/>
      <c r="AR272" s="25"/>
      <c r="AS272" s="25"/>
      <c r="AT272" s="25"/>
      <c r="AU272" s="25"/>
      <c r="AV272" s="25"/>
      <c r="AW272" s="25"/>
      <c r="AX272" s="25"/>
      <c r="AY272" s="25"/>
      <c r="AZ272" s="25"/>
      <c r="BA272" s="25"/>
      <c r="BB272" s="25"/>
      <c r="BC272" s="25"/>
      <c r="BD272" s="25"/>
      <c r="BE272" s="25"/>
      <c r="BF272" s="25"/>
      <c r="BG272" s="25"/>
      <c r="BH272" s="25"/>
      <c r="BI272" s="25"/>
      <c r="BJ272" s="25"/>
      <c r="BK272" s="25"/>
      <c r="BL272" s="25"/>
    </row>
    <row r="273" s="1" customFormat="1" ht="12.75" spans="1:64">
      <c r="A273" s="12" t="s">
        <v>461</v>
      </c>
      <c r="B273" s="13" t="s">
        <v>2</v>
      </c>
      <c r="C273" s="13">
        <v>31</v>
      </c>
      <c r="D273" s="13" t="s">
        <v>3</v>
      </c>
      <c r="E273" s="13" t="s">
        <v>293</v>
      </c>
      <c r="F273" s="13" t="s">
        <v>5</v>
      </c>
      <c r="G273" s="14">
        <f>(A275*A276+B275*B276+C275*C276+D275*D276+E275*E276+F275*F276+G275*G276)/C273</f>
        <v>95.5483870967742</v>
      </c>
      <c r="H273" s="13"/>
      <c r="I273" s="13"/>
      <c r="J273" s="13"/>
      <c r="K273" s="13"/>
      <c r="L273" s="24"/>
      <c r="M273" s="13"/>
      <c r="N273" s="13"/>
      <c r="O273" s="13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  <c r="AK273" s="25"/>
      <c r="AL273" s="25"/>
      <c r="AM273" s="25"/>
      <c r="AN273" s="25"/>
      <c r="AO273" s="25"/>
      <c r="AP273" s="25"/>
      <c r="AQ273" s="25"/>
      <c r="AR273" s="25"/>
      <c r="AS273" s="25"/>
      <c r="AT273" s="25"/>
      <c r="AU273" s="25"/>
      <c r="AV273" s="25"/>
      <c r="AW273" s="25"/>
      <c r="AX273" s="25"/>
      <c r="AY273" s="25"/>
      <c r="AZ273" s="25"/>
      <c r="BA273" s="25"/>
      <c r="BB273" s="25"/>
      <c r="BC273" s="25"/>
      <c r="BD273" s="25"/>
      <c r="BE273" s="25"/>
      <c r="BF273" s="25"/>
      <c r="BG273" s="25"/>
      <c r="BH273" s="25"/>
      <c r="BI273" s="25"/>
      <c r="BJ273" s="25"/>
      <c r="BK273" s="25"/>
      <c r="BL273" s="25"/>
    </row>
    <row r="274" s="3" customFormat="1" ht="12.75" spans="1:64">
      <c r="A274" s="13" t="s">
        <v>462</v>
      </c>
      <c r="B274" s="13" t="s">
        <v>463</v>
      </c>
      <c r="C274" s="13" t="s">
        <v>464</v>
      </c>
      <c r="D274" s="13" t="s">
        <v>465</v>
      </c>
      <c r="E274" s="13" t="s">
        <v>466</v>
      </c>
      <c r="F274" s="13" t="s">
        <v>467</v>
      </c>
      <c r="G274" s="13"/>
      <c r="H274" s="13"/>
      <c r="I274" s="13"/>
      <c r="J274" s="13"/>
      <c r="K274" s="13"/>
      <c r="L274" s="13"/>
      <c r="M274" s="24"/>
      <c r="N274" s="13"/>
      <c r="O274" s="13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  <c r="AH274" s="25"/>
      <c r="AI274" s="25"/>
      <c r="AJ274" s="25"/>
      <c r="AK274" s="25"/>
      <c r="AL274" s="25"/>
      <c r="AM274" s="25"/>
      <c r="AN274" s="25"/>
      <c r="AO274" s="25"/>
      <c r="AP274" s="25"/>
      <c r="AQ274" s="25"/>
      <c r="AR274" s="25"/>
      <c r="AS274" s="25"/>
      <c r="AT274" s="25"/>
      <c r="AU274" s="25"/>
      <c r="AV274" s="25"/>
      <c r="AW274" s="25"/>
      <c r="AX274" s="25"/>
      <c r="AY274" s="25"/>
      <c r="AZ274" s="25"/>
      <c r="BA274" s="25"/>
      <c r="BB274" s="25"/>
      <c r="BC274" s="25"/>
      <c r="BD274" s="25"/>
      <c r="BE274" s="25"/>
      <c r="BF274" s="25"/>
      <c r="BG274" s="25"/>
      <c r="BH274" s="25"/>
      <c r="BI274" s="25"/>
      <c r="BJ274" s="25"/>
      <c r="BK274" s="25"/>
      <c r="BL274" s="25"/>
    </row>
    <row r="275" s="1" customFormat="1" ht="12.75" spans="1:64">
      <c r="A275" s="13">
        <v>6</v>
      </c>
      <c r="B275" s="13">
        <v>6</v>
      </c>
      <c r="C275" s="13">
        <v>6</v>
      </c>
      <c r="D275" s="13">
        <v>6</v>
      </c>
      <c r="E275" s="13">
        <v>2</v>
      </c>
      <c r="F275" s="13">
        <v>5</v>
      </c>
      <c r="G275" s="13"/>
      <c r="H275" s="13"/>
      <c r="I275" s="13"/>
      <c r="J275" s="13"/>
      <c r="K275" s="13"/>
      <c r="L275" s="13"/>
      <c r="M275" s="24"/>
      <c r="N275" s="13"/>
      <c r="O275" s="13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  <c r="AG275" s="25"/>
      <c r="AH275" s="25"/>
      <c r="AI275" s="25"/>
      <c r="AJ275" s="25"/>
      <c r="AK275" s="25"/>
      <c r="AL275" s="25"/>
      <c r="AM275" s="25"/>
      <c r="AN275" s="25"/>
      <c r="AO275" s="25"/>
      <c r="AP275" s="25"/>
      <c r="AQ275" s="25"/>
      <c r="AR275" s="25"/>
      <c r="AS275" s="25"/>
      <c r="AT275" s="25"/>
      <c r="AU275" s="25"/>
      <c r="AV275" s="25"/>
      <c r="AW275" s="25"/>
      <c r="AX275" s="25"/>
      <c r="AY275" s="25"/>
      <c r="AZ275" s="25"/>
      <c r="BA275" s="25"/>
      <c r="BB275" s="25"/>
      <c r="BC275" s="25"/>
      <c r="BD275" s="25"/>
      <c r="BE275" s="25"/>
      <c r="BF275" s="25"/>
      <c r="BG275" s="25"/>
      <c r="BH275" s="25"/>
      <c r="BI275" s="25"/>
      <c r="BJ275" s="25"/>
      <c r="BK275" s="25"/>
      <c r="BL275" s="25"/>
    </row>
    <row r="276" s="3" customFormat="1" ht="12" spans="1:64">
      <c r="A276" s="16">
        <v>96</v>
      </c>
      <c r="B276" s="16">
        <v>94</v>
      </c>
      <c r="C276" s="16">
        <v>96</v>
      </c>
      <c r="D276" s="16">
        <v>96</v>
      </c>
      <c r="E276" s="16">
        <v>95</v>
      </c>
      <c r="F276" s="16">
        <v>96</v>
      </c>
      <c r="G276" s="16"/>
      <c r="H276" s="16"/>
      <c r="I276" s="16"/>
      <c r="J276" s="16"/>
      <c r="K276" s="16"/>
      <c r="L276" s="16"/>
      <c r="M276" s="16"/>
      <c r="N276" s="16"/>
      <c r="O276" s="16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  <c r="AG276" s="25"/>
      <c r="AH276" s="25"/>
      <c r="AI276" s="25"/>
      <c r="AJ276" s="25"/>
      <c r="AK276" s="25"/>
      <c r="AL276" s="25"/>
      <c r="AM276" s="25"/>
      <c r="AN276" s="25"/>
      <c r="AO276" s="25"/>
      <c r="AP276" s="25"/>
      <c r="AQ276" s="25"/>
      <c r="AR276" s="25"/>
      <c r="AS276" s="25"/>
      <c r="AT276" s="25"/>
      <c r="AU276" s="25"/>
      <c r="AV276" s="25"/>
      <c r="AW276" s="25"/>
      <c r="AX276" s="25"/>
      <c r="AY276" s="25"/>
      <c r="AZ276" s="25"/>
      <c r="BA276" s="25"/>
      <c r="BB276" s="25"/>
      <c r="BC276" s="25"/>
      <c r="BD276" s="25"/>
      <c r="BE276" s="25"/>
      <c r="BF276" s="25"/>
      <c r="BG276" s="25"/>
      <c r="BH276" s="25"/>
      <c r="BI276" s="25"/>
      <c r="BJ276" s="25"/>
      <c r="BK276" s="25"/>
      <c r="BL276" s="25"/>
    </row>
    <row r="277" s="1" customFormat="1" ht="12.75" spans="1:64">
      <c r="A277" s="12" t="s">
        <v>468</v>
      </c>
      <c r="B277" s="13" t="s">
        <v>2</v>
      </c>
      <c r="C277" s="13">
        <v>26</v>
      </c>
      <c r="D277" s="13" t="s">
        <v>3</v>
      </c>
      <c r="E277" s="13" t="s">
        <v>469</v>
      </c>
      <c r="F277" s="13" t="s">
        <v>5</v>
      </c>
      <c r="G277" s="14">
        <f>(A279*A280+B279*B280+C279*C280+D279*D280+E279*E280+F279*F280+G279*G280)/C277</f>
        <v>98.2307692307692</v>
      </c>
      <c r="H277" s="13"/>
      <c r="I277" s="13"/>
      <c r="J277" s="13"/>
      <c r="K277" s="13"/>
      <c r="L277" s="24"/>
      <c r="M277" s="13"/>
      <c r="N277" s="13"/>
      <c r="O277" s="13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  <c r="AA277" s="25"/>
      <c r="AB277" s="25"/>
      <c r="AC277" s="25"/>
      <c r="AD277" s="25"/>
      <c r="AE277" s="25"/>
      <c r="AF277" s="25"/>
      <c r="AG277" s="25"/>
      <c r="AH277" s="25"/>
      <c r="AI277" s="25"/>
      <c r="AJ277" s="25"/>
      <c r="AK277" s="25"/>
      <c r="AL277" s="25"/>
      <c r="AM277" s="25"/>
      <c r="AN277" s="25"/>
      <c r="AO277" s="25"/>
      <c r="AP277" s="25"/>
      <c r="AQ277" s="25"/>
      <c r="AR277" s="25"/>
      <c r="AS277" s="25"/>
      <c r="AT277" s="25"/>
      <c r="AU277" s="25"/>
      <c r="AV277" s="25"/>
      <c r="AW277" s="25"/>
      <c r="AX277" s="25"/>
      <c r="AY277" s="25"/>
      <c r="AZ277" s="25"/>
      <c r="BA277" s="25"/>
      <c r="BB277" s="25"/>
      <c r="BC277" s="25"/>
      <c r="BD277" s="25"/>
      <c r="BE277" s="25"/>
      <c r="BF277" s="25"/>
      <c r="BG277" s="25"/>
      <c r="BH277" s="25"/>
      <c r="BI277" s="25"/>
      <c r="BJ277" s="25"/>
      <c r="BK277" s="25"/>
      <c r="BL277" s="25"/>
    </row>
    <row r="278" s="3" customFormat="1" ht="12.75" spans="1:64">
      <c r="A278" s="13" t="s">
        <v>470</v>
      </c>
      <c r="B278" s="13" t="s">
        <v>471</v>
      </c>
      <c r="C278" s="13" t="s">
        <v>472</v>
      </c>
      <c r="D278" s="13" t="s">
        <v>473</v>
      </c>
      <c r="E278" s="13" t="s">
        <v>466</v>
      </c>
      <c r="F278" s="13"/>
      <c r="G278" s="13"/>
      <c r="H278" s="13"/>
      <c r="I278" s="13"/>
      <c r="J278" s="13"/>
      <c r="K278" s="13"/>
      <c r="L278" s="13"/>
      <c r="M278" s="24"/>
      <c r="N278" s="13"/>
      <c r="O278" s="13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  <c r="AC278" s="25"/>
      <c r="AD278" s="25"/>
      <c r="AE278" s="25"/>
      <c r="AF278" s="25"/>
      <c r="AG278" s="25"/>
      <c r="AH278" s="25"/>
      <c r="AI278" s="25"/>
      <c r="AJ278" s="25"/>
      <c r="AK278" s="25"/>
      <c r="AL278" s="25"/>
      <c r="AM278" s="25"/>
      <c r="AN278" s="25"/>
      <c r="AO278" s="25"/>
      <c r="AP278" s="25"/>
      <c r="AQ278" s="25"/>
      <c r="AR278" s="25"/>
      <c r="AS278" s="25"/>
      <c r="AT278" s="25"/>
      <c r="AU278" s="25"/>
      <c r="AV278" s="25"/>
      <c r="AW278" s="25"/>
      <c r="AX278" s="25"/>
      <c r="AY278" s="25"/>
      <c r="AZ278" s="25"/>
      <c r="BA278" s="25"/>
      <c r="BB278" s="25"/>
      <c r="BC278" s="25"/>
      <c r="BD278" s="25"/>
      <c r="BE278" s="25"/>
      <c r="BF278" s="25"/>
      <c r="BG278" s="25"/>
      <c r="BH278" s="25"/>
      <c r="BI278" s="25"/>
      <c r="BJ278" s="25"/>
      <c r="BK278" s="25"/>
      <c r="BL278" s="25"/>
    </row>
    <row r="279" s="1" customFormat="1" ht="12.75" spans="1:64">
      <c r="A279" s="13">
        <v>6</v>
      </c>
      <c r="B279" s="13">
        <v>6</v>
      </c>
      <c r="C279" s="13">
        <v>6</v>
      </c>
      <c r="D279" s="13">
        <v>6</v>
      </c>
      <c r="E279" s="13">
        <v>2</v>
      </c>
      <c r="F279" s="13"/>
      <c r="G279" s="13"/>
      <c r="H279" s="13"/>
      <c r="I279" s="13"/>
      <c r="J279" s="13"/>
      <c r="K279" s="13"/>
      <c r="L279" s="13"/>
      <c r="M279" s="24"/>
      <c r="N279" s="13"/>
      <c r="O279" s="13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25"/>
      <c r="AC279" s="25"/>
      <c r="AD279" s="25"/>
      <c r="AE279" s="25"/>
      <c r="AF279" s="25"/>
      <c r="AG279" s="25"/>
      <c r="AH279" s="25"/>
      <c r="AI279" s="25"/>
      <c r="AJ279" s="25"/>
      <c r="AK279" s="25"/>
      <c r="AL279" s="25"/>
      <c r="AM279" s="25"/>
      <c r="AN279" s="25"/>
      <c r="AO279" s="25"/>
      <c r="AP279" s="25"/>
      <c r="AQ279" s="25"/>
      <c r="AR279" s="25"/>
      <c r="AS279" s="25"/>
      <c r="AT279" s="25"/>
      <c r="AU279" s="25"/>
      <c r="AV279" s="25"/>
      <c r="AW279" s="25"/>
      <c r="AX279" s="25"/>
      <c r="AY279" s="25"/>
      <c r="AZ279" s="25"/>
      <c r="BA279" s="25"/>
      <c r="BB279" s="25"/>
      <c r="BC279" s="25"/>
      <c r="BD279" s="25"/>
      <c r="BE279" s="25"/>
      <c r="BF279" s="25"/>
      <c r="BG279" s="25"/>
      <c r="BH279" s="25"/>
      <c r="BI279" s="25"/>
      <c r="BJ279" s="25"/>
      <c r="BK279" s="25"/>
      <c r="BL279" s="25"/>
    </row>
    <row r="280" s="3" customFormat="1" ht="12" spans="1:64">
      <c r="A280" s="16">
        <v>99</v>
      </c>
      <c r="B280" s="16">
        <v>98</v>
      </c>
      <c r="C280" s="16">
        <v>99</v>
      </c>
      <c r="D280" s="16">
        <v>98</v>
      </c>
      <c r="E280" s="16">
        <v>95</v>
      </c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  <c r="AC280" s="25"/>
      <c r="AD280" s="25"/>
      <c r="AE280" s="25"/>
      <c r="AF280" s="25"/>
      <c r="AG280" s="25"/>
      <c r="AH280" s="25"/>
      <c r="AI280" s="25"/>
      <c r="AJ280" s="25"/>
      <c r="AK280" s="25"/>
      <c r="AL280" s="25"/>
      <c r="AM280" s="25"/>
      <c r="AN280" s="25"/>
      <c r="AO280" s="25"/>
      <c r="AP280" s="25"/>
      <c r="AQ280" s="25"/>
      <c r="AR280" s="25"/>
      <c r="AS280" s="25"/>
      <c r="AT280" s="25"/>
      <c r="AU280" s="25"/>
      <c r="AV280" s="25"/>
      <c r="AW280" s="25"/>
      <c r="AX280" s="25"/>
      <c r="AY280" s="25"/>
      <c r="AZ280" s="25"/>
      <c r="BA280" s="25"/>
      <c r="BB280" s="25"/>
      <c r="BC280" s="25"/>
      <c r="BD280" s="25"/>
      <c r="BE280" s="25"/>
      <c r="BF280" s="25"/>
      <c r="BG280" s="25"/>
      <c r="BH280" s="25"/>
      <c r="BI280" s="25"/>
      <c r="BJ280" s="25"/>
      <c r="BK280" s="25"/>
      <c r="BL280" s="25"/>
    </row>
    <row r="281" s="1" customFormat="1" ht="12.75" spans="1:64">
      <c r="A281" s="12" t="s">
        <v>474</v>
      </c>
      <c r="B281" s="13" t="s">
        <v>2</v>
      </c>
      <c r="C281" s="13">
        <v>26</v>
      </c>
      <c r="D281" s="13" t="s">
        <v>3</v>
      </c>
      <c r="E281" s="13" t="s">
        <v>405</v>
      </c>
      <c r="F281" s="13" t="s">
        <v>5</v>
      </c>
      <c r="G281" s="14">
        <f>(A283*A284+B283*B284+C283*C284+D283*D284+E283*E284+F283*F284)/C281</f>
        <v>94.0769230769231</v>
      </c>
      <c r="H281" s="13"/>
      <c r="I281" s="13"/>
      <c r="J281" s="13"/>
      <c r="K281" s="13"/>
      <c r="L281" s="24"/>
      <c r="M281" s="13"/>
      <c r="N281" s="13"/>
      <c r="O281" s="13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  <c r="AA281" s="25"/>
      <c r="AB281" s="25"/>
      <c r="AC281" s="25"/>
      <c r="AD281" s="25"/>
      <c r="AE281" s="25"/>
      <c r="AF281" s="25"/>
      <c r="AG281" s="25"/>
      <c r="AH281" s="25"/>
      <c r="AI281" s="25"/>
      <c r="AJ281" s="25"/>
      <c r="AK281" s="25"/>
      <c r="AL281" s="25"/>
      <c r="AM281" s="25"/>
      <c r="AN281" s="25"/>
      <c r="AO281" s="25"/>
      <c r="AP281" s="25"/>
      <c r="AQ281" s="25"/>
      <c r="AR281" s="25"/>
      <c r="AS281" s="25"/>
      <c r="AT281" s="25"/>
      <c r="AU281" s="25"/>
      <c r="AV281" s="25"/>
      <c r="AW281" s="25"/>
      <c r="AX281" s="25"/>
      <c r="AY281" s="25"/>
      <c r="AZ281" s="25"/>
      <c r="BA281" s="25"/>
      <c r="BB281" s="25"/>
      <c r="BC281" s="25"/>
      <c r="BD281" s="25"/>
      <c r="BE281" s="25"/>
      <c r="BF281" s="25"/>
      <c r="BG281" s="25"/>
      <c r="BH281" s="25"/>
      <c r="BI281" s="25"/>
      <c r="BJ281" s="25"/>
      <c r="BK281" s="25"/>
      <c r="BL281" s="25"/>
    </row>
    <row r="282" s="3" customFormat="1" ht="12.75" spans="1:64">
      <c r="A282" s="13" t="s">
        <v>475</v>
      </c>
      <c r="B282" s="13" t="s">
        <v>476</v>
      </c>
      <c r="C282" s="13" t="s">
        <v>467</v>
      </c>
      <c r="D282" s="13" t="s">
        <v>477</v>
      </c>
      <c r="E282" s="13" t="s">
        <v>478</v>
      </c>
      <c r="F282" s="13"/>
      <c r="G282" s="13"/>
      <c r="H282" s="13"/>
      <c r="I282" s="13"/>
      <c r="J282" s="13"/>
      <c r="K282" s="13"/>
      <c r="L282" s="13"/>
      <c r="M282" s="24"/>
      <c r="N282" s="13"/>
      <c r="O282" s="13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25"/>
      <c r="AC282" s="25"/>
      <c r="AD282" s="25"/>
      <c r="AE282" s="25"/>
      <c r="AF282" s="25"/>
      <c r="AG282" s="25"/>
      <c r="AH282" s="25"/>
      <c r="AI282" s="25"/>
      <c r="AJ282" s="25"/>
      <c r="AK282" s="25"/>
      <c r="AL282" s="25"/>
      <c r="AM282" s="25"/>
      <c r="AN282" s="25"/>
      <c r="AO282" s="25"/>
      <c r="AP282" s="25"/>
      <c r="AQ282" s="25"/>
      <c r="AR282" s="25"/>
      <c r="AS282" s="25"/>
      <c r="AT282" s="25"/>
      <c r="AU282" s="25"/>
      <c r="AV282" s="25"/>
      <c r="AW282" s="25"/>
      <c r="AX282" s="25"/>
      <c r="AY282" s="25"/>
      <c r="AZ282" s="25"/>
      <c r="BA282" s="25"/>
      <c r="BB282" s="25"/>
      <c r="BC282" s="25"/>
      <c r="BD282" s="25"/>
      <c r="BE282" s="25"/>
      <c r="BF282" s="25"/>
      <c r="BG282" s="25"/>
      <c r="BH282" s="25"/>
      <c r="BI282" s="25"/>
      <c r="BJ282" s="25"/>
      <c r="BK282" s="25"/>
      <c r="BL282" s="25"/>
    </row>
    <row r="283" s="1" customFormat="1" ht="12.75" spans="1:64">
      <c r="A283" s="13">
        <v>6</v>
      </c>
      <c r="B283" s="13">
        <v>6</v>
      </c>
      <c r="C283" s="13">
        <v>6</v>
      </c>
      <c r="D283" s="13">
        <v>3</v>
      </c>
      <c r="E283" s="13">
        <v>5</v>
      </c>
      <c r="F283" s="13"/>
      <c r="G283" s="13"/>
      <c r="H283" s="13"/>
      <c r="I283" s="13"/>
      <c r="J283" s="13"/>
      <c r="K283" s="13"/>
      <c r="L283" s="13"/>
      <c r="M283" s="24"/>
      <c r="N283" s="13"/>
      <c r="O283" s="13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  <c r="AA283" s="25"/>
      <c r="AB283" s="25"/>
      <c r="AC283" s="25"/>
      <c r="AD283" s="25"/>
      <c r="AE283" s="25"/>
      <c r="AF283" s="25"/>
      <c r="AG283" s="25"/>
      <c r="AH283" s="25"/>
      <c r="AI283" s="25"/>
      <c r="AJ283" s="25"/>
      <c r="AK283" s="25"/>
      <c r="AL283" s="25"/>
      <c r="AM283" s="25"/>
      <c r="AN283" s="25"/>
      <c r="AO283" s="25"/>
      <c r="AP283" s="25"/>
      <c r="AQ283" s="25"/>
      <c r="AR283" s="25"/>
      <c r="AS283" s="25"/>
      <c r="AT283" s="25"/>
      <c r="AU283" s="25"/>
      <c r="AV283" s="25"/>
      <c r="AW283" s="25"/>
      <c r="AX283" s="25"/>
      <c r="AY283" s="25"/>
      <c r="AZ283" s="25"/>
      <c r="BA283" s="25"/>
      <c r="BB283" s="25"/>
      <c r="BC283" s="25"/>
      <c r="BD283" s="25"/>
      <c r="BE283" s="25"/>
      <c r="BF283" s="25"/>
      <c r="BG283" s="25"/>
      <c r="BH283" s="25"/>
      <c r="BI283" s="25"/>
      <c r="BJ283" s="25"/>
      <c r="BK283" s="25"/>
      <c r="BL283" s="25"/>
    </row>
    <row r="284" s="3" customFormat="1" ht="12" spans="1:64">
      <c r="A284" s="16">
        <v>96</v>
      </c>
      <c r="B284" s="16">
        <v>92</v>
      </c>
      <c r="C284" s="16">
        <v>96</v>
      </c>
      <c r="D284" s="16">
        <v>94</v>
      </c>
      <c r="E284" s="16">
        <v>92</v>
      </c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  <c r="AA284" s="25"/>
      <c r="AB284" s="25"/>
      <c r="AC284" s="25"/>
      <c r="AD284" s="25"/>
      <c r="AE284" s="25"/>
      <c r="AF284" s="25"/>
      <c r="AG284" s="25"/>
      <c r="AH284" s="25"/>
      <c r="AI284" s="25"/>
      <c r="AJ284" s="25"/>
      <c r="AK284" s="25"/>
      <c r="AL284" s="25"/>
      <c r="AM284" s="25"/>
      <c r="AN284" s="25"/>
      <c r="AO284" s="25"/>
      <c r="AP284" s="25"/>
      <c r="AQ284" s="25"/>
      <c r="AR284" s="25"/>
      <c r="AS284" s="25"/>
      <c r="AT284" s="25"/>
      <c r="AU284" s="25"/>
      <c r="AV284" s="25"/>
      <c r="AW284" s="25"/>
      <c r="AX284" s="25"/>
      <c r="AY284" s="25"/>
      <c r="AZ284" s="25"/>
      <c r="BA284" s="25"/>
      <c r="BB284" s="25"/>
      <c r="BC284" s="25"/>
      <c r="BD284" s="25"/>
      <c r="BE284" s="25"/>
      <c r="BF284" s="25"/>
      <c r="BG284" s="25"/>
      <c r="BH284" s="25"/>
      <c r="BI284" s="25"/>
      <c r="BJ284" s="25"/>
      <c r="BK284" s="25"/>
      <c r="BL284" s="25"/>
    </row>
    <row r="285" s="1" customFormat="1" ht="12.75" spans="1:64">
      <c r="A285" s="12" t="s">
        <v>479</v>
      </c>
      <c r="B285" s="13" t="s">
        <v>2</v>
      </c>
      <c r="C285" s="13">
        <v>25</v>
      </c>
      <c r="D285" s="13" t="s">
        <v>3</v>
      </c>
      <c r="E285" s="13" t="s">
        <v>355</v>
      </c>
      <c r="F285" s="13" t="s">
        <v>5</v>
      </c>
      <c r="G285" s="14">
        <f>(A287*A288+B287*B288+C287*C288+D287*D288+E287*E288+F287*F288)/C285</f>
        <v>90.12</v>
      </c>
      <c r="H285" s="13"/>
      <c r="I285" s="13"/>
      <c r="J285" s="13"/>
      <c r="K285" s="13"/>
      <c r="L285" s="24"/>
      <c r="M285" s="13"/>
      <c r="N285" s="13"/>
      <c r="O285" s="13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  <c r="AA285" s="25"/>
      <c r="AB285" s="25"/>
      <c r="AC285" s="25"/>
      <c r="AD285" s="25"/>
      <c r="AE285" s="25"/>
      <c r="AF285" s="25"/>
      <c r="AG285" s="25"/>
      <c r="AH285" s="25"/>
      <c r="AI285" s="25"/>
      <c r="AJ285" s="25"/>
      <c r="AK285" s="25"/>
      <c r="AL285" s="25"/>
      <c r="AM285" s="25"/>
      <c r="AN285" s="25"/>
      <c r="AO285" s="25"/>
      <c r="AP285" s="25"/>
      <c r="AQ285" s="25"/>
      <c r="AR285" s="25"/>
      <c r="AS285" s="25"/>
      <c r="AT285" s="25"/>
      <c r="AU285" s="25"/>
      <c r="AV285" s="25"/>
      <c r="AW285" s="25"/>
      <c r="AX285" s="25"/>
      <c r="AY285" s="25"/>
      <c r="AZ285" s="25"/>
      <c r="BA285" s="25"/>
      <c r="BB285" s="25"/>
      <c r="BC285" s="25"/>
      <c r="BD285" s="25"/>
      <c r="BE285" s="25"/>
      <c r="BF285" s="25"/>
      <c r="BG285" s="25"/>
      <c r="BH285" s="25"/>
      <c r="BI285" s="25"/>
      <c r="BJ285" s="25"/>
      <c r="BK285" s="25"/>
      <c r="BL285" s="25"/>
    </row>
    <row r="286" s="3" customFormat="1" ht="12.75" spans="1:64">
      <c r="A286" s="13" t="s">
        <v>480</v>
      </c>
      <c r="B286" s="13" t="s">
        <v>481</v>
      </c>
      <c r="C286" s="13" t="s">
        <v>321</v>
      </c>
      <c r="D286" s="13" t="s">
        <v>482</v>
      </c>
      <c r="E286" s="13" t="s">
        <v>346</v>
      </c>
      <c r="F286" s="13"/>
      <c r="G286" s="13"/>
      <c r="H286" s="13"/>
      <c r="I286" s="13"/>
      <c r="J286" s="13"/>
      <c r="K286" s="13"/>
      <c r="L286" s="13"/>
      <c r="M286" s="24"/>
      <c r="N286" s="13"/>
      <c r="O286" s="13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  <c r="AA286" s="25"/>
      <c r="AB286" s="25"/>
      <c r="AC286" s="25"/>
      <c r="AD286" s="25"/>
      <c r="AE286" s="25"/>
      <c r="AF286" s="25"/>
      <c r="AG286" s="25"/>
      <c r="AH286" s="25"/>
      <c r="AI286" s="25"/>
      <c r="AJ286" s="25"/>
      <c r="AK286" s="25"/>
      <c r="AL286" s="25"/>
      <c r="AM286" s="25"/>
      <c r="AN286" s="25"/>
      <c r="AO286" s="25"/>
      <c r="AP286" s="25"/>
      <c r="AQ286" s="25"/>
      <c r="AR286" s="25"/>
      <c r="AS286" s="25"/>
      <c r="AT286" s="25"/>
      <c r="AU286" s="25"/>
      <c r="AV286" s="25"/>
      <c r="AW286" s="25"/>
      <c r="AX286" s="25"/>
      <c r="AY286" s="25"/>
      <c r="AZ286" s="25"/>
      <c r="BA286" s="25"/>
      <c r="BB286" s="25"/>
      <c r="BC286" s="25"/>
      <c r="BD286" s="25"/>
      <c r="BE286" s="25"/>
      <c r="BF286" s="25"/>
      <c r="BG286" s="25"/>
      <c r="BH286" s="25"/>
      <c r="BI286" s="25"/>
      <c r="BJ286" s="25"/>
      <c r="BK286" s="25"/>
      <c r="BL286" s="25"/>
    </row>
    <row r="287" s="1" customFormat="1" ht="12.75" spans="1:64">
      <c r="A287" s="13">
        <v>6</v>
      </c>
      <c r="B287" s="13">
        <v>5</v>
      </c>
      <c r="C287" s="13">
        <v>6</v>
      </c>
      <c r="D287" s="13">
        <v>6</v>
      </c>
      <c r="E287" s="13">
        <v>2</v>
      </c>
      <c r="F287" s="13"/>
      <c r="G287" s="13"/>
      <c r="H287" s="13"/>
      <c r="I287" s="13"/>
      <c r="J287" s="13"/>
      <c r="K287" s="13"/>
      <c r="L287" s="13"/>
      <c r="M287" s="24"/>
      <c r="N287" s="13"/>
      <c r="O287" s="13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  <c r="AA287" s="25"/>
      <c r="AB287" s="25"/>
      <c r="AC287" s="25"/>
      <c r="AD287" s="25"/>
      <c r="AE287" s="25"/>
      <c r="AF287" s="25"/>
      <c r="AG287" s="25"/>
      <c r="AH287" s="25"/>
      <c r="AI287" s="25"/>
      <c r="AJ287" s="25"/>
      <c r="AK287" s="25"/>
      <c r="AL287" s="25"/>
      <c r="AM287" s="25"/>
      <c r="AN287" s="25"/>
      <c r="AO287" s="25"/>
      <c r="AP287" s="25"/>
      <c r="AQ287" s="25"/>
      <c r="AR287" s="25"/>
      <c r="AS287" s="25"/>
      <c r="AT287" s="25"/>
      <c r="AU287" s="25"/>
      <c r="AV287" s="25"/>
      <c r="AW287" s="25"/>
      <c r="AX287" s="25"/>
      <c r="AY287" s="25"/>
      <c r="AZ287" s="25"/>
      <c r="BA287" s="25"/>
      <c r="BB287" s="25"/>
      <c r="BC287" s="25"/>
      <c r="BD287" s="25"/>
      <c r="BE287" s="25"/>
      <c r="BF287" s="25"/>
      <c r="BG287" s="25"/>
      <c r="BH287" s="25"/>
      <c r="BI287" s="25"/>
      <c r="BJ287" s="25"/>
      <c r="BK287" s="25"/>
      <c r="BL287" s="25"/>
    </row>
    <row r="288" s="3" customFormat="1" ht="12" spans="1:64">
      <c r="A288" s="16">
        <v>89</v>
      </c>
      <c r="B288" s="16">
        <v>91</v>
      </c>
      <c r="C288" s="16">
        <v>91</v>
      </c>
      <c r="D288" s="16">
        <v>91</v>
      </c>
      <c r="E288" s="16">
        <v>86</v>
      </c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  <c r="AA288" s="25"/>
      <c r="AB288" s="25"/>
      <c r="AC288" s="25"/>
      <c r="AD288" s="25"/>
      <c r="AE288" s="25"/>
      <c r="AF288" s="25"/>
      <c r="AG288" s="25"/>
      <c r="AH288" s="25"/>
      <c r="AI288" s="25"/>
      <c r="AJ288" s="25"/>
      <c r="AK288" s="25"/>
      <c r="AL288" s="25"/>
      <c r="AM288" s="25"/>
      <c r="AN288" s="25"/>
      <c r="AO288" s="25"/>
      <c r="AP288" s="25"/>
      <c r="AQ288" s="25"/>
      <c r="AR288" s="25"/>
      <c r="AS288" s="25"/>
      <c r="AT288" s="25"/>
      <c r="AU288" s="25"/>
      <c r="AV288" s="25"/>
      <c r="AW288" s="25"/>
      <c r="AX288" s="25"/>
      <c r="AY288" s="25"/>
      <c r="AZ288" s="25"/>
      <c r="BA288" s="25"/>
      <c r="BB288" s="25"/>
      <c r="BC288" s="25"/>
      <c r="BD288" s="25"/>
      <c r="BE288" s="25"/>
      <c r="BF288" s="25"/>
      <c r="BG288" s="25"/>
      <c r="BH288" s="25"/>
      <c r="BI288" s="25"/>
      <c r="BJ288" s="25"/>
      <c r="BK288" s="25"/>
      <c r="BL288" s="25"/>
    </row>
    <row r="289" s="1" customFormat="1" ht="12.75" spans="1:64">
      <c r="A289" s="12" t="s">
        <v>483</v>
      </c>
      <c r="B289" s="13" t="s">
        <v>2</v>
      </c>
      <c r="C289" s="13">
        <v>13</v>
      </c>
      <c r="D289" s="13" t="s">
        <v>3</v>
      </c>
      <c r="E289" s="13" t="s">
        <v>330</v>
      </c>
      <c r="F289" s="13" t="s">
        <v>5</v>
      </c>
      <c r="G289" s="14">
        <f>(A291*A292+B291*B292+C291*C292+D291*D292)/C289</f>
        <v>97.3076923076923</v>
      </c>
      <c r="H289" s="13"/>
      <c r="I289" s="13"/>
      <c r="J289" s="13"/>
      <c r="K289" s="13"/>
      <c r="L289" s="24"/>
      <c r="M289" s="13"/>
      <c r="N289" s="13"/>
      <c r="O289" s="13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  <c r="AA289" s="25"/>
      <c r="AB289" s="25"/>
      <c r="AC289" s="25"/>
      <c r="AD289" s="25"/>
      <c r="AE289" s="25"/>
      <c r="AF289" s="25"/>
      <c r="AG289" s="25"/>
      <c r="AH289" s="25"/>
      <c r="AI289" s="25"/>
      <c r="AJ289" s="25"/>
      <c r="AK289" s="25"/>
      <c r="AL289" s="25"/>
      <c r="AM289" s="25"/>
      <c r="AN289" s="25"/>
      <c r="AO289" s="25"/>
      <c r="AP289" s="25"/>
      <c r="AQ289" s="25"/>
      <c r="AR289" s="25"/>
      <c r="AS289" s="25"/>
      <c r="AT289" s="25"/>
      <c r="AU289" s="25"/>
      <c r="AV289" s="25"/>
      <c r="AW289" s="25"/>
      <c r="AX289" s="25"/>
      <c r="AY289" s="25"/>
      <c r="AZ289" s="25"/>
      <c r="BA289" s="25"/>
      <c r="BB289" s="25"/>
      <c r="BC289" s="25"/>
      <c r="BD289" s="25"/>
      <c r="BE289" s="25"/>
      <c r="BF289" s="25"/>
      <c r="BG289" s="25"/>
      <c r="BH289" s="25"/>
      <c r="BI289" s="25"/>
      <c r="BJ289" s="25"/>
      <c r="BK289" s="25"/>
      <c r="BL289" s="25"/>
    </row>
    <row r="290" s="3" customFormat="1" ht="12.75" spans="1:64">
      <c r="A290" s="13" t="s">
        <v>484</v>
      </c>
      <c r="B290" s="13" t="s">
        <v>485</v>
      </c>
      <c r="C290" s="13" t="s">
        <v>466</v>
      </c>
      <c r="D290" s="13"/>
      <c r="E290" s="13"/>
      <c r="F290" s="13"/>
      <c r="G290" s="13"/>
      <c r="H290" s="13"/>
      <c r="I290" s="13"/>
      <c r="J290" s="13"/>
      <c r="K290" s="13"/>
      <c r="L290" s="13"/>
      <c r="M290" s="24"/>
      <c r="N290" s="13"/>
      <c r="O290" s="13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  <c r="AA290" s="25"/>
      <c r="AB290" s="25"/>
      <c r="AC290" s="25"/>
      <c r="AD290" s="25"/>
      <c r="AE290" s="25"/>
      <c r="AF290" s="25"/>
      <c r="AG290" s="25"/>
      <c r="AH290" s="25"/>
      <c r="AI290" s="25"/>
      <c r="AJ290" s="25"/>
      <c r="AK290" s="25"/>
      <c r="AL290" s="25"/>
      <c r="AM290" s="25"/>
      <c r="AN290" s="25"/>
      <c r="AO290" s="25"/>
      <c r="AP290" s="25"/>
      <c r="AQ290" s="25"/>
      <c r="AR290" s="25"/>
      <c r="AS290" s="25"/>
      <c r="AT290" s="25"/>
      <c r="AU290" s="25"/>
      <c r="AV290" s="25"/>
      <c r="AW290" s="25"/>
      <c r="AX290" s="25"/>
      <c r="AY290" s="25"/>
      <c r="AZ290" s="25"/>
      <c r="BA290" s="25"/>
      <c r="BB290" s="25"/>
      <c r="BC290" s="25"/>
      <c r="BD290" s="25"/>
      <c r="BE290" s="25"/>
      <c r="BF290" s="25"/>
      <c r="BG290" s="25"/>
      <c r="BH290" s="25"/>
      <c r="BI290" s="25"/>
      <c r="BJ290" s="25"/>
      <c r="BK290" s="25"/>
      <c r="BL290" s="25"/>
    </row>
    <row r="291" s="1" customFormat="1" ht="12.75" spans="1:64">
      <c r="A291" s="13">
        <v>6</v>
      </c>
      <c r="B291" s="13">
        <v>6</v>
      </c>
      <c r="C291" s="13">
        <v>1</v>
      </c>
      <c r="D291" s="13"/>
      <c r="E291" s="13"/>
      <c r="F291" s="13"/>
      <c r="G291" s="13"/>
      <c r="H291" s="13"/>
      <c r="I291" s="13"/>
      <c r="J291" s="13"/>
      <c r="K291" s="13"/>
      <c r="L291" s="13"/>
      <c r="M291" s="24"/>
      <c r="N291" s="13"/>
      <c r="O291" s="13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  <c r="AA291" s="25"/>
      <c r="AB291" s="25"/>
      <c r="AC291" s="25"/>
      <c r="AD291" s="25"/>
      <c r="AE291" s="25"/>
      <c r="AF291" s="25"/>
      <c r="AG291" s="25"/>
      <c r="AH291" s="25"/>
      <c r="AI291" s="25"/>
      <c r="AJ291" s="25"/>
      <c r="AK291" s="25"/>
      <c r="AL291" s="25"/>
      <c r="AM291" s="25"/>
      <c r="AN291" s="25"/>
      <c r="AO291" s="25"/>
      <c r="AP291" s="25"/>
      <c r="AQ291" s="25"/>
      <c r="AR291" s="25"/>
      <c r="AS291" s="25"/>
      <c r="AT291" s="25"/>
      <c r="AU291" s="25"/>
      <c r="AV291" s="25"/>
      <c r="AW291" s="25"/>
      <c r="AX291" s="25"/>
      <c r="AY291" s="25"/>
      <c r="AZ291" s="25"/>
      <c r="BA291" s="25"/>
      <c r="BB291" s="25"/>
      <c r="BC291" s="25"/>
      <c r="BD291" s="25"/>
      <c r="BE291" s="25"/>
      <c r="BF291" s="25"/>
      <c r="BG291" s="25"/>
      <c r="BH291" s="25"/>
      <c r="BI291" s="25"/>
      <c r="BJ291" s="25"/>
      <c r="BK291" s="25"/>
      <c r="BL291" s="25"/>
    </row>
    <row r="292" s="3" customFormat="1" ht="12" spans="1:64">
      <c r="A292" s="16">
        <v>97</v>
      </c>
      <c r="B292" s="16">
        <v>98</v>
      </c>
      <c r="C292" s="16">
        <v>95</v>
      </c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  <c r="AA292" s="25"/>
      <c r="AB292" s="25"/>
      <c r="AC292" s="25"/>
      <c r="AD292" s="25"/>
      <c r="AE292" s="25"/>
      <c r="AF292" s="25"/>
      <c r="AG292" s="25"/>
      <c r="AH292" s="25"/>
      <c r="AI292" s="25"/>
      <c r="AJ292" s="25"/>
      <c r="AK292" s="25"/>
      <c r="AL292" s="25"/>
      <c r="AM292" s="25"/>
      <c r="AN292" s="25"/>
      <c r="AO292" s="25"/>
      <c r="AP292" s="25"/>
      <c r="AQ292" s="25"/>
      <c r="AR292" s="25"/>
      <c r="AS292" s="25"/>
      <c r="AT292" s="25"/>
      <c r="AU292" s="25"/>
      <c r="AV292" s="25"/>
      <c r="AW292" s="25"/>
      <c r="AX292" s="25"/>
      <c r="AY292" s="25"/>
      <c r="AZ292" s="25"/>
      <c r="BA292" s="25"/>
      <c r="BB292" s="25"/>
      <c r="BC292" s="25"/>
      <c r="BD292" s="25"/>
      <c r="BE292" s="25"/>
      <c r="BF292" s="25"/>
      <c r="BG292" s="25"/>
      <c r="BH292" s="25"/>
      <c r="BI292" s="25"/>
      <c r="BJ292" s="25"/>
      <c r="BK292" s="25"/>
      <c r="BL292" s="25"/>
    </row>
    <row r="293" s="1" customFormat="1" ht="22.5" spans="1:64">
      <c r="A293" s="11" t="s">
        <v>486</v>
      </c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  <c r="AA293" s="25"/>
      <c r="AB293" s="25"/>
      <c r="AC293" s="25"/>
      <c r="AD293" s="25"/>
      <c r="AE293" s="25"/>
      <c r="AF293" s="25"/>
      <c r="AG293" s="25"/>
      <c r="AH293" s="25"/>
      <c r="AI293" s="25"/>
      <c r="AJ293" s="25"/>
      <c r="AK293" s="25"/>
      <c r="AL293" s="25"/>
      <c r="AM293" s="25"/>
      <c r="AN293" s="25"/>
      <c r="AO293" s="25"/>
      <c r="AP293" s="25"/>
      <c r="AQ293" s="25"/>
      <c r="AR293" s="25"/>
      <c r="AS293" s="25"/>
      <c r="AT293" s="25"/>
      <c r="AU293" s="25"/>
      <c r="AV293" s="25"/>
      <c r="AW293" s="25"/>
      <c r="AX293" s="25"/>
      <c r="AY293" s="25"/>
      <c r="AZ293" s="25"/>
      <c r="BA293" s="25"/>
      <c r="BB293" s="25"/>
      <c r="BC293" s="25"/>
      <c r="BD293" s="25"/>
      <c r="BE293" s="25"/>
      <c r="BF293" s="25"/>
      <c r="BG293" s="25"/>
      <c r="BH293" s="25"/>
      <c r="BI293" s="25"/>
      <c r="BJ293" s="25"/>
      <c r="BK293" s="25"/>
      <c r="BL293" s="25"/>
    </row>
    <row r="294" s="1" customFormat="1" ht="12.75" spans="1:64">
      <c r="A294" s="12" t="s">
        <v>487</v>
      </c>
      <c r="B294" s="15" t="s">
        <v>27</v>
      </c>
      <c r="C294" s="15">
        <v>29</v>
      </c>
      <c r="D294" s="15" t="s">
        <v>3</v>
      </c>
      <c r="E294" s="15" t="s">
        <v>488</v>
      </c>
      <c r="F294" s="15" t="s">
        <v>5</v>
      </c>
      <c r="G294" s="14">
        <f>(A296*A297+B296*B297+C296*C297+D296*D297+E296*E297+F296*F297+G296*G297+H296*H297)/C294</f>
        <v>90.5862068965517</v>
      </c>
      <c r="H294" s="36"/>
      <c r="I294" s="36"/>
      <c r="J294" s="36"/>
      <c r="K294" s="36"/>
      <c r="L294" s="36"/>
      <c r="M294" s="36"/>
      <c r="N294" s="36"/>
      <c r="O294" s="36"/>
      <c r="P294" s="25"/>
      <c r="Q294" s="35"/>
      <c r="R294" s="25"/>
      <c r="S294" s="25"/>
      <c r="T294" s="25"/>
      <c r="U294" s="25"/>
      <c r="V294" s="25"/>
      <c r="W294" s="25"/>
      <c r="X294" s="25"/>
      <c r="Y294" s="25"/>
      <c r="Z294" s="25"/>
      <c r="AA294" s="25"/>
      <c r="AB294" s="25"/>
      <c r="AC294" s="25"/>
      <c r="AD294" s="25"/>
      <c r="AE294" s="25"/>
      <c r="AF294" s="25"/>
      <c r="AG294" s="25"/>
      <c r="AH294" s="25"/>
      <c r="AI294" s="25"/>
      <c r="AJ294" s="25"/>
      <c r="AK294" s="25"/>
      <c r="AL294" s="25"/>
      <c r="AM294" s="25"/>
      <c r="AN294" s="25"/>
      <c r="AO294" s="25"/>
      <c r="AP294" s="25"/>
      <c r="AQ294" s="25"/>
      <c r="AR294" s="25"/>
      <c r="AS294" s="25"/>
      <c r="AT294" s="25"/>
      <c r="AU294" s="25"/>
      <c r="AV294" s="25"/>
      <c r="AW294" s="25"/>
      <c r="AX294" s="25"/>
      <c r="AY294" s="25"/>
      <c r="AZ294" s="25"/>
      <c r="BA294" s="25"/>
      <c r="BB294" s="25"/>
      <c r="BC294" s="25"/>
      <c r="BD294" s="25"/>
      <c r="BE294" s="25"/>
      <c r="BF294" s="25"/>
      <c r="BG294" s="25"/>
      <c r="BH294" s="25"/>
      <c r="BI294" s="25"/>
      <c r="BJ294" s="25"/>
      <c r="BK294" s="25"/>
      <c r="BL294" s="25"/>
    </row>
    <row r="295" s="1" customFormat="1" ht="12.75" spans="1:64">
      <c r="A295" s="37" t="s">
        <v>489</v>
      </c>
      <c r="B295" s="37" t="s">
        <v>490</v>
      </c>
      <c r="C295" s="37" t="s">
        <v>491</v>
      </c>
      <c r="D295" s="37" t="s">
        <v>492</v>
      </c>
      <c r="E295" s="37" t="s">
        <v>493</v>
      </c>
      <c r="F295" s="37" t="s">
        <v>494</v>
      </c>
      <c r="G295" s="37" t="s">
        <v>495</v>
      </c>
      <c r="H295" s="13"/>
      <c r="I295" s="13"/>
      <c r="J295" s="13"/>
      <c r="K295" s="13"/>
      <c r="L295" s="13"/>
      <c r="M295" s="13"/>
      <c r="N295" s="36"/>
      <c r="O295" s="36"/>
      <c r="P295" s="25"/>
      <c r="Q295" s="35"/>
      <c r="R295" s="25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  <c r="AC295" s="25"/>
      <c r="AD295" s="25"/>
      <c r="AE295" s="25"/>
      <c r="AF295" s="25"/>
      <c r="AG295" s="25"/>
      <c r="AH295" s="25"/>
      <c r="AI295" s="25"/>
      <c r="AJ295" s="25"/>
      <c r="AK295" s="25"/>
      <c r="AL295" s="25"/>
      <c r="AM295" s="25"/>
      <c r="AN295" s="25"/>
      <c r="AO295" s="25"/>
      <c r="AP295" s="25"/>
      <c r="AQ295" s="25"/>
      <c r="AR295" s="25"/>
      <c r="AS295" s="25"/>
      <c r="AT295" s="25"/>
      <c r="AU295" s="25"/>
      <c r="AV295" s="25"/>
      <c r="AW295" s="25"/>
      <c r="AX295" s="25"/>
      <c r="AY295" s="25"/>
      <c r="AZ295" s="25"/>
      <c r="BA295" s="25"/>
      <c r="BB295" s="25"/>
      <c r="BC295" s="25"/>
      <c r="BD295" s="25"/>
      <c r="BE295" s="25"/>
      <c r="BF295" s="25"/>
      <c r="BG295" s="25"/>
      <c r="BH295" s="25"/>
      <c r="BI295" s="25"/>
      <c r="BJ295" s="25"/>
      <c r="BK295" s="25"/>
      <c r="BL295" s="25"/>
    </row>
    <row r="296" s="1" customFormat="1" ht="12.75" spans="1:64">
      <c r="A296" s="37">
        <v>6</v>
      </c>
      <c r="B296" s="38">
        <v>3</v>
      </c>
      <c r="C296" s="38">
        <v>6</v>
      </c>
      <c r="D296" s="38">
        <v>5</v>
      </c>
      <c r="E296" s="38">
        <v>1</v>
      </c>
      <c r="F296" s="38">
        <v>2</v>
      </c>
      <c r="G296" s="37">
        <v>6</v>
      </c>
      <c r="H296" s="39"/>
      <c r="I296" s="15"/>
      <c r="J296" s="15"/>
      <c r="K296" s="15"/>
      <c r="L296" s="13"/>
      <c r="M296" s="39"/>
      <c r="N296" s="36"/>
      <c r="O296" s="36"/>
      <c r="P296" s="25"/>
      <c r="Q296" s="35"/>
      <c r="R296" s="25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5"/>
      <c r="AF296" s="25"/>
      <c r="AG296" s="25"/>
      <c r="AH296" s="25"/>
      <c r="AI296" s="25"/>
      <c r="AJ296" s="25"/>
      <c r="AK296" s="25"/>
      <c r="AL296" s="25"/>
      <c r="AM296" s="25"/>
      <c r="AN296" s="25"/>
      <c r="AO296" s="25"/>
      <c r="AP296" s="25"/>
      <c r="AQ296" s="25"/>
      <c r="AR296" s="25"/>
      <c r="AS296" s="25"/>
      <c r="AT296" s="25"/>
      <c r="AU296" s="25"/>
      <c r="AV296" s="25"/>
      <c r="AW296" s="25"/>
      <c r="AX296" s="25"/>
      <c r="AY296" s="25"/>
      <c r="AZ296" s="25"/>
      <c r="BA296" s="25"/>
      <c r="BB296" s="25"/>
      <c r="BC296" s="25"/>
      <c r="BD296" s="25"/>
      <c r="BE296" s="25"/>
      <c r="BF296" s="25"/>
      <c r="BG296" s="25"/>
      <c r="BH296" s="25"/>
      <c r="BI296" s="25"/>
      <c r="BJ296" s="25"/>
      <c r="BK296" s="25"/>
      <c r="BL296" s="25"/>
    </row>
    <row r="297" s="3" customFormat="1" ht="12.75" spans="1:64">
      <c r="A297" s="29">
        <v>95</v>
      </c>
      <c r="B297" s="29">
        <v>89</v>
      </c>
      <c r="C297" s="29">
        <v>91</v>
      </c>
      <c r="D297" s="29">
        <v>89</v>
      </c>
      <c r="E297" s="29">
        <v>89</v>
      </c>
      <c r="F297" s="29">
        <v>79</v>
      </c>
      <c r="G297" s="29">
        <v>92</v>
      </c>
      <c r="H297" s="29"/>
      <c r="I297" s="29"/>
      <c r="J297" s="29"/>
      <c r="K297" s="29"/>
      <c r="L297" s="29"/>
      <c r="M297" s="47"/>
      <c r="N297" s="47"/>
      <c r="O297" s="47"/>
      <c r="P297" s="25"/>
      <c r="Q297" s="35"/>
      <c r="R297" s="25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  <c r="AC297" s="25"/>
      <c r="AD297" s="25"/>
      <c r="AE297" s="25"/>
      <c r="AF297" s="25"/>
      <c r="AG297" s="25"/>
      <c r="AH297" s="25"/>
      <c r="AI297" s="25"/>
      <c r="AJ297" s="25"/>
      <c r="AK297" s="25"/>
      <c r="AL297" s="25"/>
      <c r="AM297" s="25"/>
      <c r="AN297" s="25"/>
      <c r="AO297" s="25"/>
      <c r="AP297" s="25"/>
      <c r="AQ297" s="25"/>
      <c r="AR297" s="25"/>
      <c r="AS297" s="25"/>
      <c r="AT297" s="25"/>
      <c r="AU297" s="25"/>
      <c r="AV297" s="25"/>
      <c r="AW297" s="25"/>
      <c r="AX297" s="25"/>
      <c r="AY297" s="25"/>
      <c r="AZ297" s="25"/>
      <c r="BA297" s="25"/>
      <c r="BB297" s="25"/>
      <c r="BC297" s="25"/>
      <c r="BD297" s="25"/>
      <c r="BE297" s="25"/>
      <c r="BF297" s="25"/>
      <c r="BG297" s="25"/>
      <c r="BH297" s="25"/>
      <c r="BI297" s="25"/>
      <c r="BJ297" s="25"/>
      <c r="BK297" s="25"/>
      <c r="BL297" s="25"/>
    </row>
    <row r="298" s="1" customFormat="1" ht="12.75" spans="1:64">
      <c r="A298" s="12" t="s">
        <v>496</v>
      </c>
      <c r="B298" s="15" t="s">
        <v>27</v>
      </c>
      <c r="C298" s="15">
        <v>20</v>
      </c>
      <c r="D298" s="15" t="s">
        <v>3</v>
      </c>
      <c r="E298" s="15" t="s">
        <v>497</v>
      </c>
      <c r="F298" s="15" t="s">
        <v>5</v>
      </c>
      <c r="G298" s="14">
        <f>(A300*A301+B300*B301+C300*C301+D300*D301+E300*E301+F300*F301+G300*G301+H300*H301+I300*I301)/C298</f>
        <v>85.7</v>
      </c>
      <c r="H298" s="36"/>
      <c r="I298" s="36"/>
      <c r="J298" s="36"/>
      <c r="K298" s="36"/>
      <c r="L298" s="36"/>
      <c r="M298" s="36"/>
      <c r="N298" s="36"/>
      <c r="O298" s="36"/>
      <c r="P298" s="25"/>
      <c r="Q298" s="35"/>
      <c r="R298" s="25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  <c r="AC298" s="25"/>
      <c r="AD298" s="25"/>
      <c r="AE298" s="25"/>
      <c r="AF298" s="25"/>
      <c r="AG298" s="25"/>
      <c r="AH298" s="25"/>
      <c r="AI298" s="25"/>
      <c r="AJ298" s="25"/>
      <c r="AK298" s="25"/>
      <c r="AL298" s="25"/>
      <c r="AM298" s="25"/>
      <c r="AN298" s="25"/>
      <c r="AO298" s="25"/>
      <c r="AP298" s="25"/>
      <c r="AQ298" s="25"/>
      <c r="AR298" s="25"/>
      <c r="AS298" s="25"/>
      <c r="AT298" s="25"/>
      <c r="AU298" s="25"/>
      <c r="AV298" s="25"/>
      <c r="AW298" s="25"/>
      <c r="AX298" s="25"/>
      <c r="AY298" s="25"/>
      <c r="AZ298" s="25"/>
      <c r="BA298" s="25"/>
      <c r="BB298" s="25"/>
      <c r="BC298" s="25"/>
      <c r="BD298" s="25"/>
      <c r="BE298" s="25"/>
      <c r="BF298" s="25"/>
      <c r="BG298" s="25"/>
      <c r="BH298" s="25"/>
      <c r="BI298" s="25"/>
      <c r="BJ298" s="25"/>
      <c r="BK298" s="25"/>
      <c r="BL298" s="25"/>
    </row>
    <row r="299" s="1" customFormat="1" ht="12.75" spans="1:64">
      <c r="A299" s="40" t="s">
        <v>492</v>
      </c>
      <c r="B299" s="40" t="s">
        <v>498</v>
      </c>
      <c r="C299" s="40" t="s">
        <v>499</v>
      </c>
      <c r="D299" s="40" t="s">
        <v>500</v>
      </c>
      <c r="E299" s="40" t="s">
        <v>494</v>
      </c>
      <c r="F299" s="40" t="s">
        <v>501</v>
      </c>
      <c r="G299" s="40" t="s">
        <v>502</v>
      </c>
      <c r="H299" s="40" t="s">
        <v>503</v>
      </c>
      <c r="I299" s="40"/>
      <c r="J299" s="13"/>
      <c r="K299" s="13"/>
      <c r="L299" s="36"/>
      <c r="M299" s="36"/>
      <c r="N299" s="36"/>
      <c r="O299" s="36"/>
      <c r="P299" s="25"/>
      <c r="Q299" s="35"/>
      <c r="R299" s="25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  <c r="AC299" s="25"/>
      <c r="AD299" s="25"/>
      <c r="AE299" s="25"/>
      <c r="AF299" s="25"/>
      <c r="AG299" s="25"/>
      <c r="AH299" s="25"/>
      <c r="AI299" s="25"/>
      <c r="AJ299" s="25"/>
      <c r="AK299" s="25"/>
      <c r="AL299" s="25"/>
      <c r="AM299" s="25"/>
      <c r="AN299" s="25"/>
      <c r="AO299" s="25"/>
      <c r="AP299" s="25"/>
      <c r="AQ299" s="25"/>
      <c r="AR299" s="25"/>
      <c r="AS299" s="25"/>
      <c r="AT299" s="25"/>
      <c r="AU299" s="25"/>
      <c r="AV299" s="25"/>
      <c r="AW299" s="25"/>
      <c r="AX299" s="25"/>
      <c r="AY299" s="25"/>
      <c r="AZ299" s="25"/>
      <c r="BA299" s="25"/>
      <c r="BB299" s="25"/>
      <c r="BC299" s="25"/>
      <c r="BD299" s="25"/>
      <c r="BE299" s="25"/>
      <c r="BF299" s="25"/>
      <c r="BG299" s="25"/>
      <c r="BH299" s="25"/>
      <c r="BI299" s="25"/>
      <c r="BJ299" s="25"/>
      <c r="BK299" s="25"/>
      <c r="BL299" s="25"/>
    </row>
    <row r="300" s="1" customFormat="1" ht="12.75" spans="1:64">
      <c r="A300" s="40">
        <v>1</v>
      </c>
      <c r="B300" s="41">
        <v>4</v>
      </c>
      <c r="C300" s="41">
        <v>6</v>
      </c>
      <c r="D300" s="41">
        <v>1</v>
      </c>
      <c r="E300" s="41">
        <v>4</v>
      </c>
      <c r="F300" s="41">
        <v>1</v>
      </c>
      <c r="G300" s="41">
        <v>1</v>
      </c>
      <c r="H300" s="41">
        <v>2</v>
      </c>
      <c r="I300" s="41"/>
      <c r="J300" s="15"/>
      <c r="K300" s="15"/>
      <c r="L300" s="36"/>
      <c r="M300" s="36"/>
      <c r="N300" s="36"/>
      <c r="O300" s="36"/>
      <c r="P300" s="25"/>
      <c r="Q300" s="35"/>
      <c r="R300" s="25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  <c r="AC300" s="25"/>
      <c r="AD300" s="25"/>
      <c r="AE300" s="25"/>
      <c r="AF300" s="25"/>
      <c r="AG300" s="25"/>
      <c r="AH300" s="25"/>
      <c r="AI300" s="25"/>
      <c r="AJ300" s="25"/>
      <c r="AK300" s="25"/>
      <c r="AL300" s="25"/>
      <c r="AM300" s="25"/>
      <c r="AN300" s="25"/>
      <c r="AO300" s="25"/>
      <c r="AP300" s="25"/>
      <c r="AQ300" s="25"/>
      <c r="AR300" s="25"/>
      <c r="AS300" s="25"/>
      <c r="AT300" s="25"/>
      <c r="AU300" s="25"/>
      <c r="AV300" s="25"/>
      <c r="AW300" s="25"/>
      <c r="AX300" s="25"/>
      <c r="AY300" s="25"/>
      <c r="AZ300" s="25"/>
      <c r="BA300" s="25"/>
      <c r="BB300" s="25"/>
      <c r="BC300" s="25"/>
      <c r="BD300" s="25"/>
      <c r="BE300" s="25"/>
      <c r="BF300" s="25"/>
      <c r="BG300" s="25"/>
      <c r="BH300" s="25"/>
      <c r="BI300" s="25"/>
      <c r="BJ300" s="25"/>
      <c r="BK300" s="25"/>
      <c r="BL300" s="25"/>
    </row>
    <row r="301" s="3" customFormat="1" ht="12.75" spans="1:64">
      <c r="A301" s="29">
        <v>89</v>
      </c>
      <c r="B301" s="29">
        <v>78</v>
      </c>
      <c r="C301" s="29">
        <v>92</v>
      </c>
      <c r="D301" s="29">
        <v>90</v>
      </c>
      <c r="E301" s="29">
        <v>79</v>
      </c>
      <c r="F301" s="29">
        <v>88</v>
      </c>
      <c r="G301" s="29">
        <v>91</v>
      </c>
      <c r="H301" s="29">
        <v>88</v>
      </c>
      <c r="I301" s="29"/>
      <c r="J301" s="29"/>
      <c r="K301" s="29"/>
      <c r="L301" s="47"/>
      <c r="M301" s="47"/>
      <c r="N301" s="47"/>
      <c r="O301" s="47"/>
      <c r="P301" s="25"/>
      <c r="Q301" s="35"/>
      <c r="R301" s="25"/>
      <c r="S301" s="25"/>
      <c r="T301" s="25"/>
      <c r="U301" s="25"/>
      <c r="V301" s="25"/>
      <c r="W301" s="25"/>
      <c r="X301" s="25"/>
      <c r="Y301" s="25"/>
      <c r="Z301" s="25"/>
      <c r="AA301" s="25"/>
      <c r="AB301" s="25"/>
      <c r="AC301" s="25"/>
      <c r="AD301" s="25"/>
      <c r="AE301" s="25"/>
      <c r="AF301" s="25"/>
      <c r="AG301" s="25"/>
      <c r="AH301" s="25"/>
      <c r="AI301" s="25"/>
      <c r="AJ301" s="25"/>
      <c r="AK301" s="25"/>
      <c r="AL301" s="25"/>
      <c r="AM301" s="25"/>
      <c r="AN301" s="25"/>
      <c r="AO301" s="25"/>
      <c r="AP301" s="25"/>
      <c r="AQ301" s="25"/>
      <c r="AR301" s="25"/>
      <c r="AS301" s="25"/>
      <c r="AT301" s="25"/>
      <c r="AU301" s="25"/>
      <c r="AV301" s="25"/>
      <c r="AW301" s="25"/>
      <c r="AX301" s="25"/>
      <c r="AY301" s="25"/>
      <c r="AZ301" s="25"/>
      <c r="BA301" s="25"/>
      <c r="BB301" s="25"/>
      <c r="BC301" s="25"/>
      <c r="BD301" s="25"/>
      <c r="BE301" s="25"/>
      <c r="BF301" s="25"/>
      <c r="BG301" s="25"/>
      <c r="BH301" s="25"/>
      <c r="BI301" s="25"/>
      <c r="BJ301" s="25"/>
      <c r="BK301" s="25"/>
      <c r="BL301" s="25"/>
    </row>
    <row r="302" s="6" customFormat="1" ht="12.75" spans="1:64">
      <c r="A302" s="12" t="s">
        <v>504</v>
      </c>
      <c r="B302" s="15" t="s">
        <v>27</v>
      </c>
      <c r="C302" s="15">
        <v>27</v>
      </c>
      <c r="D302" s="15" t="s">
        <v>3</v>
      </c>
      <c r="E302" s="15" t="s">
        <v>505</v>
      </c>
      <c r="F302" s="15" t="s">
        <v>5</v>
      </c>
      <c r="G302" s="14">
        <f>(A304*A305+B304*B305+C304*C305+D304*D305+E304*E305+F304*F305+G304*G305+H304*H305+I304*I305+J304*J305+K304*K305)/C302</f>
        <v>75.2962962962963</v>
      </c>
      <c r="H302" s="36"/>
      <c r="I302" s="36"/>
      <c r="J302" s="36"/>
      <c r="K302" s="36"/>
      <c r="L302" s="36"/>
      <c r="M302" s="36"/>
      <c r="N302" s="36"/>
      <c r="O302" s="36"/>
      <c r="P302" s="32"/>
      <c r="Q302" s="34"/>
      <c r="R302" s="32"/>
      <c r="S302" s="32"/>
      <c r="T302" s="32"/>
      <c r="U302" s="32"/>
      <c r="V302" s="32"/>
      <c r="W302" s="32"/>
      <c r="X302" s="32"/>
      <c r="Y302" s="32"/>
      <c r="Z302" s="32"/>
      <c r="AA302" s="32"/>
      <c r="AB302" s="32"/>
      <c r="AC302" s="32"/>
      <c r="AD302" s="32"/>
      <c r="AE302" s="32"/>
      <c r="AF302" s="32"/>
      <c r="AG302" s="32"/>
      <c r="AH302" s="32"/>
      <c r="AI302" s="32"/>
      <c r="AJ302" s="32"/>
      <c r="AK302" s="32"/>
      <c r="AL302" s="32"/>
      <c r="AM302" s="32"/>
      <c r="AN302" s="32"/>
      <c r="AO302" s="32"/>
      <c r="AP302" s="32"/>
      <c r="AQ302" s="32"/>
      <c r="AR302" s="32"/>
      <c r="AS302" s="32"/>
      <c r="AT302" s="32"/>
      <c r="AU302" s="32"/>
      <c r="AV302" s="32"/>
      <c r="AW302" s="32"/>
      <c r="AX302" s="32"/>
      <c r="AY302" s="32"/>
      <c r="AZ302" s="32"/>
      <c r="BA302" s="32"/>
      <c r="BB302" s="32"/>
      <c r="BC302" s="32"/>
      <c r="BD302" s="32"/>
      <c r="BE302" s="32"/>
      <c r="BF302" s="32"/>
      <c r="BG302" s="32"/>
      <c r="BH302" s="32"/>
      <c r="BI302" s="32"/>
      <c r="BJ302" s="32"/>
      <c r="BK302" s="32"/>
      <c r="BL302" s="32"/>
    </row>
    <row r="303" s="6" customFormat="1" ht="12.75" spans="1:64">
      <c r="A303" s="13" t="s">
        <v>501</v>
      </c>
      <c r="B303" s="13" t="s">
        <v>502</v>
      </c>
      <c r="C303" s="13" t="s">
        <v>506</v>
      </c>
      <c r="D303" s="13" t="s">
        <v>490</v>
      </c>
      <c r="E303" s="13" t="s">
        <v>498</v>
      </c>
      <c r="F303" s="13" t="s">
        <v>507</v>
      </c>
      <c r="G303" s="13" t="s">
        <v>508</v>
      </c>
      <c r="H303" s="13" t="s">
        <v>500</v>
      </c>
      <c r="I303" s="13"/>
      <c r="J303" s="13"/>
      <c r="K303" s="13"/>
      <c r="L303" s="13"/>
      <c r="M303" s="13"/>
      <c r="N303" s="36"/>
      <c r="O303" s="36"/>
      <c r="P303" s="32"/>
      <c r="Q303" s="34"/>
      <c r="R303" s="32"/>
      <c r="S303" s="32"/>
      <c r="T303" s="32"/>
      <c r="U303" s="32"/>
      <c r="V303" s="32"/>
      <c r="W303" s="32"/>
      <c r="X303" s="32"/>
      <c r="Y303" s="32"/>
      <c r="Z303" s="32"/>
      <c r="AA303" s="32"/>
      <c r="AB303" s="32"/>
      <c r="AC303" s="32"/>
      <c r="AD303" s="32"/>
      <c r="AE303" s="32"/>
      <c r="AF303" s="32"/>
      <c r="AG303" s="32"/>
      <c r="AH303" s="32"/>
      <c r="AI303" s="32"/>
      <c r="AJ303" s="32"/>
      <c r="AK303" s="32"/>
      <c r="AL303" s="32"/>
      <c r="AM303" s="32"/>
      <c r="AN303" s="32"/>
      <c r="AO303" s="32"/>
      <c r="AP303" s="32"/>
      <c r="AQ303" s="32"/>
      <c r="AR303" s="32"/>
      <c r="AS303" s="32"/>
      <c r="AT303" s="32"/>
      <c r="AU303" s="32"/>
      <c r="AV303" s="32"/>
      <c r="AW303" s="32"/>
      <c r="AX303" s="32"/>
      <c r="AY303" s="32"/>
      <c r="AZ303" s="32"/>
      <c r="BA303" s="32"/>
      <c r="BB303" s="32"/>
      <c r="BC303" s="32"/>
      <c r="BD303" s="32"/>
      <c r="BE303" s="32"/>
      <c r="BF303" s="32"/>
      <c r="BG303" s="32"/>
      <c r="BH303" s="32"/>
      <c r="BI303" s="32"/>
      <c r="BJ303" s="32"/>
      <c r="BK303" s="32"/>
      <c r="BL303" s="32"/>
    </row>
    <row r="304" s="6" customFormat="1" ht="12.75" spans="1:64">
      <c r="A304" s="13">
        <v>4</v>
      </c>
      <c r="B304" s="15">
        <v>4</v>
      </c>
      <c r="C304" s="15">
        <v>5</v>
      </c>
      <c r="D304" s="15">
        <v>1</v>
      </c>
      <c r="E304" s="39">
        <v>1</v>
      </c>
      <c r="F304" s="39">
        <v>2</v>
      </c>
      <c r="G304" s="15">
        <v>4</v>
      </c>
      <c r="H304" s="15">
        <v>2</v>
      </c>
      <c r="I304" s="39"/>
      <c r="J304" s="15"/>
      <c r="K304" s="15"/>
      <c r="L304" s="15"/>
      <c r="M304" s="15"/>
      <c r="N304" s="36"/>
      <c r="O304" s="36"/>
      <c r="P304" s="32"/>
      <c r="Q304" s="34"/>
      <c r="R304" s="32"/>
      <c r="S304" s="32"/>
      <c r="T304" s="32"/>
      <c r="U304" s="32"/>
      <c r="V304" s="32"/>
      <c r="W304" s="32"/>
      <c r="X304" s="32"/>
      <c r="Y304" s="32"/>
      <c r="Z304" s="32"/>
      <c r="AA304" s="32"/>
      <c r="AB304" s="32"/>
      <c r="AC304" s="32"/>
      <c r="AD304" s="32"/>
      <c r="AE304" s="32"/>
      <c r="AF304" s="32"/>
      <c r="AG304" s="32"/>
      <c r="AH304" s="32"/>
      <c r="AI304" s="32"/>
      <c r="AJ304" s="32"/>
      <c r="AK304" s="32"/>
      <c r="AL304" s="32"/>
      <c r="AM304" s="32"/>
      <c r="AN304" s="32"/>
      <c r="AO304" s="32"/>
      <c r="AP304" s="32"/>
      <c r="AQ304" s="32"/>
      <c r="AR304" s="32"/>
      <c r="AS304" s="32"/>
      <c r="AT304" s="32"/>
      <c r="AU304" s="32"/>
      <c r="AV304" s="32"/>
      <c r="AW304" s="32"/>
      <c r="AX304" s="32"/>
      <c r="AY304" s="32"/>
      <c r="AZ304" s="32"/>
      <c r="BA304" s="32"/>
      <c r="BB304" s="32"/>
      <c r="BC304" s="32"/>
      <c r="BD304" s="32"/>
      <c r="BE304" s="32"/>
      <c r="BF304" s="32"/>
      <c r="BG304" s="32"/>
      <c r="BH304" s="32"/>
      <c r="BI304" s="32"/>
      <c r="BJ304" s="32"/>
      <c r="BK304" s="32"/>
      <c r="BL304" s="32"/>
    </row>
    <row r="305" s="7" customFormat="1" ht="12.75" spans="1:64">
      <c r="A305" s="42">
        <v>88</v>
      </c>
      <c r="B305" s="29">
        <v>91</v>
      </c>
      <c r="C305" s="29">
        <v>92</v>
      </c>
      <c r="D305" s="29">
        <v>89</v>
      </c>
      <c r="E305" s="29">
        <v>78</v>
      </c>
      <c r="F305" s="29">
        <v>87</v>
      </c>
      <c r="G305" s="29">
        <v>84</v>
      </c>
      <c r="H305" s="29">
        <v>90</v>
      </c>
      <c r="I305" s="29"/>
      <c r="J305" s="29"/>
      <c r="K305" s="29"/>
      <c r="L305" s="47"/>
      <c r="M305" s="47"/>
      <c r="N305" s="47"/>
      <c r="O305" s="47"/>
      <c r="P305" s="32"/>
      <c r="Q305" s="34"/>
      <c r="R305" s="32"/>
      <c r="S305" s="32"/>
      <c r="T305" s="32"/>
      <c r="U305" s="32"/>
      <c r="V305" s="32"/>
      <c r="W305" s="32"/>
      <c r="X305" s="32"/>
      <c r="Y305" s="32"/>
      <c r="Z305" s="32"/>
      <c r="AA305" s="32"/>
      <c r="AB305" s="32"/>
      <c r="AC305" s="32"/>
      <c r="AD305" s="32"/>
      <c r="AE305" s="32"/>
      <c r="AF305" s="32"/>
      <c r="AG305" s="32"/>
      <c r="AH305" s="32"/>
      <c r="AI305" s="32"/>
      <c r="AJ305" s="32"/>
      <c r="AK305" s="32"/>
      <c r="AL305" s="32"/>
      <c r="AM305" s="32"/>
      <c r="AN305" s="32"/>
      <c r="AO305" s="32"/>
      <c r="AP305" s="32"/>
      <c r="AQ305" s="32"/>
      <c r="AR305" s="32"/>
      <c r="AS305" s="32"/>
      <c r="AT305" s="32"/>
      <c r="AU305" s="32"/>
      <c r="AV305" s="32"/>
      <c r="AW305" s="32"/>
      <c r="AX305" s="32"/>
      <c r="AY305" s="32"/>
      <c r="AZ305" s="32"/>
      <c r="BA305" s="32"/>
      <c r="BB305" s="32"/>
      <c r="BC305" s="32"/>
      <c r="BD305" s="32"/>
      <c r="BE305" s="32"/>
      <c r="BF305" s="32"/>
      <c r="BG305" s="32"/>
      <c r="BH305" s="32"/>
      <c r="BI305" s="32"/>
      <c r="BJ305" s="32"/>
      <c r="BK305" s="32"/>
      <c r="BL305" s="32"/>
    </row>
    <row r="306" s="6" customFormat="1" ht="12.75" spans="1:64">
      <c r="A306" s="43" t="s">
        <v>509</v>
      </c>
      <c r="B306" s="39" t="s">
        <v>2</v>
      </c>
      <c r="C306" s="39">
        <v>14</v>
      </c>
      <c r="D306" s="39" t="s">
        <v>3</v>
      </c>
      <c r="E306" s="39" t="s">
        <v>510</v>
      </c>
      <c r="F306" s="39" t="s">
        <v>5</v>
      </c>
      <c r="G306" s="14">
        <f>(A308*A309+B308*B309+C308*C309+D308*D309+E308*E309+F308*F309+G308*G309+H308*H309+I308*I309+J308*J309)/C306</f>
        <v>90.2142857142857</v>
      </c>
      <c r="H306" s="39"/>
      <c r="I306" s="39"/>
      <c r="J306" s="39"/>
      <c r="K306" s="39"/>
      <c r="L306" s="39"/>
      <c r="M306" s="39"/>
      <c r="N306" s="39"/>
      <c r="O306" s="39"/>
      <c r="P306" s="32"/>
      <c r="Q306" s="34"/>
      <c r="R306" s="32"/>
      <c r="S306" s="32"/>
      <c r="T306" s="32"/>
      <c r="U306" s="32"/>
      <c r="V306" s="32"/>
      <c r="W306" s="32"/>
      <c r="X306" s="32"/>
      <c r="Y306" s="32"/>
      <c r="Z306" s="32"/>
      <c r="AA306" s="32"/>
      <c r="AB306" s="32"/>
      <c r="AC306" s="32"/>
      <c r="AD306" s="32"/>
      <c r="AE306" s="32"/>
      <c r="AF306" s="32"/>
      <c r="AG306" s="32"/>
      <c r="AH306" s="32"/>
      <c r="AI306" s="32"/>
      <c r="AJ306" s="32"/>
      <c r="AK306" s="32"/>
      <c r="AL306" s="32"/>
      <c r="AM306" s="32"/>
      <c r="AN306" s="32"/>
      <c r="AO306" s="32"/>
      <c r="AP306" s="32"/>
      <c r="AQ306" s="32"/>
      <c r="AR306" s="32"/>
      <c r="AS306" s="32"/>
      <c r="AT306" s="32"/>
      <c r="AU306" s="32"/>
      <c r="AV306" s="32"/>
      <c r="AW306" s="32"/>
      <c r="AX306" s="32"/>
      <c r="AY306" s="32"/>
      <c r="AZ306" s="32"/>
      <c r="BA306" s="32"/>
      <c r="BB306" s="32"/>
      <c r="BC306" s="32"/>
      <c r="BD306" s="32"/>
      <c r="BE306" s="32"/>
      <c r="BF306" s="32"/>
      <c r="BG306" s="32"/>
      <c r="BH306" s="32"/>
      <c r="BI306" s="32"/>
      <c r="BJ306" s="32"/>
      <c r="BK306" s="32"/>
      <c r="BL306" s="32"/>
    </row>
    <row r="307" s="6" customFormat="1" ht="12.75" spans="1:64">
      <c r="A307" s="37" t="s">
        <v>511</v>
      </c>
      <c r="B307" s="37" t="s">
        <v>512</v>
      </c>
      <c r="C307" s="37" t="s">
        <v>513</v>
      </c>
      <c r="D307" s="39" t="s">
        <v>514</v>
      </c>
      <c r="E307" s="39"/>
      <c r="F307" s="39"/>
      <c r="G307" s="39"/>
      <c r="H307" s="39"/>
      <c r="I307" s="39"/>
      <c r="J307" s="39"/>
      <c r="K307" s="39"/>
      <c r="L307" s="39"/>
      <c r="M307" s="39"/>
      <c r="N307" s="39"/>
      <c r="O307" s="39"/>
      <c r="P307" s="32"/>
      <c r="Q307" s="34"/>
      <c r="R307" s="32"/>
      <c r="S307" s="32"/>
      <c r="T307" s="32"/>
      <c r="U307" s="32"/>
      <c r="V307" s="32"/>
      <c r="W307" s="32"/>
      <c r="X307" s="32"/>
      <c r="Y307" s="32"/>
      <c r="Z307" s="32"/>
      <c r="AA307" s="32"/>
      <c r="AB307" s="32"/>
      <c r="AC307" s="32"/>
      <c r="AD307" s="32"/>
      <c r="AE307" s="32"/>
      <c r="AF307" s="32"/>
      <c r="AG307" s="32"/>
      <c r="AH307" s="32"/>
      <c r="AI307" s="32"/>
      <c r="AJ307" s="32"/>
      <c r="AK307" s="32"/>
      <c r="AL307" s="32"/>
      <c r="AM307" s="32"/>
      <c r="AN307" s="32"/>
      <c r="AO307" s="32"/>
      <c r="AP307" s="32"/>
      <c r="AQ307" s="32"/>
      <c r="AR307" s="32"/>
      <c r="AS307" s="32"/>
      <c r="AT307" s="32"/>
      <c r="AU307" s="32"/>
      <c r="AV307" s="32"/>
      <c r="AW307" s="32"/>
      <c r="AX307" s="32"/>
      <c r="AY307" s="32"/>
      <c r="AZ307" s="32"/>
      <c r="BA307" s="32"/>
      <c r="BB307" s="32"/>
      <c r="BC307" s="32"/>
      <c r="BD307" s="32"/>
      <c r="BE307" s="32"/>
      <c r="BF307" s="32"/>
      <c r="BG307" s="32"/>
      <c r="BH307" s="32"/>
      <c r="BI307" s="32"/>
      <c r="BJ307" s="32"/>
      <c r="BK307" s="32"/>
      <c r="BL307" s="32"/>
    </row>
    <row r="308" s="7" customFormat="1" ht="12.75" spans="1:64">
      <c r="A308" s="44">
        <v>4</v>
      </c>
      <c r="B308" s="44">
        <v>5</v>
      </c>
      <c r="C308" s="44">
        <v>4</v>
      </c>
      <c r="D308" s="39">
        <v>1</v>
      </c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2"/>
      <c r="Q308" s="34"/>
      <c r="R308" s="32"/>
      <c r="S308" s="32"/>
      <c r="T308" s="32"/>
      <c r="U308" s="32"/>
      <c r="V308" s="32"/>
      <c r="W308" s="32"/>
      <c r="X308" s="32"/>
      <c r="Y308" s="32"/>
      <c r="Z308" s="32"/>
      <c r="AA308" s="32"/>
      <c r="AB308" s="32"/>
      <c r="AC308" s="32"/>
      <c r="AD308" s="32"/>
      <c r="AE308" s="32"/>
      <c r="AF308" s="32"/>
      <c r="AG308" s="32"/>
      <c r="AH308" s="32"/>
      <c r="AI308" s="32"/>
      <c r="AJ308" s="32"/>
      <c r="AK308" s="32"/>
      <c r="AL308" s="32"/>
      <c r="AM308" s="32"/>
      <c r="AN308" s="32"/>
      <c r="AO308" s="32"/>
      <c r="AP308" s="32"/>
      <c r="AQ308" s="32"/>
      <c r="AR308" s="32"/>
      <c r="AS308" s="32"/>
      <c r="AT308" s="32"/>
      <c r="AU308" s="32"/>
      <c r="AV308" s="32"/>
      <c r="AW308" s="32"/>
      <c r="AX308" s="32"/>
      <c r="AY308" s="32"/>
      <c r="AZ308" s="32"/>
      <c r="BA308" s="32"/>
      <c r="BB308" s="32"/>
      <c r="BC308" s="32"/>
      <c r="BD308" s="32"/>
      <c r="BE308" s="32"/>
      <c r="BF308" s="32"/>
      <c r="BG308" s="32"/>
      <c r="BH308" s="32"/>
      <c r="BI308" s="32"/>
      <c r="BJ308" s="32"/>
      <c r="BK308" s="32"/>
      <c r="BL308" s="32"/>
    </row>
    <row r="309" s="6" customFormat="1" ht="12.75" spans="1:64">
      <c r="A309" s="29">
        <v>96</v>
      </c>
      <c r="B309" s="29">
        <v>87</v>
      </c>
      <c r="C309" s="29">
        <v>88</v>
      </c>
      <c r="D309" s="29">
        <v>92</v>
      </c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32"/>
      <c r="Q309" s="34"/>
      <c r="R309" s="32"/>
      <c r="S309" s="32"/>
      <c r="T309" s="32"/>
      <c r="U309" s="32"/>
      <c r="V309" s="32"/>
      <c r="W309" s="32"/>
      <c r="X309" s="32"/>
      <c r="Y309" s="32"/>
      <c r="Z309" s="32"/>
      <c r="AA309" s="32"/>
      <c r="AB309" s="32"/>
      <c r="AC309" s="32"/>
      <c r="AD309" s="32"/>
      <c r="AE309" s="32"/>
      <c r="AF309" s="32"/>
      <c r="AG309" s="32"/>
      <c r="AH309" s="32"/>
      <c r="AI309" s="32"/>
      <c r="AJ309" s="32"/>
      <c r="AK309" s="32"/>
      <c r="AL309" s="32"/>
      <c r="AM309" s="32"/>
      <c r="AN309" s="32"/>
      <c r="AO309" s="32"/>
      <c r="AP309" s="32"/>
      <c r="AQ309" s="32"/>
      <c r="AR309" s="32"/>
      <c r="AS309" s="32"/>
      <c r="AT309" s="32"/>
      <c r="AU309" s="32"/>
      <c r="AV309" s="32"/>
      <c r="AW309" s="32"/>
      <c r="AX309" s="32"/>
      <c r="AY309" s="32"/>
      <c r="AZ309" s="32"/>
      <c r="BA309" s="32"/>
      <c r="BB309" s="32"/>
      <c r="BC309" s="32"/>
      <c r="BD309" s="32"/>
      <c r="BE309" s="32"/>
      <c r="BF309" s="32"/>
      <c r="BG309" s="32"/>
      <c r="BH309" s="32"/>
      <c r="BI309" s="32"/>
      <c r="BJ309" s="32"/>
      <c r="BK309" s="32"/>
      <c r="BL309" s="32"/>
    </row>
    <row r="310" s="6" customFormat="1" ht="12.75" spans="1:64">
      <c r="A310" s="43" t="s">
        <v>515</v>
      </c>
      <c r="B310" s="39" t="s">
        <v>2</v>
      </c>
      <c r="C310" s="39">
        <v>40</v>
      </c>
      <c r="D310" s="39" t="s">
        <v>3</v>
      </c>
      <c r="E310" s="39" t="s">
        <v>510</v>
      </c>
      <c r="F310" s="39" t="s">
        <v>5</v>
      </c>
      <c r="G310" s="14">
        <f>(A312*A313+B312*B313+C312*C313+D312*D313+E312*E313+F312*F313+G312*G313+H312*H313+I312*I313+J312*J313)/C310</f>
        <v>85.975</v>
      </c>
      <c r="H310" s="39"/>
      <c r="I310" s="39"/>
      <c r="J310" s="39"/>
      <c r="K310" s="39"/>
      <c r="L310" s="39"/>
      <c r="M310" s="39"/>
      <c r="N310" s="39"/>
      <c r="O310" s="39"/>
      <c r="P310" s="32"/>
      <c r="Q310" s="34"/>
      <c r="R310" s="32"/>
      <c r="S310" s="32"/>
      <c r="T310" s="32"/>
      <c r="U310" s="32"/>
      <c r="V310" s="32"/>
      <c r="W310" s="32"/>
      <c r="X310" s="32"/>
      <c r="Y310" s="32"/>
      <c r="Z310" s="32"/>
      <c r="AA310" s="32"/>
      <c r="AB310" s="32"/>
      <c r="AC310" s="32"/>
      <c r="AD310" s="32"/>
      <c r="AE310" s="32"/>
      <c r="AF310" s="32"/>
      <c r="AG310" s="32"/>
      <c r="AH310" s="32"/>
      <c r="AI310" s="32"/>
      <c r="AJ310" s="32"/>
      <c r="AK310" s="32"/>
      <c r="AL310" s="32"/>
      <c r="AM310" s="32"/>
      <c r="AN310" s="32"/>
      <c r="AO310" s="32"/>
      <c r="AP310" s="32"/>
      <c r="AQ310" s="32"/>
      <c r="AR310" s="32"/>
      <c r="AS310" s="32"/>
      <c r="AT310" s="32"/>
      <c r="AU310" s="32"/>
      <c r="AV310" s="32"/>
      <c r="AW310" s="32"/>
      <c r="AX310" s="32"/>
      <c r="AY310" s="32"/>
      <c r="AZ310" s="32"/>
      <c r="BA310" s="32"/>
      <c r="BB310" s="32"/>
      <c r="BC310" s="32"/>
      <c r="BD310" s="32"/>
      <c r="BE310" s="32"/>
      <c r="BF310" s="32"/>
      <c r="BG310" s="32"/>
      <c r="BH310" s="32"/>
      <c r="BI310" s="32"/>
      <c r="BJ310" s="32"/>
      <c r="BK310" s="32"/>
      <c r="BL310" s="32"/>
    </row>
    <row r="311" s="6" customFormat="1" ht="12.75" spans="1:64">
      <c r="A311" s="37" t="s">
        <v>516</v>
      </c>
      <c r="B311" s="37" t="s">
        <v>517</v>
      </c>
      <c r="C311" s="37" t="s">
        <v>518</v>
      </c>
      <c r="D311" s="39" t="s">
        <v>519</v>
      </c>
      <c r="E311" s="37" t="s">
        <v>520</v>
      </c>
      <c r="F311" s="37" t="s">
        <v>521</v>
      </c>
      <c r="G311" s="37" t="s">
        <v>522</v>
      </c>
      <c r="H311" s="39" t="s">
        <v>523</v>
      </c>
      <c r="I311" s="39" t="s">
        <v>514</v>
      </c>
      <c r="J311" s="39"/>
      <c r="K311" s="39"/>
      <c r="L311" s="39"/>
      <c r="M311" s="39"/>
      <c r="N311" s="39"/>
      <c r="O311" s="39"/>
      <c r="P311" s="32"/>
      <c r="Q311" s="34"/>
      <c r="R311" s="32"/>
      <c r="S311" s="32"/>
      <c r="T311" s="32"/>
      <c r="U311" s="32"/>
      <c r="V311" s="32"/>
      <c r="W311" s="32"/>
      <c r="X311" s="32"/>
      <c r="Y311" s="32"/>
      <c r="Z311" s="32"/>
      <c r="AA311" s="32"/>
      <c r="AB311" s="32"/>
      <c r="AC311" s="32"/>
      <c r="AD311" s="32"/>
      <c r="AE311" s="32"/>
      <c r="AF311" s="32"/>
      <c r="AG311" s="32"/>
      <c r="AH311" s="32"/>
      <c r="AI311" s="32"/>
      <c r="AJ311" s="32"/>
      <c r="AK311" s="32"/>
      <c r="AL311" s="32"/>
      <c r="AM311" s="32"/>
      <c r="AN311" s="32"/>
      <c r="AO311" s="32"/>
      <c r="AP311" s="32"/>
      <c r="AQ311" s="32"/>
      <c r="AR311" s="32"/>
      <c r="AS311" s="32"/>
      <c r="AT311" s="32"/>
      <c r="AU311" s="32"/>
      <c r="AV311" s="32"/>
      <c r="AW311" s="32"/>
      <c r="AX311" s="32"/>
      <c r="AY311" s="32"/>
      <c r="AZ311" s="32"/>
      <c r="BA311" s="32"/>
      <c r="BB311" s="32"/>
      <c r="BC311" s="32"/>
      <c r="BD311" s="32"/>
      <c r="BE311" s="32"/>
      <c r="BF311" s="32"/>
      <c r="BG311" s="32"/>
      <c r="BH311" s="32"/>
      <c r="BI311" s="32"/>
      <c r="BJ311" s="32"/>
      <c r="BK311" s="32"/>
      <c r="BL311" s="32"/>
    </row>
    <row r="312" s="7" customFormat="1" ht="12.75" spans="1:64">
      <c r="A312" s="39">
        <v>6</v>
      </c>
      <c r="B312" s="39">
        <v>5</v>
      </c>
      <c r="C312" s="39">
        <v>2</v>
      </c>
      <c r="D312" s="39">
        <v>5</v>
      </c>
      <c r="E312" s="39">
        <v>5</v>
      </c>
      <c r="F312" s="39">
        <v>6</v>
      </c>
      <c r="G312" s="39">
        <v>6</v>
      </c>
      <c r="H312" s="39">
        <v>1</v>
      </c>
      <c r="I312" s="39">
        <v>2</v>
      </c>
      <c r="J312" s="39"/>
      <c r="K312" s="39"/>
      <c r="L312" s="39"/>
      <c r="M312" s="39"/>
      <c r="N312" s="39"/>
      <c r="O312" s="39"/>
      <c r="P312" s="32"/>
      <c r="Q312" s="34"/>
      <c r="R312" s="32"/>
      <c r="S312" s="32"/>
      <c r="T312" s="32"/>
      <c r="U312" s="32"/>
      <c r="V312" s="32"/>
      <c r="W312" s="32"/>
      <c r="X312" s="32"/>
      <c r="Y312" s="32"/>
      <c r="Z312" s="32"/>
      <c r="AA312" s="32"/>
      <c r="AB312" s="32"/>
      <c r="AC312" s="32"/>
      <c r="AD312" s="32"/>
      <c r="AE312" s="32"/>
      <c r="AF312" s="32"/>
      <c r="AG312" s="32"/>
      <c r="AH312" s="32"/>
      <c r="AI312" s="32"/>
      <c r="AJ312" s="32"/>
      <c r="AK312" s="32"/>
      <c r="AL312" s="32"/>
      <c r="AM312" s="32"/>
      <c r="AN312" s="32"/>
      <c r="AO312" s="32"/>
      <c r="AP312" s="32"/>
      <c r="AQ312" s="32"/>
      <c r="AR312" s="32"/>
      <c r="AS312" s="32"/>
      <c r="AT312" s="32"/>
      <c r="AU312" s="32"/>
      <c r="AV312" s="32"/>
      <c r="AW312" s="32"/>
      <c r="AX312" s="32"/>
      <c r="AY312" s="32"/>
      <c r="AZ312" s="32"/>
      <c r="BA312" s="32"/>
      <c r="BB312" s="32"/>
      <c r="BC312" s="32"/>
      <c r="BD312" s="32"/>
      <c r="BE312" s="32"/>
      <c r="BF312" s="32"/>
      <c r="BG312" s="32"/>
      <c r="BH312" s="32"/>
      <c r="BI312" s="32"/>
      <c r="BJ312" s="32"/>
      <c r="BK312" s="32"/>
      <c r="BL312" s="32"/>
    </row>
    <row r="313" s="6" customFormat="1" ht="12.75" spans="1:64">
      <c r="A313" s="29">
        <v>96</v>
      </c>
      <c r="B313" s="29">
        <v>87</v>
      </c>
      <c r="C313" s="29">
        <v>93</v>
      </c>
      <c r="D313" s="29">
        <v>88</v>
      </c>
      <c r="E313" s="29">
        <v>88</v>
      </c>
      <c r="F313" s="29">
        <v>91</v>
      </c>
      <c r="G313" s="29">
        <v>90</v>
      </c>
      <c r="H313" s="29">
        <v>92</v>
      </c>
      <c r="I313" s="29">
        <v>92</v>
      </c>
      <c r="J313" s="29"/>
      <c r="K313" s="29"/>
      <c r="L313" s="29"/>
      <c r="M313" s="29"/>
      <c r="N313" s="29"/>
      <c r="O313" s="29"/>
      <c r="P313" s="32"/>
      <c r="Q313" s="34"/>
      <c r="R313" s="32"/>
      <c r="S313" s="32"/>
      <c r="T313" s="32"/>
      <c r="U313" s="32"/>
      <c r="V313" s="32"/>
      <c r="W313" s="32"/>
      <c r="X313" s="32"/>
      <c r="Y313" s="32"/>
      <c r="Z313" s="32"/>
      <c r="AA313" s="32"/>
      <c r="AB313" s="32"/>
      <c r="AC313" s="32"/>
      <c r="AD313" s="32"/>
      <c r="AE313" s="32"/>
      <c r="AF313" s="32"/>
      <c r="AG313" s="32"/>
      <c r="AH313" s="32"/>
      <c r="AI313" s="32"/>
      <c r="AJ313" s="32"/>
      <c r="AK313" s="32"/>
      <c r="AL313" s="32"/>
      <c r="AM313" s="32"/>
      <c r="AN313" s="32"/>
      <c r="AO313" s="32"/>
      <c r="AP313" s="32"/>
      <c r="AQ313" s="32"/>
      <c r="AR313" s="32"/>
      <c r="AS313" s="32"/>
      <c r="AT313" s="32"/>
      <c r="AU313" s="32"/>
      <c r="AV313" s="32"/>
      <c r="AW313" s="32"/>
      <c r="AX313" s="32"/>
      <c r="AY313" s="32"/>
      <c r="AZ313" s="32"/>
      <c r="BA313" s="32"/>
      <c r="BB313" s="32"/>
      <c r="BC313" s="32"/>
      <c r="BD313" s="32"/>
      <c r="BE313" s="32"/>
      <c r="BF313" s="32"/>
      <c r="BG313" s="32"/>
      <c r="BH313" s="32"/>
      <c r="BI313" s="32"/>
      <c r="BJ313" s="32"/>
      <c r="BK313" s="32"/>
      <c r="BL313" s="32"/>
    </row>
    <row r="314" s="6" customFormat="1" ht="12.75" spans="1:64">
      <c r="A314" s="43" t="s">
        <v>524</v>
      </c>
      <c r="B314" s="39" t="s">
        <v>2</v>
      </c>
      <c r="C314" s="39">
        <v>35</v>
      </c>
      <c r="D314" s="39" t="s">
        <v>3</v>
      </c>
      <c r="E314" s="39" t="s">
        <v>525</v>
      </c>
      <c r="F314" s="39" t="s">
        <v>5</v>
      </c>
      <c r="G314" s="14">
        <f>(A316*A317+B316*B317+C316*C317+D316*D317+E316*E317+F316*F317+G316*G317+H316*H317+I316*I317+J316*J317)/C314</f>
        <v>83.2</v>
      </c>
      <c r="H314" s="39"/>
      <c r="I314" s="39"/>
      <c r="J314" s="39"/>
      <c r="K314" s="39"/>
      <c r="L314" s="39"/>
      <c r="M314" s="39"/>
      <c r="N314" s="39"/>
      <c r="O314" s="39"/>
      <c r="P314" s="32"/>
      <c r="Q314" s="34"/>
      <c r="R314" s="32"/>
      <c r="S314" s="32"/>
      <c r="T314" s="32"/>
      <c r="U314" s="32"/>
      <c r="V314" s="32"/>
      <c r="W314" s="32"/>
      <c r="X314" s="32"/>
      <c r="Y314" s="32"/>
      <c r="Z314" s="32"/>
      <c r="AA314" s="32"/>
      <c r="AB314" s="32"/>
      <c r="AC314" s="32"/>
      <c r="AD314" s="32"/>
      <c r="AE314" s="32"/>
      <c r="AF314" s="32"/>
      <c r="AG314" s="32"/>
      <c r="AH314" s="32"/>
      <c r="AI314" s="32"/>
      <c r="AJ314" s="32"/>
      <c r="AK314" s="32"/>
      <c r="AL314" s="32"/>
      <c r="AM314" s="32"/>
      <c r="AN314" s="32"/>
      <c r="AO314" s="32"/>
      <c r="AP314" s="32"/>
      <c r="AQ314" s="32"/>
      <c r="AR314" s="32"/>
      <c r="AS314" s="32"/>
      <c r="AT314" s="32"/>
      <c r="AU314" s="32"/>
      <c r="AV314" s="32"/>
      <c r="AW314" s="32"/>
      <c r="AX314" s="32"/>
      <c r="AY314" s="32"/>
      <c r="AZ314" s="32"/>
      <c r="BA314" s="32"/>
      <c r="BB314" s="32"/>
      <c r="BC314" s="32"/>
      <c r="BD314" s="32"/>
      <c r="BE314" s="32"/>
      <c r="BF314" s="32"/>
      <c r="BG314" s="32"/>
      <c r="BH314" s="32"/>
      <c r="BI314" s="32"/>
      <c r="BJ314" s="32"/>
      <c r="BK314" s="32"/>
      <c r="BL314" s="32"/>
    </row>
    <row r="315" s="6" customFormat="1" ht="12.75" spans="1:64">
      <c r="A315" s="45" t="s">
        <v>526</v>
      </c>
      <c r="B315" s="45" t="s">
        <v>527</v>
      </c>
      <c r="C315" s="45" t="s">
        <v>528</v>
      </c>
      <c r="D315" s="45" t="s">
        <v>529</v>
      </c>
      <c r="E315" s="45" t="s">
        <v>530</v>
      </c>
      <c r="F315" s="45" t="s">
        <v>531</v>
      </c>
      <c r="G315" s="45" t="s">
        <v>532</v>
      </c>
      <c r="H315" s="45" t="s">
        <v>514</v>
      </c>
      <c r="I315" s="45" t="s">
        <v>533</v>
      </c>
      <c r="J315" s="45"/>
      <c r="K315" s="39"/>
      <c r="L315" s="39"/>
      <c r="M315" s="39"/>
      <c r="N315" s="39"/>
      <c r="O315" s="39"/>
      <c r="P315" s="32"/>
      <c r="Q315" s="34"/>
      <c r="R315" s="32"/>
      <c r="S315" s="32"/>
      <c r="T315" s="32"/>
      <c r="U315" s="32"/>
      <c r="V315" s="32"/>
      <c r="W315" s="32"/>
      <c r="X315" s="32"/>
      <c r="Y315" s="32"/>
      <c r="Z315" s="32"/>
      <c r="AA315" s="32"/>
      <c r="AB315" s="32"/>
      <c r="AC315" s="32"/>
      <c r="AD315" s="32"/>
      <c r="AE315" s="32"/>
      <c r="AF315" s="32"/>
      <c r="AG315" s="32"/>
      <c r="AH315" s="32"/>
      <c r="AI315" s="32"/>
      <c r="AJ315" s="32"/>
      <c r="AK315" s="32"/>
      <c r="AL315" s="32"/>
      <c r="AM315" s="32"/>
      <c r="AN315" s="32"/>
      <c r="AO315" s="32"/>
      <c r="AP315" s="32"/>
      <c r="AQ315" s="32"/>
      <c r="AR315" s="32"/>
      <c r="AS315" s="32"/>
      <c r="AT315" s="32"/>
      <c r="AU315" s="32"/>
      <c r="AV315" s="32"/>
      <c r="AW315" s="32"/>
      <c r="AX315" s="32"/>
      <c r="AY315" s="32"/>
      <c r="AZ315" s="32"/>
      <c r="BA315" s="32"/>
      <c r="BB315" s="32"/>
      <c r="BC315" s="32"/>
      <c r="BD315" s="32"/>
      <c r="BE315" s="32"/>
      <c r="BF315" s="32"/>
      <c r="BG315" s="32"/>
      <c r="BH315" s="32"/>
      <c r="BI315" s="32"/>
      <c r="BJ315" s="32"/>
      <c r="BK315" s="32"/>
      <c r="BL315" s="32"/>
    </row>
    <row r="316" s="7" customFormat="1" ht="12.75" spans="1:64">
      <c r="A316" s="45">
        <v>3</v>
      </c>
      <c r="B316" s="45">
        <v>6</v>
      </c>
      <c r="C316" s="45">
        <v>6</v>
      </c>
      <c r="D316" s="45">
        <v>5</v>
      </c>
      <c r="E316" s="45">
        <v>3</v>
      </c>
      <c r="F316" s="45">
        <v>1</v>
      </c>
      <c r="G316" s="45">
        <v>1</v>
      </c>
      <c r="H316" s="45">
        <v>2</v>
      </c>
      <c r="I316" s="45">
        <v>5</v>
      </c>
      <c r="J316" s="45"/>
      <c r="K316" s="39"/>
      <c r="L316" s="39"/>
      <c r="M316" s="39"/>
      <c r="N316" s="39"/>
      <c r="O316" s="39"/>
      <c r="P316" s="32"/>
      <c r="Q316" s="34"/>
      <c r="R316" s="32"/>
      <c r="S316" s="32"/>
      <c r="T316" s="32"/>
      <c r="U316" s="32"/>
      <c r="V316" s="32"/>
      <c r="W316" s="32"/>
      <c r="X316" s="32"/>
      <c r="Y316" s="32"/>
      <c r="Z316" s="32"/>
      <c r="AA316" s="32"/>
      <c r="AB316" s="32"/>
      <c r="AC316" s="32"/>
      <c r="AD316" s="32"/>
      <c r="AE316" s="32"/>
      <c r="AF316" s="32"/>
      <c r="AG316" s="32"/>
      <c r="AH316" s="32"/>
      <c r="AI316" s="32"/>
      <c r="AJ316" s="32"/>
      <c r="AK316" s="32"/>
      <c r="AL316" s="32"/>
      <c r="AM316" s="32"/>
      <c r="AN316" s="32"/>
      <c r="AO316" s="32"/>
      <c r="AP316" s="32"/>
      <c r="AQ316" s="32"/>
      <c r="AR316" s="32"/>
      <c r="AS316" s="32"/>
      <c r="AT316" s="32"/>
      <c r="AU316" s="32"/>
      <c r="AV316" s="32"/>
      <c r="AW316" s="32"/>
      <c r="AX316" s="32"/>
      <c r="AY316" s="32"/>
      <c r="AZ316" s="32"/>
      <c r="BA316" s="32"/>
      <c r="BB316" s="32"/>
      <c r="BC316" s="32"/>
      <c r="BD316" s="32"/>
      <c r="BE316" s="32"/>
      <c r="BF316" s="32"/>
      <c r="BG316" s="32"/>
      <c r="BH316" s="32"/>
      <c r="BI316" s="32"/>
      <c r="BJ316" s="32"/>
      <c r="BK316" s="32"/>
      <c r="BL316" s="32"/>
    </row>
    <row r="317" s="6" customFormat="1" ht="12.75" spans="1:64">
      <c r="A317" s="29">
        <v>66</v>
      </c>
      <c r="B317" s="29">
        <v>93</v>
      </c>
      <c r="C317" s="29">
        <v>98</v>
      </c>
      <c r="D317" s="29">
        <v>96</v>
      </c>
      <c r="E317" s="29">
        <v>92</v>
      </c>
      <c r="F317" s="29">
        <v>93</v>
      </c>
      <c r="G317" s="29">
        <v>90</v>
      </c>
      <c r="H317" s="29">
        <v>92</v>
      </c>
      <c r="I317" s="29">
        <v>89</v>
      </c>
      <c r="J317" s="29"/>
      <c r="K317" s="29"/>
      <c r="L317" s="29"/>
      <c r="M317" s="29"/>
      <c r="N317" s="29"/>
      <c r="O317" s="29"/>
      <c r="P317" s="32"/>
      <c r="Q317" s="34"/>
      <c r="R317" s="32"/>
      <c r="S317" s="32"/>
      <c r="T317" s="32"/>
      <c r="U317" s="32"/>
      <c r="V317" s="32"/>
      <c r="W317" s="32"/>
      <c r="X317" s="32"/>
      <c r="Y317" s="32"/>
      <c r="Z317" s="32"/>
      <c r="AA317" s="32"/>
      <c r="AB317" s="32"/>
      <c r="AC317" s="32"/>
      <c r="AD317" s="32"/>
      <c r="AE317" s="32"/>
      <c r="AF317" s="32"/>
      <c r="AG317" s="32"/>
      <c r="AH317" s="32"/>
      <c r="AI317" s="32"/>
      <c r="AJ317" s="32"/>
      <c r="AK317" s="32"/>
      <c r="AL317" s="32"/>
      <c r="AM317" s="32"/>
      <c r="AN317" s="32"/>
      <c r="AO317" s="32"/>
      <c r="AP317" s="32"/>
      <c r="AQ317" s="32"/>
      <c r="AR317" s="32"/>
      <c r="AS317" s="32"/>
      <c r="AT317" s="32"/>
      <c r="AU317" s="32"/>
      <c r="AV317" s="32"/>
      <c r="AW317" s="32"/>
      <c r="AX317" s="32"/>
      <c r="AY317" s="32"/>
      <c r="AZ317" s="32"/>
      <c r="BA317" s="32"/>
      <c r="BB317" s="32"/>
      <c r="BC317" s="32"/>
      <c r="BD317" s="32"/>
      <c r="BE317" s="32"/>
      <c r="BF317" s="32"/>
      <c r="BG317" s="32"/>
      <c r="BH317" s="32"/>
      <c r="BI317" s="32"/>
      <c r="BJ317" s="32"/>
      <c r="BK317" s="32"/>
      <c r="BL317" s="32"/>
    </row>
    <row r="318" s="6" customFormat="1" ht="12.75" spans="1:64">
      <c r="A318" s="43" t="s">
        <v>534</v>
      </c>
      <c r="B318" s="39" t="s">
        <v>2</v>
      </c>
      <c r="C318" s="39">
        <v>35</v>
      </c>
      <c r="D318" s="39" t="s">
        <v>3</v>
      </c>
      <c r="E318" s="39" t="s">
        <v>535</v>
      </c>
      <c r="F318" s="39" t="s">
        <v>5</v>
      </c>
      <c r="G318" s="14">
        <f>(A320*A321+B320*B321+C320*C321+D320*D321+E320*E321+F320*F321+G320*G321+H320*H321+I320*I321+J320*J321+K320*K321+L320*L321)/C318</f>
        <v>92.7142857142857</v>
      </c>
      <c r="H318" s="39"/>
      <c r="I318" s="39"/>
      <c r="J318" s="39"/>
      <c r="K318" s="39"/>
      <c r="L318" s="39"/>
      <c r="M318" s="39"/>
      <c r="N318" s="39"/>
      <c r="O318" s="39"/>
      <c r="P318" s="32"/>
      <c r="Q318" s="34"/>
      <c r="R318" s="32"/>
      <c r="S318" s="32"/>
      <c r="T318" s="32"/>
      <c r="U318" s="32"/>
      <c r="V318" s="32"/>
      <c r="W318" s="32"/>
      <c r="X318" s="32"/>
      <c r="Y318" s="32"/>
      <c r="Z318" s="32"/>
      <c r="AA318" s="32"/>
      <c r="AB318" s="32"/>
      <c r="AC318" s="32"/>
      <c r="AD318" s="32"/>
      <c r="AE318" s="32"/>
      <c r="AF318" s="32"/>
      <c r="AG318" s="32"/>
      <c r="AH318" s="32"/>
      <c r="AI318" s="32"/>
      <c r="AJ318" s="32"/>
      <c r="AK318" s="32"/>
      <c r="AL318" s="32"/>
      <c r="AM318" s="32"/>
      <c r="AN318" s="32"/>
      <c r="AO318" s="32"/>
      <c r="AP318" s="32"/>
      <c r="AQ318" s="32"/>
      <c r="AR318" s="32"/>
      <c r="AS318" s="32"/>
      <c r="AT318" s="32"/>
      <c r="AU318" s="32"/>
      <c r="AV318" s="32"/>
      <c r="AW318" s="32"/>
      <c r="AX318" s="32"/>
      <c r="AY318" s="32"/>
      <c r="AZ318" s="32"/>
      <c r="BA318" s="32"/>
      <c r="BB318" s="32"/>
      <c r="BC318" s="32"/>
      <c r="BD318" s="32"/>
      <c r="BE318" s="32"/>
      <c r="BF318" s="32"/>
      <c r="BG318" s="32"/>
      <c r="BH318" s="32"/>
      <c r="BI318" s="32"/>
      <c r="BJ318" s="32"/>
      <c r="BK318" s="32"/>
      <c r="BL318" s="32"/>
    </row>
    <row r="319" s="6" customFormat="1" ht="12.75" spans="1:64">
      <c r="A319" s="39" t="s">
        <v>518</v>
      </c>
      <c r="B319" s="39" t="s">
        <v>517</v>
      </c>
      <c r="C319" s="39" t="s">
        <v>536</v>
      </c>
      <c r="D319" s="39" t="s">
        <v>537</v>
      </c>
      <c r="E319" s="39" t="s">
        <v>531</v>
      </c>
      <c r="F319" s="39" t="s">
        <v>538</v>
      </c>
      <c r="G319" s="39" t="s">
        <v>539</v>
      </c>
      <c r="H319" s="39" t="s">
        <v>540</v>
      </c>
      <c r="I319" s="39" t="s">
        <v>541</v>
      </c>
      <c r="J319" s="39" t="s">
        <v>520</v>
      </c>
      <c r="K319" s="39" t="s">
        <v>542</v>
      </c>
      <c r="L319" s="39" t="s">
        <v>543</v>
      </c>
      <c r="M319" s="39"/>
      <c r="N319" s="39"/>
      <c r="O319" s="39"/>
      <c r="P319" s="32"/>
      <c r="Q319" s="34"/>
      <c r="R319" s="32"/>
      <c r="S319" s="32"/>
      <c r="T319" s="32"/>
      <c r="U319" s="32"/>
      <c r="V319" s="32"/>
      <c r="W319" s="32"/>
      <c r="X319" s="32"/>
      <c r="Y319" s="32"/>
      <c r="Z319" s="32"/>
      <c r="AA319" s="32"/>
      <c r="AB319" s="32"/>
      <c r="AC319" s="32"/>
      <c r="AD319" s="32"/>
      <c r="AE319" s="32"/>
      <c r="AF319" s="32"/>
      <c r="AG319" s="32"/>
      <c r="AH319" s="32"/>
      <c r="AI319" s="32"/>
      <c r="AJ319" s="32"/>
      <c r="AK319" s="32"/>
      <c r="AL319" s="32"/>
      <c r="AM319" s="32"/>
      <c r="AN319" s="32"/>
      <c r="AO319" s="32"/>
      <c r="AP319" s="32"/>
      <c r="AQ319" s="32"/>
      <c r="AR319" s="32"/>
      <c r="AS319" s="32"/>
      <c r="AT319" s="32"/>
      <c r="AU319" s="32"/>
      <c r="AV319" s="32"/>
      <c r="AW319" s="32"/>
      <c r="AX319" s="32"/>
      <c r="AY319" s="32"/>
      <c r="AZ319" s="32"/>
      <c r="BA319" s="32"/>
      <c r="BB319" s="32"/>
      <c r="BC319" s="32"/>
      <c r="BD319" s="32"/>
      <c r="BE319" s="32"/>
      <c r="BF319" s="32"/>
      <c r="BG319" s="32"/>
      <c r="BH319" s="32"/>
      <c r="BI319" s="32"/>
      <c r="BJ319" s="32"/>
      <c r="BK319" s="32"/>
      <c r="BL319" s="32"/>
    </row>
    <row r="320" s="7" customFormat="1" ht="12.75" spans="1:64">
      <c r="A320" s="39">
        <v>1</v>
      </c>
      <c r="B320" s="39">
        <v>1</v>
      </c>
      <c r="C320" s="39">
        <v>5</v>
      </c>
      <c r="D320" s="39">
        <v>2</v>
      </c>
      <c r="E320" s="39">
        <v>5</v>
      </c>
      <c r="F320" s="39">
        <v>3</v>
      </c>
      <c r="G320" s="39">
        <v>1</v>
      </c>
      <c r="H320" s="39">
        <v>4</v>
      </c>
      <c r="I320" s="39">
        <v>5</v>
      </c>
      <c r="J320" s="39">
        <v>1</v>
      </c>
      <c r="K320" s="39">
        <v>4</v>
      </c>
      <c r="L320" s="39">
        <v>3</v>
      </c>
      <c r="M320" s="39"/>
      <c r="N320" s="39"/>
      <c r="O320" s="39"/>
      <c r="P320" s="32"/>
      <c r="Q320" s="34"/>
      <c r="R320" s="32"/>
      <c r="S320" s="32"/>
      <c r="T320" s="32"/>
      <c r="U320" s="32"/>
      <c r="V320" s="32"/>
      <c r="W320" s="32"/>
      <c r="X320" s="32"/>
      <c r="Y320" s="32"/>
      <c r="Z320" s="32"/>
      <c r="AA320" s="32"/>
      <c r="AB320" s="32"/>
      <c r="AC320" s="32"/>
      <c r="AD320" s="32"/>
      <c r="AE320" s="32"/>
      <c r="AF320" s="32"/>
      <c r="AG320" s="32"/>
      <c r="AH320" s="32"/>
      <c r="AI320" s="32"/>
      <c r="AJ320" s="32"/>
      <c r="AK320" s="32"/>
      <c r="AL320" s="32"/>
      <c r="AM320" s="32"/>
      <c r="AN320" s="32"/>
      <c r="AO320" s="32"/>
      <c r="AP320" s="32"/>
      <c r="AQ320" s="32"/>
      <c r="AR320" s="32"/>
      <c r="AS320" s="32"/>
      <c r="AT320" s="32"/>
      <c r="AU320" s="32"/>
      <c r="AV320" s="32"/>
      <c r="AW320" s="32"/>
      <c r="AX320" s="32"/>
      <c r="AY320" s="32"/>
      <c r="AZ320" s="32"/>
      <c r="BA320" s="32"/>
      <c r="BB320" s="32"/>
      <c r="BC320" s="32"/>
      <c r="BD320" s="32"/>
      <c r="BE320" s="32"/>
      <c r="BF320" s="32"/>
      <c r="BG320" s="32"/>
      <c r="BH320" s="32"/>
      <c r="BI320" s="32"/>
      <c r="BJ320" s="32"/>
      <c r="BK320" s="32"/>
      <c r="BL320" s="32"/>
    </row>
    <row r="321" s="1" customFormat="1" ht="12" spans="1:64">
      <c r="A321" s="29">
        <v>93</v>
      </c>
      <c r="B321" s="29">
        <v>87</v>
      </c>
      <c r="C321" s="29">
        <v>97</v>
      </c>
      <c r="D321" s="29">
        <v>94</v>
      </c>
      <c r="E321" s="29">
        <v>93</v>
      </c>
      <c r="F321" s="29">
        <v>88</v>
      </c>
      <c r="G321" s="29">
        <v>94</v>
      </c>
      <c r="H321" s="29">
        <v>93</v>
      </c>
      <c r="I321" s="29">
        <v>95</v>
      </c>
      <c r="J321" s="29">
        <v>88</v>
      </c>
      <c r="K321" s="29">
        <v>91</v>
      </c>
      <c r="L321" s="29">
        <v>90</v>
      </c>
      <c r="M321" s="29"/>
      <c r="N321" s="29"/>
      <c r="O321" s="29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25"/>
      <c r="AA321" s="25"/>
      <c r="AB321" s="25"/>
      <c r="AC321" s="25"/>
      <c r="AD321" s="25"/>
      <c r="AE321" s="25"/>
      <c r="AF321" s="25"/>
      <c r="AG321" s="25"/>
      <c r="AH321" s="25"/>
      <c r="AI321" s="25"/>
      <c r="AJ321" s="25"/>
      <c r="AK321" s="25"/>
      <c r="AL321" s="25"/>
      <c r="AM321" s="25"/>
      <c r="AN321" s="25"/>
      <c r="AO321" s="25"/>
      <c r="AP321" s="25"/>
      <c r="AQ321" s="25"/>
      <c r="AR321" s="25"/>
      <c r="AS321" s="25"/>
      <c r="AT321" s="25"/>
      <c r="AU321" s="25"/>
      <c r="AV321" s="25"/>
      <c r="AW321" s="25"/>
      <c r="AX321" s="25"/>
      <c r="AY321" s="25"/>
      <c r="AZ321" s="25"/>
      <c r="BA321" s="25"/>
      <c r="BB321" s="25"/>
      <c r="BC321" s="25"/>
      <c r="BD321" s="25"/>
      <c r="BE321" s="25"/>
      <c r="BF321" s="25"/>
      <c r="BG321" s="25"/>
      <c r="BH321" s="25"/>
      <c r="BI321" s="25"/>
      <c r="BJ321" s="25"/>
      <c r="BK321" s="25"/>
      <c r="BL321" s="25"/>
    </row>
    <row r="322" s="1" customFormat="1" ht="12" spans="1:64">
      <c r="A322" s="43" t="s">
        <v>544</v>
      </c>
      <c r="B322" s="39" t="s">
        <v>2</v>
      </c>
      <c r="C322" s="39">
        <v>29</v>
      </c>
      <c r="D322" s="39" t="s">
        <v>3</v>
      </c>
      <c r="E322" s="39" t="s">
        <v>488</v>
      </c>
      <c r="F322" s="39" t="s">
        <v>5</v>
      </c>
      <c r="G322" s="14">
        <f>(A324*A325+B324*B325+C324*C325+D324*D325+E324*E325+F324*F325+G324*G325+H324*H325+I324*I325+J324*J325)/C322</f>
        <v>90.6551724137931</v>
      </c>
      <c r="H322" s="39"/>
      <c r="I322" s="39"/>
      <c r="J322" s="39"/>
      <c r="K322" s="39"/>
      <c r="L322" s="39"/>
      <c r="M322" s="39"/>
      <c r="N322" s="39"/>
      <c r="O322" s="39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  <c r="AA322" s="25"/>
      <c r="AB322" s="25"/>
      <c r="AC322" s="25"/>
      <c r="AD322" s="25"/>
      <c r="AE322" s="25"/>
      <c r="AF322" s="25"/>
      <c r="AG322" s="25"/>
      <c r="AH322" s="25"/>
      <c r="AI322" s="25"/>
      <c r="AJ322" s="25"/>
      <c r="AK322" s="25"/>
      <c r="AL322" s="25"/>
      <c r="AM322" s="25"/>
      <c r="AN322" s="25"/>
      <c r="AO322" s="25"/>
      <c r="AP322" s="25"/>
      <c r="AQ322" s="25"/>
      <c r="AR322" s="25"/>
      <c r="AS322" s="25"/>
      <c r="AT322" s="25"/>
      <c r="AU322" s="25"/>
      <c r="AV322" s="25"/>
      <c r="AW322" s="25"/>
      <c r="AX322" s="25"/>
      <c r="AY322" s="25"/>
      <c r="AZ322" s="25"/>
      <c r="BA322" s="25"/>
      <c r="BB322" s="25"/>
      <c r="BC322" s="25"/>
      <c r="BD322" s="25"/>
      <c r="BE322" s="25"/>
      <c r="BF322" s="25"/>
      <c r="BG322" s="25"/>
      <c r="BH322" s="25"/>
      <c r="BI322" s="25"/>
      <c r="BJ322" s="25"/>
      <c r="BK322" s="25"/>
      <c r="BL322" s="25"/>
    </row>
    <row r="323" s="1" customFormat="1" ht="12" spans="1:64">
      <c r="A323" s="46" t="s">
        <v>537</v>
      </c>
      <c r="B323" s="46" t="s">
        <v>530</v>
      </c>
      <c r="C323" s="46" t="s">
        <v>539</v>
      </c>
      <c r="D323" s="46" t="s">
        <v>531</v>
      </c>
      <c r="E323" s="46" t="s">
        <v>538</v>
      </c>
      <c r="F323" s="46" t="s">
        <v>545</v>
      </c>
      <c r="G323" s="46" t="s">
        <v>546</v>
      </c>
      <c r="H323" s="46" t="s">
        <v>547</v>
      </c>
      <c r="I323" s="39"/>
      <c r="J323" s="46"/>
      <c r="K323" s="39"/>
      <c r="L323" s="39"/>
      <c r="M323" s="39"/>
      <c r="N323" s="39"/>
      <c r="O323" s="39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  <c r="AA323" s="25"/>
      <c r="AB323" s="25"/>
      <c r="AC323" s="25"/>
      <c r="AD323" s="25"/>
      <c r="AE323" s="25"/>
      <c r="AF323" s="25"/>
      <c r="AG323" s="25"/>
      <c r="AH323" s="25"/>
      <c r="AI323" s="25"/>
      <c r="AJ323" s="25"/>
      <c r="AK323" s="25"/>
      <c r="AL323" s="25"/>
      <c r="AM323" s="25"/>
      <c r="AN323" s="25"/>
      <c r="AO323" s="25"/>
      <c r="AP323" s="25"/>
      <c r="AQ323" s="25"/>
      <c r="AR323" s="25"/>
      <c r="AS323" s="25"/>
      <c r="AT323" s="25"/>
      <c r="AU323" s="25"/>
      <c r="AV323" s="25"/>
      <c r="AW323" s="25"/>
      <c r="AX323" s="25"/>
      <c r="AY323" s="25"/>
      <c r="AZ323" s="25"/>
      <c r="BA323" s="25"/>
      <c r="BB323" s="25"/>
      <c r="BC323" s="25"/>
      <c r="BD323" s="25"/>
      <c r="BE323" s="25"/>
      <c r="BF323" s="25"/>
      <c r="BG323" s="25"/>
      <c r="BH323" s="25"/>
      <c r="BI323" s="25"/>
      <c r="BJ323" s="25"/>
      <c r="BK323" s="25"/>
      <c r="BL323" s="25"/>
    </row>
    <row r="324" s="3" customFormat="1" ht="12" spans="1:64">
      <c r="A324" s="46">
        <v>4</v>
      </c>
      <c r="B324" s="46">
        <v>3</v>
      </c>
      <c r="C324" s="46">
        <v>5</v>
      </c>
      <c r="D324" s="46">
        <v>1</v>
      </c>
      <c r="E324" s="46">
        <v>1</v>
      </c>
      <c r="F324" s="46">
        <v>6</v>
      </c>
      <c r="G324" s="46">
        <v>6</v>
      </c>
      <c r="H324" s="46">
        <v>3</v>
      </c>
      <c r="I324" s="39"/>
      <c r="J324" s="46"/>
      <c r="K324" s="39"/>
      <c r="L324" s="39"/>
      <c r="M324" s="39"/>
      <c r="N324" s="39"/>
      <c r="O324" s="39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  <c r="AA324" s="25"/>
      <c r="AB324" s="25"/>
      <c r="AC324" s="25"/>
      <c r="AD324" s="25"/>
      <c r="AE324" s="25"/>
      <c r="AF324" s="25"/>
      <c r="AG324" s="25"/>
      <c r="AH324" s="25"/>
      <c r="AI324" s="25"/>
      <c r="AJ324" s="25"/>
      <c r="AK324" s="25"/>
      <c r="AL324" s="25"/>
      <c r="AM324" s="25"/>
      <c r="AN324" s="25"/>
      <c r="AO324" s="25"/>
      <c r="AP324" s="25"/>
      <c r="AQ324" s="25"/>
      <c r="AR324" s="25"/>
      <c r="AS324" s="25"/>
      <c r="AT324" s="25"/>
      <c r="AU324" s="25"/>
      <c r="AV324" s="25"/>
      <c r="AW324" s="25"/>
      <c r="AX324" s="25"/>
      <c r="AY324" s="25"/>
      <c r="AZ324" s="25"/>
      <c r="BA324" s="25"/>
      <c r="BB324" s="25"/>
      <c r="BC324" s="25"/>
      <c r="BD324" s="25"/>
      <c r="BE324" s="25"/>
      <c r="BF324" s="25"/>
      <c r="BG324" s="25"/>
      <c r="BH324" s="25"/>
      <c r="BI324" s="25"/>
      <c r="BJ324" s="25"/>
      <c r="BK324" s="25"/>
      <c r="BL324" s="25"/>
    </row>
    <row r="325" s="1" customFormat="1" ht="12" spans="1:64">
      <c r="A325" s="29">
        <v>94</v>
      </c>
      <c r="B325" s="29">
        <v>92</v>
      </c>
      <c r="C325" s="29">
        <v>94</v>
      </c>
      <c r="D325" s="29">
        <v>93</v>
      </c>
      <c r="E325" s="29">
        <v>88</v>
      </c>
      <c r="F325" s="29">
        <v>92</v>
      </c>
      <c r="G325" s="29">
        <v>83</v>
      </c>
      <c r="H325" s="29">
        <v>92</v>
      </c>
      <c r="I325" s="29"/>
      <c r="J325" s="29"/>
      <c r="K325" s="29"/>
      <c r="L325" s="29"/>
      <c r="M325" s="29"/>
      <c r="N325" s="29"/>
      <c r="O325" s="29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  <c r="AA325" s="25"/>
      <c r="AB325" s="25"/>
      <c r="AC325" s="25"/>
      <c r="AD325" s="25"/>
      <c r="AE325" s="25"/>
      <c r="AF325" s="25"/>
      <c r="AG325" s="25"/>
      <c r="AH325" s="25"/>
      <c r="AI325" s="25"/>
      <c r="AJ325" s="25"/>
      <c r="AK325" s="25"/>
      <c r="AL325" s="25"/>
      <c r="AM325" s="25"/>
      <c r="AN325" s="25"/>
      <c r="AO325" s="25"/>
      <c r="AP325" s="25"/>
      <c r="AQ325" s="25"/>
      <c r="AR325" s="25"/>
      <c r="AS325" s="25"/>
      <c r="AT325" s="25"/>
      <c r="AU325" s="25"/>
      <c r="AV325" s="25"/>
      <c r="AW325" s="25"/>
      <c r="AX325" s="25"/>
      <c r="AY325" s="25"/>
      <c r="AZ325" s="25"/>
      <c r="BA325" s="25"/>
      <c r="BB325" s="25"/>
      <c r="BC325" s="25"/>
      <c r="BD325" s="25"/>
      <c r="BE325" s="25"/>
      <c r="BF325" s="25"/>
      <c r="BG325" s="25"/>
      <c r="BH325" s="25"/>
      <c r="BI325" s="25"/>
      <c r="BJ325" s="25"/>
      <c r="BK325" s="25"/>
      <c r="BL325" s="25"/>
    </row>
    <row r="326" s="1" customFormat="1" ht="12" spans="1:64">
      <c r="A326" s="12" t="s">
        <v>548</v>
      </c>
      <c r="B326" s="15" t="s">
        <v>2</v>
      </c>
      <c r="C326" s="15">
        <v>23</v>
      </c>
      <c r="D326" s="15" t="s">
        <v>3</v>
      </c>
      <c r="E326" s="48" t="s">
        <v>549</v>
      </c>
      <c r="F326" s="15" t="s">
        <v>5</v>
      </c>
      <c r="G326" s="14">
        <f>(A328*A329+B328*B329+C328*C329+D328*D329+E328*E329+F328*F329+G328*G329+H328*H329+I328*I329+J328*J329)/C326</f>
        <v>91.304347826087</v>
      </c>
      <c r="H326" s="15"/>
      <c r="I326" s="15"/>
      <c r="J326" s="15"/>
      <c r="K326" s="15"/>
      <c r="L326" s="15"/>
      <c r="M326" s="15"/>
      <c r="N326" s="13"/>
      <c r="O326" s="13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  <c r="AA326" s="25"/>
      <c r="AB326" s="25"/>
      <c r="AC326" s="25"/>
      <c r="AD326" s="25"/>
      <c r="AE326" s="25"/>
      <c r="AF326" s="25"/>
      <c r="AG326" s="25"/>
      <c r="AH326" s="25"/>
      <c r="AI326" s="25"/>
      <c r="AJ326" s="25"/>
      <c r="AK326" s="25"/>
      <c r="AL326" s="25"/>
      <c r="AM326" s="25"/>
      <c r="AN326" s="25"/>
      <c r="AO326" s="25"/>
      <c r="AP326" s="25"/>
      <c r="AQ326" s="25"/>
      <c r="AR326" s="25"/>
      <c r="AS326" s="25"/>
      <c r="AT326" s="25"/>
      <c r="AU326" s="25"/>
      <c r="AV326" s="25"/>
      <c r="AW326" s="25"/>
      <c r="AX326" s="25"/>
      <c r="AY326" s="25"/>
      <c r="AZ326" s="25"/>
      <c r="BA326" s="25"/>
      <c r="BB326" s="25"/>
      <c r="BC326" s="25"/>
      <c r="BD326" s="25"/>
      <c r="BE326" s="25"/>
      <c r="BF326" s="25"/>
      <c r="BG326" s="25"/>
      <c r="BH326" s="25"/>
      <c r="BI326" s="25"/>
      <c r="BJ326" s="25"/>
      <c r="BK326" s="25"/>
      <c r="BL326" s="25"/>
    </row>
    <row r="327" s="1" customFormat="1" ht="12" spans="1:64">
      <c r="A327" s="49" t="s">
        <v>532</v>
      </c>
      <c r="B327" s="49" t="s">
        <v>550</v>
      </c>
      <c r="C327" s="49" t="s">
        <v>551</v>
      </c>
      <c r="D327" s="49"/>
      <c r="E327" s="50" t="s">
        <v>552</v>
      </c>
      <c r="F327" s="50" t="s">
        <v>553</v>
      </c>
      <c r="G327" s="49"/>
      <c r="H327" s="15"/>
      <c r="I327" s="15"/>
      <c r="J327" s="15"/>
      <c r="K327" s="15"/>
      <c r="L327" s="15"/>
      <c r="M327" s="15"/>
      <c r="N327" s="13"/>
      <c r="O327" s="13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/>
      <c r="AA327" s="25"/>
      <c r="AB327" s="25"/>
      <c r="AC327" s="25"/>
      <c r="AD327" s="25"/>
      <c r="AE327" s="25"/>
      <c r="AF327" s="25"/>
      <c r="AG327" s="25"/>
      <c r="AH327" s="25"/>
      <c r="AI327" s="25"/>
      <c r="AJ327" s="25"/>
      <c r="AK327" s="25"/>
      <c r="AL327" s="25"/>
      <c r="AM327" s="25"/>
      <c r="AN327" s="25"/>
      <c r="AO327" s="25"/>
      <c r="AP327" s="25"/>
      <c r="AQ327" s="25"/>
      <c r="AR327" s="25"/>
      <c r="AS327" s="25"/>
      <c r="AT327" s="25"/>
      <c r="AU327" s="25"/>
      <c r="AV327" s="25"/>
      <c r="AW327" s="25"/>
      <c r="AX327" s="25"/>
      <c r="AY327" s="25"/>
      <c r="AZ327" s="25"/>
      <c r="BA327" s="25"/>
      <c r="BB327" s="25"/>
      <c r="BC327" s="25"/>
      <c r="BD327" s="25"/>
      <c r="BE327" s="25"/>
      <c r="BF327" s="25"/>
      <c r="BG327" s="25"/>
      <c r="BH327" s="25"/>
      <c r="BI327" s="25"/>
      <c r="BJ327" s="25"/>
      <c r="BK327" s="25"/>
      <c r="BL327" s="25"/>
    </row>
    <row r="328" s="3" customFormat="1" ht="12" spans="1:64">
      <c r="A328" s="49">
        <v>5</v>
      </c>
      <c r="B328" s="49">
        <v>6</v>
      </c>
      <c r="C328" s="49">
        <v>6</v>
      </c>
      <c r="D328" s="49"/>
      <c r="E328" s="50">
        <v>3</v>
      </c>
      <c r="F328" s="50">
        <v>3</v>
      </c>
      <c r="G328" s="49"/>
      <c r="H328" s="13"/>
      <c r="I328" s="13"/>
      <c r="J328" s="13"/>
      <c r="K328" s="13"/>
      <c r="L328" s="13"/>
      <c r="M328" s="13"/>
      <c r="N328" s="13"/>
      <c r="O328" s="13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  <c r="AA328" s="25"/>
      <c r="AB328" s="25"/>
      <c r="AC328" s="25"/>
      <c r="AD328" s="25"/>
      <c r="AE328" s="25"/>
      <c r="AF328" s="25"/>
      <c r="AG328" s="25"/>
      <c r="AH328" s="25"/>
      <c r="AI328" s="25"/>
      <c r="AJ328" s="25"/>
      <c r="AK328" s="25"/>
      <c r="AL328" s="25"/>
      <c r="AM328" s="25"/>
      <c r="AN328" s="25"/>
      <c r="AO328" s="25"/>
      <c r="AP328" s="25"/>
      <c r="AQ328" s="25"/>
      <c r="AR328" s="25"/>
      <c r="AS328" s="25"/>
      <c r="AT328" s="25"/>
      <c r="AU328" s="25"/>
      <c r="AV328" s="25"/>
      <c r="AW328" s="25"/>
      <c r="AX328" s="25"/>
      <c r="AY328" s="25"/>
      <c r="AZ328" s="25"/>
      <c r="BA328" s="25"/>
      <c r="BB328" s="25"/>
      <c r="BC328" s="25"/>
      <c r="BD328" s="25"/>
      <c r="BE328" s="25"/>
      <c r="BF328" s="25"/>
      <c r="BG328" s="25"/>
      <c r="BH328" s="25"/>
      <c r="BI328" s="25"/>
      <c r="BJ328" s="25"/>
      <c r="BK328" s="25"/>
      <c r="BL328" s="25"/>
    </row>
    <row r="329" s="1" customFormat="1" ht="12" spans="1:64">
      <c r="A329" s="16">
        <v>90</v>
      </c>
      <c r="B329" s="16">
        <v>89</v>
      </c>
      <c r="C329" s="16">
        <v>94</v>
      </c>
      <c r="D329" s="16"/>
      <c r="E329" s="16">
        <v>90</v>
      </c>
      <c r="F329" s="16">
        <v>94</v>
      </c>
      <c r="G329" s="16"/>
      <c r="H329" s="16"/>
      <c r="I329" s="16"/>
      <c r="J329" s="16"/>
      <c r="K329" s="16"/>
      <c r="L329" s="16"/>
      <c r="M329" s="16"/>
      <c r="N329" s="16"/>
      <c r="O329" s="16"/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25"/>
      <c r="AA329" s="25"/>
      <c r="AB329" s="25"/>
      <c r="AC329" s="25"/>
      <c r="AD329" s="25"/>
      <c r="AE329" s="25"/>
      <c r="AF329" s="25"/>
      <c r="AG329" s="25"/>
      <c r="AH329" s="25"/>
      <c r="AI329" s="25"/>
      <c r="AJ329" s="25"/>
      <c r="AK329" s="25"/>
      <c r="AL329" s="25"/>
      <c r="AM329" s="25"/>
      <c r="AN329" s="25"/>
      <c r="AO329" s="25"/>
      <c r="AP329" s="25"/>
      <c r="AQ329" s="25"/>
      <c r="AR329" s="25"/>
      <c r="AS329" s="25"/>
      <c r="AT329" s="25"/>
      <c r="AU329" s="25"/>
      <c r="AV329" s="25"/>
      <c r="AW329" s="25"/>
      <c r="AX329" s="25"/>
      <c r="AY329" s="25"/>
      <c r="AZ329" s="25"/>
      <c r="BA329" s="25"/>
      <c r="BB329" s="25"/>
      <c r="BC329" s="25"/>
      <c r="BD329" s="25"/>
      <c r="BE329" s="25"/>
      <c r="BF329" s="25"/>
      <c r="BG329" s="25"/>
      <c r="BH329" s="25"/>
      <c r="BI329" s="25"/>
      <c r="BJ329" s="25"/>
      <c r="BK329" s="25"/>
      <c r="BL329" s="25"/>
    </row>
    <row r="330" s="1" customFormat="1" ht="12" spans="1:64">
      <c r="A330" s="12" t="s">
        <v>554</v>
      </c>
      <c r="B330" s="15" t="s">
        <v>2</v>
      </c>
      <c r="C330" s="15">
        <v>34</v>
      </c>
      <c r="D330" s="15" t="s">
        <v>3</v>
      </c>
      <c r="E330" s="15" t="s">
        <v>497</v>
      </c>
      <c r="F330" s="15" t="s">
        <v>5</v>
      </c>
      <c r="G330" s="14">
        <f>(A332*A333+B332*B333+C332*C333+D333*D332+E332*E333+F332*F333+G332*G333)/C330</f>
        <v>85.7058823529412</v>
      </c>
      <c r="H330" s="15"/>
      <c r="I330" s="15"/>
      <c r="J330" s="15"/>
      <c r="K330" s="15"/>
      <c r="L330" s="15"/>
      <c r="M330" s="15"/>
      <c r="N330" s="13"/>
      <c r="O330" s="13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  <c r="AA330" s="25"/>
      <c r="AB330" s="25"/>
      <c r="AC330" s="25"/>
      <c r="AD330" s="25"/>
      <c r="AE330" s="25"/>
      <c r="AF330" s="25"/>
      <c r="AG330" s="25"/>
      <c r="AH330" s="25"/>
      <c r="AI330" s="25"/>
      <c r="AJ330" s="25"/>
      <c r="AK330" s="25"/>
      <c r="AL330" s="25"/>
      <c r="AM330" s="25"/>
      <c r="AN330" s="25"/>
      <c r="AO330" s="25"/>
      <c r="AP330" s="25"/>
      <c r="AQ330" s="25"/>
      <c r="AR330" s="25"/>
      <c r="AS330" s="25"/>
      <c r="AT330" s="25"/>
      <c r="AU330" s="25"/>
      <c r="AV330" s="25"/>
      <c r="AW330" s="25"/>
      <c r="AX330" s="25"/>
      <c r="AY330" s="25"/>
      <c r="AZ330" s="25"/>
      <c r="BA330" s="25"/>
      <c r="BB330" s="25"/>
      <c r="BC330" s="25"/>
      <c r="BD330" s="25"/>
      <c r="BE330" s="25"/>
      <c r="BF330" s="25"/>
      <c r="BG330" s="25"/>
      <c r="BH330" s="25"/>
      <c r="BI330" s="25"/>
      <c r="BJ330" s="25"/>
      <c r="BK330" s="25"/>
      <c r="BL330" s="25"/>
    </row>
    <row r="331" s="1" customFormat="1" ht="12" spans="1:63">
      <c r="A331" s="41" t="s">
        <v>555</v>
      </c>
      <c r="B331" s="41" t="s">
        <v>523</v>
      </c>
      <c r="C331" s="41" t="s">
        <v>556</v>
      </c>
      <c r="D331" s="51" t="s">
        <v>557</v>
      </c>
      <c r="E331" s="51" t="s">
        <v>558</v>
      </c>
      <c r="F331" s="51" t="s">
        <v>559</v>
      </c>
      <c r="G331" s="51" t="s">
        <v>560</v>
      </c>
      <c r="H331" s="15"/>
      <c r="I331" s="15"/>
      <c r="J331" s="15"/>
      <c r="K331" s="15"/>
      <c r="L331" s="15"/>
      <c r="M331" s="13"/>
      <c r="N331" s="13"/>
      <c r="O331" s="25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25"/>
      <c r="AA331" s="25"/>
      <c r="AB331" s="25"/>
      <c r="AC331" s="25"/>
      <c r="AD331" s="25"/>
      <c r="AE331" s="25"/>
      <c r="AF331" s="25"/>
      <c r="AG331" s="25"/>
      <c r="AH331" s="25"/>
      <c r="AI331" s="25"/>
      <c r="AJ331" s="25"/>
      <c r="AK331" s="25"/>
      <c r="AL331" s="25"/>
      <c r="AM331" s="25"/>
      <c r="AN331" s="25"/>
      <c r="AO331" s="25"/>
      <c r="AP331" s="25"/>
      <c r="AQ331" s="25"/>
      <c r="AR331" s="25"/>
      <c r="AS331" s="25"/>
      <c r="AT331" s="25"/>
      <c r="AU331" s="25"/>
      <c r="AV331" s="25"/>
      <c r="AW331" s="25"/>
      <c r="AX331" s="25"/>
      <c r="AY331" s="25"/>
      <c r="AZ331" s="25"/>
      <c r="BA331" s="25"/>
      <c r="BB331" s="25"/>
      <c r="BC331" s="25"/>
      <c r="BD331" s="25"/>
      <c r="BE331" s="25"/>
      <c r="BF331" s="25"/>
      <c r="BG331" s="25"/>
      <c r="BH331" s="25"/>
      <c r="BI331" s="25"/>
      <c r="BJ331" s="25"/>
      <c r="BK331" s="25"/>
    </row>
    <row r="332" s="3" customFormat="1" ht="12" spans="1:63">
      <c r="A332" s="41">
        <v>6</v>
      </c>
      <c r="B332" s="41">
        <v>4</v>
      </c>
      <c r="C332" s="41">
        <v>6</v>
      </c>
      <c r="D332" s="51">
        <v>6</v>
      </c>
      <c r="E332" s="51">
        <v>1</v>
      </c>
      <c r="F332" s="51">
        <v>5</v>
      </c>
      <c r="G332" s="51">
        <v>6</v>
      </c>
      <c r="H332" s="13"/>
      <c r="I332" s="13"/>
      <c r="J332" s="13"/>
      <c r="K332" s="13"/>
      <c r="L332" s="13"/>
      <c r="M332" s="13"/>
      <c r="N332" s="13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  <c r="AA332" s="25"/>
      <c r="AB332" s="25"/>
      <c r="AC332" s="25"/>
      <c r="AD332" s="25"/>
      <c r="AE332" s="25"/>
      <c r="AF332" s="25"/>
      <c r="AG332" s="25"/>
      <c r="AH332" s="25"/>
      <c r="AI332" s="25"/>
      <c r="AJ332" s="25"/>
      <c r="AK332" s="25"/>
      <c r="AL332" s="25"/>
      <c r="AM332" s="25"/>
      <c r="AN332" s="25"/>
      <c r="AO332" s="25"/>
      <c r="AP332" s="25"/>
      <c r="AQ332" s="25"/>
      <c r="AR332" s="25"/>
      <c r="AS332" s="25"/>
      <c r="AT332" s="25"/>
      <c r="AU332" s="25"/>
      <c r="AV332" s="25"/>
      <c r="AW332" s="25"/>
      <c r="AX332" s="25"/>
      <c r="AY332" s="25"/>
      <c r="AZ332" s="25"/>
      <c r="BA332" s="25"/>
      <c r="BB332" s="25"/>
      <c r="BC332" s="25"/>
      <c r="BD332" s="25"/>
      <c r="BE332" s="25"/>
      <c r="BF332" s="25"/>
      <c r="BG332" s="25"/>
      <c r="BH332" s="25"/>
      <c r="BI332" s="25"/>
      <c r="BJ332" s="25"/>
      <c r="BK332" s="25"/>
    </row>
    <row r="333" s="1" customFormat="1" ht="12" spans="1:64">
      <c r="A333" s="16">
        <v>84</v>
      </c>
      <c r="B333" s="16">
        <v>92</v>
      </c>
      <c r="C333" s="16">
        <v>91</v>
      </c>
      <c r="D333" s="16">
        <v>80</v>
      </c>
      <c r="E333" s="16">
        <v>91</v>
      </c>
      <c r="F333" s="16">
        <v>89</v>
      </c>
      <c r="G333" s="16">
        <v>80</v>
      </c>
      <c r="H333" s="16"/>
      <c r="I333" s="16"/>
      <c r="J333" s="16"/>
      <c r="K333" s="16"/>
      <c r="L333" s="16"/>
      <c r="M333" s="16"/>
      <c r="N333" s="16"/>
      <c r="O333" s="16"/>
      <c r="P333" s="25"/>
      <c r="Q333" s="25"/>
      <c r="R333" s="25"/>
      <c r="S333" s="25"/>
      <c r="T333" s="25"/>
      <c r="U333" s="25"/>
      <c r="V333" s="25"/>
      <c r="W333" s="25"/>
      <c r="X333" s="25"/>
      <c r="Y333" s="25"/>
      <c r="Z333" s="25"/>
      <c r="AA333" s="25"/>
      <c r="AB333" s="25"/>
      <c r="AC333" s="25"/>
      <c r="AD333" s="25"/>
      <c r="AE333" s="25"/>
      <c r="AF333" s="25"/>
      <c r="AG333" s="25"/>
      <c r="AH333" s="25"/>
      <c r="AI333" s="25"/>
      <c r="AJ333" s="25"/>
      <c r="AK333" s="25"/>
      <c r="AL333" s="25"/>
      <c r="AM333" s="25"/>
      <c r="AN333" s="25"/>
      <c r="AO333" s="25"/>
      <c r="AP333" s="25"/>
      <c r="AQ333" s="25"/>
      <c r="AR333" s="25"/>
      <c r="AS333" s="25"/>
      <c r="AT333" s="25"/>
      <c r="AU333" s="25"/>
      <c r="AV333" s="25"/>
      <c r="AW333" s="25"/>
      <c r="AX333" s="25"/>
      <c r="AY333" s="25"/>
      <c r="AZ333" s="25"/>
      <c r="BA333" s="25"/>
      <c r="BB333" s="25"/>
      <c r="BC333" s="25"/>
      <c r="BD333" s="25"/>
      <c r="BE333" s="25"/>
      <c r="BF333" s="25"/>
      <c r="BG333" s="25"/>
      <c r="BH333" s="25"/>
      <c r="BI333" s="25"/>
      <c r="BJ333" s="25"/>
      <c r="BK333" s="25"/>
      <c r="BL333" s="25"/>
    </row>
    <row r="334" s="1" customFormat="1" ht="12" spans="1:64">
      <c r="A334" s="12" t="s">
        <v>561</v>
      </c>
      <c r="B334" s="15" t="s">
        <v>2</v>
      </c>
      <c r="C334" s="15">
        <v>29</v>
      </c>
      <c r="D334" s="15" t="s">
        <v>3</v>
      </c>
      <c r="E334" s="15" t="s">
        <v>562</v>
      </c>
      <c r="F334" s="15" t="s">
        <v>5</v>
      </c>
      <c r="G334" s="14">
        <f>(A336*A337+B336*B337+C336*C337+D336*D337+E336*E337+F336*F337+G336*G337+H336*H337+I336*I337)/C334</f>
        <v>88.2068965517241</v>
      </c>
      <c r="H334" s="15"/>
      <c r="I334" s="15"/>
      <c r="J334" s="15"/>
      <c r="K334" s="15"/>
      <c r="L334" s="15"/>
      <c r="M334" s="15"/>
      <c r="N334" s="13"/>
      <c r="O334" s="13"/>
      <c r="P334" s="25"/>
      <c r="Q334" s="25"/>
      <c r="R334" s="25"/>
      <c r="S334" s="25"/>
      <c r="T334" s="25"/>
      <c r="U334" s="25"/>
      <c r="V334" s="25"/>
      <c r="W334" s="25"/>
      <c r="X334" s="25"/>
      <c r="Y334" s="25"/>
      <c r="Z334" s="25"/>
      <c r="AA334" s="25"/>
      <c r="AB334" s="25"/>
      <c r="AC334" s="25"/>
      <c r="AD334" s="25"/>
      <c r="AE334" s="25"/>
      <c r="AF334" s="25"/>
      <c r="AG334" s="25"/>
      <c r="AH334" s="25"/>
      <c r="AI334" s="25"/>
      <c r="AJ334" s="25"/>
      <c r="AK334" s="25"/>
      <c r="AL334" s="25"/>
      <c r="AM334" s="25"/>
      <c r="AN334" s="25"/>
      <c r="AO334" s="25"/>
      <c r="AP334" s="25"/>
      <c r="AQ334" s="25"/>
      <c r="AR334" s="25"/>
      <c r="AS334" s="25"/>
      <c r="AT334" s="25"/>
      <c r="AU334" s="25"/>
      <c r="AV334" s="25"/>
      <c r="AW334" s="25"/>
      <c r="AX334" s="25"/>
      <c r="AY334" s="25"/>
      <c r="AZ334" s="25"/>
      <c r="BA334" s="25"/>
      <c r="BB334" s="25"/>
      <c r="BC334" s="25"/>
      <c r="BD334" s="25"/>
      <c r="BE334" s="25"/>
      <c r="BF334" s="25"/>
      <c r="BG334" s="25"/>
      <c r="BH334" s="25"/>
      <c r="BI334" s="25"/>
      <c r="BJ334" s="25"/>
      <c r="BK334" s="25"/>
      <c r="BL334" s="25"/>
    </row>
    <row r="335" s="1" customFormat="1" ht="12" spans="1:64">
      <c r="A335" s="13" t="s">
        <v>563</v>
      </c>
      <c r="B335" s="13" t="s">
        <v>564</v>
      </c>
      <c r="C335" s="52" t="s">
        <v>565</v>
      </c>
      <c r="D335" s="52" t="s">
        <v>566</v>
      </c>
      <c r="E335" s="52" t="s">
        <v>567</v>
      </c>
      <c r="F335" s="52" t="s">
        <v>372</v>
      </c>
      <c r="G335" s="53" t="s">
        <v>568</v>
      </c>
      <c r="H335" s="53"/>
      <c r="I335" s="15"/>
      <c r="J335" s="15"/>
      <c r="K335" s="15"/>
      <c r="L335" s="15"/>
      <c r="M335" s="15"/>
      <c r="N335" s="13"/>
      <c r="O335" s="13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  <c r="AA335" s="25"/>
      <c r="AB335" s="25"/>
      <c r="AC335" s="25"/>
      <c r="AD335" s="25"/>
      <c r="AE335" s="25"/>
      <c r="AF335" s="25"/>
      <c r="AG335" s="25"/>
      <c r="AH335" s="25"/>
      <c r="AI335" s="25"/>
      <c r="AJ335" s="25"/>
      <c r="AK335" s="25"/>
      <c r="AL335" s="25"/>
      <c r="AM335" s="25"/>
      <c r="AN335" s="25"/>
      <c r="AO335" s="25"/>
      <c r="AP335" s="25"/>
      <c r="AQ335" s="25"/>
      <c r="AR335" s="25"/>
      <c r="AS335" s="25"/>
      <c r="AT335" s="25"/>
      <c r="AU335" s="25"/>
      <c r="AV335" s="25"/>
      <c r="AW335" s="25"/>
      <c r="AX335" s="25"/>
      <c r="AY335" s="25"/>
      <c r="AZ335" s="25"/>
      <c r="BA335" s="25"/>
      <c r="BB335" s="25"/>
      <c r="BC335" s="25"/>
      <c r="BD335" s="25"/>
      <c r="BE335" s="25"/>
      <c r="BF335" s="25"/>
      <c r="BG335" s="25"/>
      <c r="BH335" s="25"/>
      <c r="BI335" s="25"/>
      <c r="BJ335" s="25"/>
      <c r="BK335" s="25"/>
      <c r="BL335" s="25"/>
    </row>
    <row r="336" s="3" customFormat="1" ht="12.75" spans="1:64">
      <c r="A336" s="13">
        <v>3</v>
      </c>
      <c r="B336" s="13">
        <v>6</v>
      </c>
      <c r="C336" s="54">
        <v>4</v>
      </c>
      <c r="D336" s="54">
        <v>5</v>
      </c>
      <c r="E336" s="54">
        <v>6</v>
      </c>
      <c r="F336" s="54">
        <v>3</v>
      </c>
      <c r="G336" s="55">
        <v>2</v>
      </c>
      <c r="H336" s="55"/>
      <c r="I336" s="15"/>
      <c r="J336" s="15"/>
      <c r="K336" s="15"/>
      <c r="L336" s="15"/>
      <c r="M336" s="15"/>
      <c r="N336" s="13"/>
      <c r="O336" s="13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  <c r="AA336" s="25"/>
      <c r="AB336" s="25"/>
      <c r="AC336" s="25"/>
      <c r="AD336" s="25"/>
      <c r="AE336" s="25"/>
      <c r="AF336" s="25"/>
      <c r="AG336" s="25"/>
      <c r="AH336" s="25"/>
      <c r="AI336" s="25"/>
      <c r="AJ336" s="25"/>
      <c r="AK336" s="25"/>
      <c r="AL336" s="25"/>
      <c r="AM336" s="25"/>
      <c r="AN336" s="25"/>
      <c r="AO336" s="25"/>
      <c r="AP336" s="25"/>
      <c r="AQ336" s="25"/>
      <c r="AR336" s="25"/>
      <c r="AS336" s="25"/>
      <c r="AT336" s="25"/>
      <c r="AU336" s="25"/>
      <c r="AV336" s="25"/>
      <c r="AW336" s="25"/>
      <c r="AX336" s="25"/>
      <c r="AY336" s="25"/>
      <c r="AZ336" s="25"/>
      <c r="BA336" s="25"/>
      <c r="BB336" s="25"/>
      <c r="BC336" s="25"/>
      <c r="BD336" s="25"/>
      <c r="BE336" s="25"/>
      <c r="BF336" s="25"/>
      <c r="BG336" s="25"/>
      <c r="BH336" s="25"/>
      <c r="BI336" s="25"/>
      <c r="BJ336" s="25"/>
      <c r="BK336" s="25"/>
      <c r="BL336" s="25"/>
    </row>
    <row r="337" s="1" customFormat="1" ht="12.75" spans="1:64">
      <c r="A337" s="21">
        <v>83</v>
      </c>
      <c r="B337" s="16">
        <v>90</v>
      </c>
      <c r="C337" s="16">
        <v>86</v>
      </c>
      <c r="D337" s="16">
        <v>89</v>
      </c>
      <c r="E337" s="16">
        <v>88</v>
      </c>
      <c r="F337" s="16">
        <v>88</v>
      </c>
      <c r="G337" s="16">
        <v>94</v>
      </c>
      <c r="H337" s="16"/>
      <c r="I337" s="16"/>
      <c r="J337" s="16"/>
      <c r="K337" s="16"/>
      <c r="L337" s="16"/>
      <c r="M337" s="16"/>
      <c r="N337" s="16"/>
      <c r="O337" s="16"/>
      <c r="P337" s="25"/>
      <c r="Q337" s="25"/>
      <c r="R337" s="25"/>
      <c r="S337" s="25"/>
      <c r="T337" s="25"/>
      <c r="U337" s="25"/>
      <c r="V337" s="25"/>
      <c r="W337" s="25"/>
      <c r="X337" s="25"/>
      <c r="Y337" s="25"/>
      <c r="Z337" s="25"/>
      <c r="AA337" s="25"/>
      <c r="AB337" s="25"/>
      <c r="AC337" s="25"/>
      <c r="AD337" s="25"/>
      <c r="AE337" s="25"/>
      <c r="AF337" s="25"/>
      <c r="AG337" s="25"/>
      <c r="AH337" s="25"/>
      <c r="AI337" s="25"/>
      <c r="AJ337" s="25"/>
      <c r="AK337" s="25"/>
      <c r="AL337" s="25"/>
      <c r="AM337" s="25"/>
      <c r="AN337" s="25"/>
      <c r="AO337" s="25"/>
      <c r="AP337" s="25"/>
      <c r="AQ337" s="25"/>
      <c r="AR337" s="25"/>
      <c r="AS337" s="25"/>
      <c r="AT337" s="25"/>
      <c r="AU337" s="25"/>
      <c r="AV337" s="25"/>
      <c r="AW337" s="25"/>
      <c r="AX337" s="25"/>
      <c r="AY337" s="25"/>
      <c r="AZ337" s="25"/>
      <c r="BA337" s="25"/>
      <c r="BB337" s="25"/>
      <c r="BC337" s="25"/>
      <c r="BD337" s="25"/>
      <c r="BE337" s="25"/>
      <c r="BF337" s="25"/>
      <c r="BG337" s="25"/>
      <c r="BH337" s="25"/>
      <c r="BI337" s="25"/>
      <c r="BJ337" s="25"/>
      <c r="BK337" s="25"/>
      <c r="BL337" s="25"/>
    </row>
    <row r="338" s="1" customFormat="1" ht="12" spans="1:64">
      <c r="A338" s="12" t="s">
        <v>569</v>
      </c>
      <c r="B338" s="15" t="s">
        <v>2</v>
      </c>
      <c r="C338" s="15">
        <v>35</v>
      </c>
      <c r="D338" s="15" t="s">
        <v>3</v>
      </c>
      <c r="E338" s="15" t="s">
        <v>570</v>
      </c>
      <c r="F338" s="15" t="s">
        <v>5</v>
      </c>
      <c r="G338" s="14">
        <f>(A340*A341+B340*B341+C340*C341+D340*D341+E340*E341+F340*F341+G340*G341+H340*H341+I340*I341)/C338</f>
        <v>88.7142857142857</v>
      </c>
      <c r="H338" s="15"/>
      <c r="I338" s="15"/>
      <c r="J338" s="15"/>
      <c r="K338" s="15"/>
      <c r="L338" s="15"/>
      <c r="M338" s="15"/>
      <c r="N338" s="13"/>
      <c r="O338" s="13"/>
      <c r="P338" s="25"/>
      <c r="Q338" s="25"/>
      <c r="R338" s="25"/>
      <c r="S338" s="25"/>
      <c r="T338" s="25"/>
      <c r="U338" s="25"/>
      <c r="V338" s="25"/>
      <c r="W338" s="25"/>
      <c r="X338" s="25"/>
      <c r="Y338" s="25"/>
      <c r="Z338" s="25"/>
      <c r="AA338" s="25"/>
      <c r="AB338" s="25"/>
      <c r="AC338" s="25"/>
      <c r="AD338" s="25"/>
      <c r="AE338" s="25"/>
      <c r="AF338" s="25"/>
      <c r="AG338" s="25"/>
      <c r="AH338" s="25"/>
      <c r="AI338" s="25"/>
      <c r="AJ338" s="25"/>
      <c r="AK338" s="25"/>
      <c r="AL338" s="25"/>
      <c r="AM338" s="25"/>
      <c r="AN338" s="25"/>
      <c r="AO338" s="25"/>
      <c r="AP338" s="25"/>
      <c r="AQ338" s="25"/>
      <c r="AR338" s="25"/>
      <c r="AS338" s="25"/>
      <c r="AT338" s="25"/>
      <c r="AU338" s="25"/>
      <c r="AV338" s="25"/>
      <c r="AW338" s="25"/>
      <c r="AX338" s="25"/>
      <c r="AY338" s="25"/>
      <c r="AZ338" s="25"/>
      <c r="BA338" s="25"/>
      <c r="BB338" s="25"/>
      <c r="BC338" s="25"/>
      <c r="BD338" s="25"/>
      <c r="BE338" s="25"/>
      <c r="BF338" s="25"/>
      <c r="BG338" s="25"/>
      <c r="BH338" s="25"/>
      <c r="BI338" s="25"/>
      <c r="BJ338" s="25"/>
      <c r="BK338" s="25"/>
      <c r="BL338" s="25"/>
    </row>
    <row r="339" s="2" customFormat="1" ht="12" spans="1:64">
      <c r="A339" s="56" t="s">
        <v>563</v>
      </c>
      <c r="B339" s="56" t="s">
        <v>571</v>
      </c>
      <c r="C339" s="56" t="s">
        <v>572</v>
      </c>
      <c r="D339" s="56" t="s">
        <v>573</v>
      </c>
      <c r="E339" s="56" t="s">
        <v>574</v>
      </c>
      <c r="F339" s="56" t="s">
        <v>575</v>
      </c>
      <c r="G339" s="56" t="s">
        <v>576</v>
      </c>
      <c r="H339" s="57" t="s">
        <v>577</v>
      </c>
      <c r="I339" s="57" t="s">
        <v>578</v>
      </c>
      <c r="J339" s="15"/>
      <c r="K339" s="15"/>
      <c r="L339" s="15"/>
      <c r="M339" s="15"/>
      <c r="N339" s="15"/>
      <c r="O339" s="15"/>
      <c r="P339" s="25"/>
      <c r="Q339" s="25"/>
      <c r="R339" s="25"/>
      <c r="S339" s="25"/>
      <c r="T339" s="25"/>
      <c r="U339" s="25"/>
      <c r="V339" s="25"/>
      <c r="W339" s="25"/>
      <c r="X339" s="25"/>
      <c r="Y339" s="25"/>
      <c r="Z339" s="25"/>
      <c r="AA339" s="25"/>
      <c r="AB339" s="25"/>
      <c r="AC339" s="25"/>
      <c r="AD339" s="25"/>
      <c r="AE339" s="25"/>
      <c r="AF339" s="25"/>
      <c r="AG339" s="25"/>
      <c r="AH339" s="25"/>
      <c r="AI339" s="25"/>
      <c r="AJ339" s="25"/>
      <c r="AK339" s="25"/>
      <c r="AL339" s="25"/>
      <c r="AM339" s="25"/>
      <c r="AN339" s="25"/>
      <c r="AO339" s="25"/>
      <c r="AP339" s="25"/>
      <c r="AQ339" s="25"/>
      <c r="AR339" s="25"/>
      <c r="AS339" s="25"/>
      <c r="AT339" s="25"/>
      <c r="AU339" s="25"/>
      <c r="AV339" s="25"/>
      <c r="AW339" s="25"/>
      <c r="AX339" s="25"/>
      <c r="AY339" s="25"/>
      <c r="AZ339" s="25"/>
      <c r="BA339" s="25"/>
      <c r="BB339" s="25"/>
      <c r="BC339" s="25"/>
      <c r="BD339" s="25"/>
      <c r="BE339" s="25"/>
      <c r="BF339" s="25"/>
      <c r="BG339" s="25"/>
      <c r="BH339" s="25"/>
      <c r="BI339" s="25"/>
      <c r="BJ339" s="25"/>
      <c r="BK339" s="25"/>
      <c r="BL339" s="25"/>
    </row>
    <row r="340" s="3" customFormat="1" ht="12.75" spans="1:64">
      <c r="A340" s="56">
        <v>1</v>
      </c>
      <c r="B340" s="56">
        <v>6</v>
      </c>
      <c r="C340" s="56">
        <v>6</v>
      </c>
      <c r="D340" s="56">
        <v>6</v>
      </c>
      <c r="E340" s="56">
        <v>1</v>
      </c>
      <c r="F340" s="56">
        <v>6</v>
      </c>
      <c r="G340" s="56">
        <v>2</v>
      </c>
      <c r="H340" s="58">
        <v>6</v>
      </c>
      <c r="I340" s="57">
        <v>1</v>
      </c>
      <c r="J340" s="15"/>
      <c r="K340" s="15"/>
      <c r="L340" s="15"/>
      <c r="M340" s="15"/>
      <c r="N340" s="20"/>
      <c r="O340" s="15"/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25"/>
      <c r="AA340" s="25"/>
      <c r="AB340" s="25"/>
      <c r="AC340" s="25"/>
      <c r="AD340" s="25"/>
      <c r="AE340" s="25"/>
      <c r="AF340" s="25"/>
      <c r="AG340" s="25"/>
      <c r="AH340" s="25"/>
      <c r="AI340" s="25"/>
      <c r="AJ340" s="25"/>
      <c r="AK340" s="25"/>
      <c r="AL340" s="25"/>
      <c r="AM340" s="25"/>
      <c r="AN340" s="25"/>
      <c r="AO340" s="25"/>
      <c r="AP340" s="25"/>
      <c r="AQ340" s="25"/>
      <c r="AR340" s="25"/>
      <c r="AS340" s="25"/>
      <c r="AT340" s="25"/>
      <c r="AU340" s="25"/>
      <c r="AV340" s="25"/>
      <c r="AW340" s="25"/>
      <c r="AX340" s="25"/>
      <c r="AY340" s="25"/>
      <c r="AZ340" s="25"/>
      <c r="BA340" s="25"/>
      <c r="BB340" s="25"/>
      <c r="BC340" s="25"/>
      <c r="BD340" s="25"/>
      <c r="BE340" s="25"/>
      <c r="BF340" s="25"/>
      <c r="BG340" s="25"/>
      <c r="BH340" s="25"/>
      <c r="BI340" s="25"/>
      <c r="BJ340" s="25"/>
      <c r="BK340" s="25"/>
      <c r="BL340" s="25"/>
    </row>
    <row r="341" s="1" customFormat="1" ht="12.75" spans="1:64">
      <c r="A341" s="21">
        <v>83</v>
      </c>
      <c r="B341" s="16">
        <v>87</v>
      </c>
      <c r="C341" s="16">
        <v>82</v>
      </c>
      <c r="D341" s="16">
        <v>93</v>
      </c>
      <c r="E341" s="16">
        <v>91</v>
      </c>
      <c r="F341" s="16">
        <v>89</v>
      </c>
      <c r="G341" s="16">
        <v>92</v>
      </c>
      <c r="H341" s="16">
        <v>92</v>
      </c>
      <c r="I341" s="16">
        <v>89</v>
      </c>
      <c r="J341" s="16"/>
      <c r="K341" s="16"/>
      <c r="L341" s="16"/>
      <c r="M341" s="16"/>
      <c r="N341" s="16"/>
      <c r="O341" s="16"/>
      <c r="P341" s="25"/>
      <c r="Q341" s="25"/>
      <c r="R341" s="25"/>
      <c r="S341" s="25"/>
      <c r="T341" s="25"/>
      <c r="U341" s="25"/>
      <c r="V341" s="25"/>
      <c r="W341" s="25"/>
      <c r="X341" s="25"/>
      <c r="Y341" s="25"/>
      <c r="Z341" s="25"/>
      <c r="AA341" s="25"/>
      <c r="AB341" s="25"/>
      <c r="AC341" s="25"/>
      <c r="AD341" s="25"/>
      <c r="AE341" s="25"/>
      <c r="AF341" s="25"/>
      <c r="AG341" s="25"/>
      <c r="AH341" s="25"/>
      <c r="AI341" s="25"/>
      <c r="AJ341" s="25"/>
      <c r="AK341" s="25"/>
      <c r="AL341" s="25"/>
      <c r="AM341" s="25"/>
      <c r="AN341" s="25"/>
      <c r="AO341" s="25"/>
      <c r="AP341" s="25"/>
      <c r="AQ341" s="25"/>
      <c r="AR341" s="25"/>
      <c r="AS341" s="25"/>
      <c r="AT341" s="25"/>
      <c r="AU341" s="25"/>
      <c r="AV341" s="25"/>
      <c r="AW341" s="25"/>
      <c r="AX341" s="25"/>
      <c r="AY341" s="25"/>
      <c r="AZ341" s="25"/>
      <c r="BA341" s="25"/>
      <c r="BB341" s="25"/>
      <c r="BC341" s="25"/>
      <c r="BD341" s="25"/>
      <c r="BE341" s="25"/>
      <c r="BF341" s="25"/>
      <c r="BG341" s="25"/>
      <c r="BH341" s="25"/>
      <c r="BI341" s="25"/>
      <c r="BJ341" s="25"/>
      <c r="BK341" s="25"/>
      <c r="BL341" s="25"/>
    </row>
    <row r="342" s="1" customFormat="1" ht="12" spans="1:64">
      <c r="A342" s="12" t="s">
        <v>579</v>
      </c>
      <c r="B342" s="15" t="s">
        <v>27</v>
      </c>
      <c r="C342" s="15">
        <v>38</v>
      </c>
      <c r="D342" s="15" t="s">
        <v>3</v>
      </c>
      <c r="E342" s="15" t="s">
        <v>570</v>
      </c>
      <c r="F342" s="15" t="s">
        <v>5</v>
      </c>
      <c r="G342" s="14">
        <f>(A344*A345+B344*B345+C344*C345+D344*D345+E344*E345+F344*F345+G344*G345+H344*H345+I344*I345+J344*J345+K344*K345+L344*L345+M344*M345+N344*N345)/C342</f>
        <v>91.3157894736842</v>
      </c>
      <c r="H342" s="15"/>
      <c r="I342" s="15"/>
      <c r="J342" s="15"/>
      <c r="K342" s="15"/>
      <c r="L342" s="15"/>
      <c r="M342" s="15"/>
      <c r="N342" s="13"/>
      <c r="O342" s="13"/>
      <c r="P342" s="25"/>
      <c r="Q342" s="25"/>
      <c r="R342" s="25"/>
      <c r="S342" s="25"/>
      <c r="T342" s="25"/>
      <c r="U342" s="25"/>
      <c r="V342" s="25"/>
      <c r="W342" s="25"/>
      <c r="X342" s="25"/>
      <c r="Y342" s="25"/>
      <c r="Z342" s="25"/>
      <c r="AA342" s="25"/>
      <c r="AB342" s="25"/>
      <c r="AC342" s="25"/>
      <c r="AD342" s="25"/>
      <c r="AE342" s="25"/>
      <c r="AF342" s="25"/>
      <c r="AG342" s="25"/>
      <c r="AH342" s="25"/>
      <c r="AI342" s="25"/>
      <c r="AJ342" s="25"/>
      <c r="AK342" s="25"/>
      <c r="AL342" s="25"/>
      <c r="AM342" s="25"/>
      <c r="AN342" s="25"/>
      <c r="AO342" s="25"/>
      <c r="AP342" s="25"/>
      <c r="AQ342" s="25"/>
      <c r="AR342" s="25"/>
      <c r="AS342" s="25"/>
      <c r="AT342" s="25"/>
      <c r="AU342" s="25"/>
      <c r="AV342" s="25"/>
      <c r="AW342" s="25"/>
      <c r="AX342" s="25"/>
      <c r="AY342" s="25"/>
      <c r="AZ342" s="25"/>
      <c r="BA342" s="25"/>
      <c r="BB342" s="25"/>
      <c r="BC342" s="25"/>
      <c r="BD342" s="25"/>
      <c r="BE342" s="25"/>
      <c r="BF342" s="25"/>
      <c r="BG342" s="25"/>
      <c r="BH342" s="25"/>
      <c r="BI342" s="25"/>
      <c r="BJ342" s="25"/>
      <c r="BK342" s="25"/>
      <c r="BL342" s="25"/>
    </row>
    <row r="343" s="1" customFormat="1" ht="12" spans="1:64">
      <c r="A343" s="59" t="s">
        <v>565</v>
      </c>
      <c r="B343" s="59" t="s">
        <v>574</v>
      </c>
      <c r="C343" s="56" t="s">
        <v>580</v>
      </c>
      <c r="D343" s="56" t="s">
        <v>581</v>
      </c>
      <c r="E343" s="56" t="s">
        <v>582</v>
      </c>
      <c r="F343" s="59" t="s">
        <v>583</v>
      </c>
      <c r="G343" s="60" t="s">
        <v>568</v>
      </c>
      <c r="H343" s="60" t="s">
        <v>578</v>
      </c>
      <c r="I343" s="60"/>
      <c r="J343" s="60"/>
      <c r="K343" s="60"/>
      <c r="L343" s="60"/>
      <c r="M343" s="60"/>
      <c r="N343" s="66"/>
      <c r="O343" s="13"/>
      <c r="P343" s="25"/>
      <c r="Q343" s="25"/>
      <c r="R343" s="25"/>
      <c r="S343" s="25"/>
      <c r="T343" s="25"/>
      <c r="U343" s="25"/>
      <c r="V343" s="25"/>
      <c r="W343" s="25"/>
      <c r="X343" s="25"/>
      <c r="Y343" s="25"/>
      <c r="Z343" s="25"/>
      <c r="AA343" s="25"/>
      <c r="AB343" s="25"/>
      <c r="AC343" s="25"/>
      <c r="AD343" s="25"/>
      <c r="AE343" s="25"/>
      <c r="AF343" s="25"/>
      <c r="AG343" s="25"/>
      <c r="AH343" s="25"/>
      <c r="AI343" s="25"/>
      <c r="AJ343" s="25"/>
      <c r="AK343" s="25"/>
      <c r="AL343" s="25"/>
      <c r="AM343" s="25"/>
      <c r="AN343" s="25"/>
      <c r="AO343" s="25"/>
      <c r="AP343" s="25"/>
      <c r="AQ343" s="25"/>
      <c r="AR343" s="25"/>
      <c r="AS343" s="25"/>
      <c r="AT343" s="25"/>
      <c r="AU343" s="25"/>
      <c r="AV343" s="25"/>
      <c r="AW343" s="25"/>
      <c r="AX343" s="25"/>
      <c r="AY343" s="25"/>
      <c r="AZ343" s="25"/>
      <c r="BA343" s="25"/>
      <c r="BB343" s="25"/>
      <c r="BC343" s="25"/>
      <c r="BD343" s="25"/>
      <c r="BE343" s="25"/>
      <c r="BF343" s="25"/>
      <c r="BG343" s="25"/>
      <c r="BH343" s="25"/>
      <c r="BI343" s="25"/>
      <c r="BJ343" s="25"/>
      <c r="BK343" s="25"/>
      <c r="BL343" s="25"/>
    </row>
    <row r="344" s="3" customFormat="1" ht="12" spans="1:64">
      <c r="A344" s="59">
        <v>1</v>
      </c>
      <c r="B344" s="59">
        <v>5</v>
      </c>
      <c r="C344" s="56">
        <v>6</v>
      </c>
      <c r="D344" s="56">
        <v>6</v>
      </c>
      <c r="E344" s="59">
        <v>6</v>
      </c>
      <c r="F344" s="56">
        <v>6</v>
      </c>
      <c r="G344" s="60">
        <v>3</v>
      </c>
      <c r="H344" s="60">
        <v>5</v>
      </c>
      <c r="I344" s="60"/>
      <c r="J344" s="60"/>
      <c r="K344" s="60"/>
      <c r="L344" s="60"/>
      <c r="M344" s="60"/>
      <c r="N344" s="66"/>
      <c r="O344" s="13"/>
      <c r="P344" s="25"/>
      <c r="Q344" s="25"/>
      <c r="R344" s="25"/>
      <c r="S344" s="25"/>
      <c r="T344" s="25"/>
      <c r="U344" s="25"/>
      <c r="V344" s="25"/>
      <c r="W344" s="25"/>
      <c r="X344" s="25"/>
      <c r="Y344" s="25"/>
      <c r="Z344" s="25"/>
      <c r="AA344" s="25"/>
      <c r="AB344" s="25"/>
      <c r="AC344" s="25"/>
      <c r="AD344" s="25"/>
      <c r="AE344" s="25"/>
      <c r="AF344" s="25"/>
      <c r="AG344" s="25"/>
      <c r="AH344" s="25"/>
      <c r="AI344" s="25"/>
      <c r="AJ344" s="25"/>
      <c r="AK344" s="25"/>
      <c r="AL344" s="25"/>
      <c r="AM344" s="25"/>
      <c r="AN344" s="25"/>
      <c r="AO344" s="25"/>
      <c r="AP344" s="25"/>
      <c r="AQ344" s="25"/>
      <c r="AR344" s="25"/>
      <c r="AS344" s="25"/>
      <c r="AT344" s="25"/>
      <c r="AU344" s="25"/>
      <c r="AV344" s="25"/>
      <c r="AW344" s="25"/>
      <c r="AX344" s="25"/>
      <c r="AY344" s="25"/>
      <c r="AZ344" s="25"/>
      <c r="BA344" s="25"/>
      <c r="BB344" s="25"/>
      <c r="BC344" s="25"/>
      <c r="BD344" s="25"/>
      <c r="BE344" s="25"/>
      <c r="BF344" s="25"/>
      <c r="BG344" s="25"/>
      <c r="BH344" s="25"/>
      <c r="BI344" s="25"/>
      <c r="BJ344" s="25"/>
      <c r="BK344" s="25"/>
      <c r="BL344" s="25"/>
    </row>
    <row r="345" s="1" customFormat="1" ht="12.75" spans="1:64">
      <c r="A345" s="21">
        <v>86</v>
      </c>
      <c r="B345" s="16">
        <v>91</v>
      </c>
      <c r="C345" s="16">
        <v>96</v>
      </c>
      <c r="D345" s="16">
        <v>89</v>
      </c>
      <c r="E345" s="16">
        <v>92</v>
      </c>
      <c r="F345" s="16">
        <v>90</v>
      </c>
      <c r="G345" s="16">
        <v>94</v>
      </c>
      <c r="H345" s="16">
        <v>89</v>
      </c>
      <c r="I345" s="16"/>
      <c r="J345" s="16"/>
      <c r="K345" s="16"/>
      <c r="L345" s="16"/>
      <c r="M345" s="16"/>
      <c r="N345" s="16"/>
      <c r="O345" s="16"/>
      <c r="P345" s="25"/>
      <c r="Q345" s="25"/>
      <c r="R345" s="25"/>
      <c r="S345" s="25"/>
      <c r="T345" s="25"/>
      <c r="U345" s="25"/>
      <c r="V345" s="25"/>
      <c r="W345" s="25"/>
      <c r="X345" s="25"/>
      <c r="Y345" s="25"/>
      <c r="Z345" s="25"/>
      <c r="AA345" s="25"/>
      <c r="AB345" s="25"/>
      <c r="AC345" s="25"/>
      <c r="AD345" s="25"/>
      <c r="AE345" s="25"/>
      <c r="AF345" s="25"/>
      <c r="AG345" s="25"/>
      <c r="AH345" s="25"/>
      <c r="AI345" s="25"/>
      <c r="AJ345" s="25"/>
      <c r="AK345" s="25"/>
      <c r="AL345" s="25"/>
      <c r="AM345" s="25"/>
      <c r="AN345" s="25"/>
      <c r="AO345" s="25"/>
      <c r="AP345" s="25"/>
      <c r="AQ345" s="25"/>
      <c r="AR345" s="25"/>
      <c r="AS345" s="25"/>
      <c r="AT345" s="25"/>
      <c r="AU345" s="25"/>
      <c r="AV345" s="25"/>
      <c r="AW345" s="25"/>
      <c r="AX345" s="25"/>
      <c r="AY345" s="25"/>
      <c r="AZ345" s="25"/>
      <c r="BA345" s="25"/>
      <c r="BB345" s="25"/>
      <c r="BC345" s="25"/>
      <c r="BD345" s="25"/>
      <c r="BE345" s="25"/>
      <c r="BF345" s="25"/>
      <c r="BG345" s="25"/>
      <c r="BH345" s="25"/>
      <c r="BI345" s="25"/>
      <c r="BJ345" s="25"/>
      <c r="BK345" s="25"/>
      <c r="BL345" s="25"/>
    </row>
    <row r="346" s="1" customFormat="1" ht="12" spans="1:64">
      <c r="A346" s="12" t="s">
        <v>584</v>
      </c>
      <c r="B346" s="15" t="s">
        <v>27</v>
      </c>
      <c r="C346" s="15">
        <v>27</v>
      </c>
      <c r="D346" s="15" t="s">
        <v>3</v>
      </c>
      <c r="E346" s="15" t="s">
        <v>585</v>
      </c>
      <c r="F346" s="39" t="s">
        <v>5</v>
      </c>
      <c r="G346" s="14">
        <f>(A348*A349+B348*B349+C348*C349+D348*D349+E348*E349+F348*F349+G348*G349+H348*H349)/C346</f>
        <v>88.9259259259259</v>
      </c>
      <c r="H346" s="39"/>
      <c r="I346" s="39"/>
      <c r="J346" s="39"/>
      <c r="K346" s="39"/>
      <c r="L346" s="39"/>
      <c r="M346" s="39"/>
      <c r="N346" s="39"/>
      <c r="O346" s="39"/>
      <c r="P346" s="25"/>
      <c r="Q346" s="25"/>
      <c r="R346" s="25"/>
      <c r="S346" s="25"/>
      <c r="T346" s="25"/>
      <c r="U346" s="25"/>
      <c r="V346" s="25"/>
      <c r="W346" s="25"/>
      <c r="X346" s="25"/>
      <c r="Y346" s="25"/>
      <c r="Z346" s="25"/>
      <c r="AA346" s="25"/>
      <c r="AB346" s="25"/>
      <c r="AC346" s="25"/>
      <c r="AD346" s="25"/>
      <c r="AE346" s="25"/>
      <c r="AF346" s="25"/>
      <c r="AG346" s="25"/>
      <c r="AH346" s="25"/>
      <c r="AI346" s="25"/>
      <c r="AJ346" s="25"/>
      <c r="AK346" s="25"/>
      <c r="AL346" s="25"/>
      <c r="AM346" s="25"/>
      <c r="AN346" s="25"/>
      <c r="AO346" s="25"/>
      <c r="AP346" s="25"/>
      <c r="AQ346" s="25"/>
      <c r="AR346" s="25"/>
      <c r="AS346" s="25"/>
      <c r="AT346" s="25"/>
      <c r="AU346" s="25"/>
      <c r="AV346" s="25"/>
      <c r="AW346" s="25"/>
      <c r="AX346" s="25"/>
      <c r="AY346" s="25"/>
      <c r="AZ346" s="25"/>
      <c r="BA346" s="25"/>
      <c r="BB346" s="25"/>
      <c r="BC346" s="25"/>
      <c r="BD346" s="25"/>
      <c r="BE346" s="25"/>
      <c r="BF346" s="25"/>
      <c r="BG346" s="25"/>
      <c r="BH346" s="25"/>
      <c r="BI346" s="25"/>
      <c r="BJ346" s="25"/>
      <c r="BK346" s="25"/>
      <c r="BL346" s="25"/>
    </row>
    <row r="347" s="1" customFormat="1" ht="12.75" spans="1:64">
      <c r="A347" s="59" t="s">
        <v>586</v>
      </c>
      <c r="B347" s="59" t="s">
        <v>587</v>
      </c>
      <c r="C347" s="59" t="s">
        <v>588</v>
      </c>
      <c r="D347" s="59" t="s">
        <v>512</v>
      </c>
      <c r="E347" s="59" t="s">
        <v>518</v>
      </c>
      <c r="F347" s="59" t="s">
        <v>589</v>
      </c>
      <c r="G347" s="59" t="s">
        <v>590</v>
      </c>
      <c r="H347" s="61"/>
      <c r="I347" s="39"/>
      <c r="J347" s="39"/>
      <c r="K347" s="39"/>
      <c r="L347" s="39"/>
      <c r="M347" s="39"/>
      <c r="N347" s="39"/>
      <c r="O347" s="39"/>
      <c r="P347" s="25"/>
      <c r="Q347" s="25"/>
      <c r="R347" s="25"/>
      <c r="S347" s="25"/>
      <c r="T347" s="25"/>
      <c r="U347" s="25"/>
      <c r="V347" s="25"/>
      <c r="W347" s="25"/>
      <c r="X347" s="25"/>
      <c r="Y347" s="25"/>
      <c r="Z347" s="25"/>
      <c r="AA347" s="25"/>
      <c r="AB347" s="25"/>
      <c r="AC347" s="25"/>
      <c r="AD347" s="25"/>
      <c r="AE347" s="25"/>
      <c r="AF347" s="25"/>
      <c r="AG347" s="25"/>
      <c r="AH347" s="25"/>
      <c r="AI347" s="25"/>
      <c r="AJ347" s="25"/>
      <c r="AK347" s="25"/>
      <c r="AL347" s="25"/>
      <c r="AM347" s="25"/>
      <c r="AN347" s="25"/>
      <c r="AO347" s="25"/>
      <c r="AP347" s="25"/>
      <c r="AQ347" s="25"/>
      <c r="AR347" s="25"/>
      <c r="AS347" s="25"/>
      <c r="AT347" s="25"/>
      <c r="AU347" s="25"/>
      <c r="AV347" s="25"/>
      <c r="AW347" s="25"/>
      <c r="AX347" s="25"/>
      <c r="AY347" s="25"/>
      <c r="AZ347" s="25"/>
      <c r="BA347" s="25"/>
      <c r="BB347" s="25"/>
      <c r="BC347" s="25"/>
      <c r="BD347" s="25"/>
      <c r="BE347" s="25"/>
      <c r="BF347" s="25"/>
      <c r="BG347" s="25"/>
      <c r="BH347" s="25"/>
      <c r="BI347" s="25"/>
      <c r="BJ347" s="25"/>
      <c r="BK347" s="25"/>
      <c r="BL347" s="25"/>
    </row>
    <row r="348" s="3" customFormat="1" ht="12.75" spans="1:64">
      <c r="A348" s="59">
        <v>6</v>
      </c>
      <c r="B348" s="59">
        <v>5</v>
      </c>
      <c r="C348" s="59">
        <v>6</v>
      </c>
      <c r="D348" s="59">
        <v>1</v>
      </c>
      <c r="E348" s="59">
        <v>2</v>
      </c>
      <c r="F348" s="59">
        <v>1</v>
      </c>
      <c r="G348" s="59">
        <v>6</v>
      </c>
      <c r="H348" s="61"/>
      <c r="I348" s="39"/>
      <c r="J348" s="39"/>
      <c r="K348" s="39"/>
      <c r="L348" s="39"/>
      <c r="M348" s="39"/>
      <c r="N348" s="39"/>
      <c r="O348" s="39"/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25"/>
      <c r="AA348" s="25"/>
      <c r="AB348" s="25"/>
      <c r="AC348" s="25"/>
      <c r="AD348" s="25"/>
      <c r="AE348" s="25"/>
      <c r="AF348" s="25"/>
      <c r="AG348" s="25"/>
      <c r="AH348" s="25"/>
      <c r="AI348" s="25"/>
      <c r="AJ348" s="25"/>
      <c r="AK348" s="25"/>
      <c r="AL348" s="25"/>
      <c r="AM348" s="25"/>
      <c r="AN348" s="25"/>
      <c r="AO348" s="25"/>
      <c r="AP348" s="25"/>
      <c r="AQ348" s="25"/>
      <c r="AR348" s="25"/>
      <c r="AS348" s="25"/>
      <c r="AT348" s="25"/>
      <c r="AU348" s="25"/>
      <c r="AV348" s="25"/>
      <c r="AW348" s="25"/>
      <c r="AX348" s="25"/>
      <c r="AY348" s="25"/>
      <c r="AZ348" s="25"/>
      <c r="BA348" s="25"/>
      <c r="BB348" s="25"/>
      <c r="BC348" s="25"/>
      <c r="BD348" s="25"/>
      <c r="BE348" s="25"/>
      <c r="BF348" s="25"/>
      <c r="BG348" s="25"/>
      <c r="BH348" s="25"/>
      <c r="BI348" s="25"/>
      <c r="BJ348" s="25"/>
      <c r="BK348" s="25"/>
      <c r="BL348" s="25"/>
    </row>
    <row r="349" s="1" customFormat="1" ht="12" spans="1:64">
      <c r="A349" s="29">
        <v>85</v>
      </c>
      <c r="B349" s="29">
        <v>88</v>
      </c>
      <c r="C349" s="29">
        <v>93</v>
      </c>
      <c r="D349" s="29">
        <v>87</v>
      </c>
      <c r="E349" s="29">
        <v>93</v>
      </c>
      <c r="F349" s="29">
        <v>86</v>
      </c>
      <c r="G349" s="29">
        <v>89</v>
      </c>
      <c r="H349" s="29"/>
      <c r="I349" s="29"/>
      <c r="J349" s="29"/>
      <c r="K349" s="29"/>
      <c r="L349" s="29"/>
      <c r="M349" s="29"/>
      <c r="N349" s="29"/>
      <c r="O349" s="29"/>
      <c r="P349" s="25"/>
      <c r="Q349" s="25"/>
      <c r="R349" s="25"/>
      <c r="S349" s="25"/>
      <c r="T349" s="25"/>
      <c r="U349" s="25"/>
      <c r="V349" s="25"/>
      <c r="W349" s="25"/>
      <c r="X349" s="25"/>
      <c r="Y349" s="25"/>
      <c r="Z349" s="25"/>
      <c r="AA349" s="25"/>
      <c r="AB349" s="25"/>
      <c r="AC349" s="25"/>
      <c r="AD349" s="25"/>
      <c r="AE349" s="25"/>
      <c r="AF349" s="25"/>
      <c r="AG349" s="25"/>
      <c r="AH349" s="25"/>
      <c r="AI349" s="25"/>
      <c r="AJ349" s="25"/>
      <c r="AK349" s="25"/>
      <c r="AL349" s="25"/>
      <c r="AM349" s="25"/>
      <c r="AN349" s="25"/>
      <c r="AO349" s="25"/>
      <c r="AP349" s="25"/>
      <c r="AQ349" s="25"/>
      <c r="AR349" s="25"/>
      <c r="AS349" s="25"/>
      <c r="AT349" s="25"/>
      <c r="AU349" s="25"/>
      <c r="AV349" s="25"/>
      <c r="AW349" s="25"/>
      <c r="AX349" s="25"/>
      <c r="AY349" s="25"/>
      <c r="AZ349" s="25"/>
      <c r="BA349" s="25"/>
      <c r="BB349" s="25"/>
      <c r="BC349" s="25"/>
      <c r="BD349" s="25"/>
      <c r="BE349" s="25"/>
      <c r="BF349" s="25"/>
      <c r="BG349" s="25"/>
      <c r="BH349" s="25"/>
      <c r="BI349" s="25"/>
      <c r="BJ349" s="25"/>
      <c r="BK349" s="25"/>
      <c r="BL349" s="25"/>
    </row>
    <row r="350" s="1" customFormat="1" ht="12" spans="1:64">
      <c r="A350" s="43" t="s">
        <v>591</v>
      </c>
      <c r="B350" s="39" t="s">
        <v>2</v>
      </c>
      <c r="C350" s="39">
        <v>32</v>
      </c>
      <c r="D350" s="39" t="s">
        <v>3</v>
      </c>
      <c r="E350" s="15" t="s">
        <v>585</v>
      </c>
      <c r="F350" s="15" t="s">
        <v>5</v>
      </c>
      <c r="G350" s="14">
        <f>(A352*A353+B352*B353+C352*C353+D352*D353+E352*E353+F352*F353+G352*G353+H352*H353)/C350</f>
        <v>91.34375</v>
      </c>
      <c r="H350" s="15"/>
      <c r="I350" s="15"/>
      <c r="J350" s="15"/>
      <c r="K350" s="15"/>
      <c r="L350" s="15"/>
      <c r="M350" s="15"/>
      <c r="N350" s="13"/>
      <c r="O350" s="13"/>
      <c r="P350" s="25"/>
      <c r="Q350" s="25"/>
      <c r="R350" s="25"/>
      <c r="S350" s="25"/>
      <c r="T350" s="25"/>
      <c r="U350" s="25"/>
      <c r="V350" s="25"/>
      <c r="W350" s="25"/>
      <c r="X350" s="25"/>
      <c r="Y350" s="25"/>
      <c r="Z350" s="25"/>
      <c r="AA350" s="25"/>
      <c r="AB350" s="25"/>
      <c r="AC350" s="25"/>
      <c r="AD350" s="25"/>
      <c r="AE350" s="25"/>
      <c r="AF350" s="25"/>
      <c r="AG350" s="25"/>
      <c r="AH350" s="25"/>
      <c r="AI350" s="25"/>
      <c r="AJ350" s="25"/>
      <c r="AK350" s="25"/>
      <c r="AL350" s="25"/>
      <c r="AM350" s="25"/>
      <c r="AN350" s="25"/>
      <c r="AO350" s="25"/>
      <c r="AP350" s="25"/>
      <c r="AQ350" s="25"/>
      <c r="AR350" s="25"/>
      <c r="AS350" s="25"/>
      <c r="AT350" s="25"/>
      <c r="AU350" s="25"/>
      <c r="AV350" s="25"/>
      <c r="AW350" s="25"/>
      <c r="AX350" s="25"/>
      <c r="AY350" s="25"/>
      <c r="AZ350" s="25"/>
      <c r="BA350" s="25"/>
      <c r="BB350" s="25"/>
      <c r="BC350" s="25"/>
      <c r="BD350" s="25"/>
      <c r="BE350" s="25"/>
      <c r="BF350" s="25"/>
      <c r="BG350" s="25"/>
      <c r="BH350" s="25"/>
      <c r="BI350" s="25"/>
      <c r="BJ350" s="25"/>
      <c r="BK350" s="25"/>
      <c r="BL350" s="25"/>
    </row>
    <row r="351" s="1" customFormat="1" ht="12.75" spans="1:64">
      <c r="A351" s="59" t="s">
        <v>592</v>
      </c>
      <c r="B351" s="59" t="s">
        <v>593</v>
      </c>
      <c r="C351" s="59" t="s">
        <v>594</v>
      </c>
      <c r="D351" s="59" t="s">
        <v>595</v>
      </c>
      <c r="E351" s="59" t="s">
        <v>596</v>
      </c>
      <c r="F351" s="59" t="s">
        <v>597</v>
      </c>
      <c r="G351" s="59" t="s">
        <v>598</v>
      </c>
      <c r="H351" s="59" t="s">
        <v>599</v>
      </c>
      <c r="I351" s="67"/>
      <c r="J351" s="15"/>
      <c r="K351" s="15"/>
      <c r="L351" s="15"/>
      <c r="M351" s="15"/>
      <c r="N351" s="13"/>
      <c r="O351" s="13"/>
      <c r="P351" s="25"/>
      <c r="Q351" s="35"/>
      <c r="R351" s="25"/>
      <c r="S351" s="25"/>
      <c r="T351" s="25"/>
      <c r="U351" s="25"/>
      <c r="V351" s="25"/>
      <c r="W351" s="25"/>
      <c r="X351" s="25"/>
      <c r="Y351" s="25"/>
      <c r="Z351" s="25"/>
      <c r="AA351" s="25"/>
      <c r="AB351" s="25"/>
      <c r="AC351" s="25"/>
      <c r="AD351" s="25"/>
      <c r="AE351" s="25"/>
      <c r="AF351" s="25"/>
      <c r="AG351" s="25"/>
      <c r="AH351" s="25"/>
      <c r="AI351" s="25"/>
      <c r="AJ351" s="25"/>
      <c r="AK351" s="25"/>
      <c r="AL351" s="25"/>
      <c r="AM351" s="25"/>
      <c r="AN351" s="25"/>
      <c r="AO351" s="25"/>
      <c r="AP351" s="25"/>
      <c r="AQ351" s="25"/>
      <c r="AR351" s="25"/>
      <c r="AS351" s="25"/>
      <c r="AT351" s="25"/>
      <c r="AU351" s="25"/>
      <c r="AV351" s="25"/>
      <c r="AW351" s="25"/>
      <c r="AX351" s="25"/>
      <c r="AY351" s="25"/>
      <c r="AZ351" s="25"/>
      <c r="BA351" s="25"/>
      <c r="BB351" s="25"/>
      <c r="BC351" s="25"/>
      <c r="BD351" s="25"/>
      <c r="BE351" s="25"/>
      <c r="BF351" s="25"/>
      <c r="BG351" s="25"/>
      <c r="BH351" s="25"/>
      <c r="BI351" s="25"/>
      <c r="BJ351" s="25"/>
      <c r="BK351" s="25"/>
      <c r="BL351" s="25"/>
    </row>
    <row r="352" s="3" customFormat="1" ht="12.75" spans="1:64">
      <c r="A352" s="59">
        <v>1</v>
      </c>
      <c r="B352" s="59">
        <v>6</v>
      </c>
      <c r="C352" s="59">
        <v>6</v>
      </c>
      <c r="D352" s="59">
        <v>6</v>
      </c>
      <c r="E352" s="59">
        <v>1</v>
      </c>
      <c r="F352" s="59">
        <v>5</v>
      </c>
      <c r="G352" s="59">
        <v>6</v>
      </c>
      <c r="H352" s="59">
        <v>1</v>
      </c>
      <c r="I352" s="67"/>
      <c r="J352" s="15"/>
      <c r="K352" s="15"/>
      <c r="L352" s="15"/>
      <c r="M352" s="15"/>
      <c r="N352" s="13"/>
      <c r="O352" s="13"/>
      <c r="P352" s="25"/>
      <c r="Q352" s="25"/>
      <c r="R352" s="25"/>
      <c r="S352" s="25"/>
      <c r="T352" s="25"/>
      <c r="U352" s="25"/>
      <c r="V352" s="25"/>
      <c r="W352" s="25"/>
      <c r="X352" s="25"/>
      <c r="Y352" s="25"/>
      <c r="Z352" s="25"/>
      <c r="AA352" s="25"/>
      <c r="AB352" s="25"/>
      <c r="AC352" s="25"/>
      <c r="AD352" s="25"/>
      <c r="AE352" s="25"/>
      <c r="AF352" s="25"/>
      <c r="AG352" s="25"/>
      <c r="AH352" s="25"/>
      <c r="AI352" s="25"/>
      <c r="AJ352" s="25"/>
      <c r="AK352" s="25"/>
      <c r="AL352" s="25"/>
      <c r="AM352" s="25"/>
      <c r="AN352" s="25"/>
      <c r="AO352" s="25"/>
      <c r="AP352" s="25"/>
      <c r="AQ352" s="25"/>
      <c r="AR352" s="25"/>
      <c r="AS352" s="25"/>
      <c r="AT352" s="25"/>
      <c r="AU352" s="25"/>
      <c r="AV352" s="25"/>
      <c r="AW352" s="25"/>
      <c r="AX352" s="25"/>
      <c r="AY352" s="25"/>
      <c r="AZ352" s="25"/>
      <c r="BA352" s="25"/>
      <c r="BB352" s="25"/>
      <c r="BC352" s="25"/>
      <c r="BD352" s="25"/>
      <c r="BE352" s="25"/>
      <c r="BF352" s="25"/>
      <c r="BG352" s="25"/>
      <c r="BH352" s="25"/>
      <c r="BI352" s="25"/>
      <c r="BJ352" s="25"/>
      <c r="BK352" s="25"/>
      <c r="BL352" s="25"/>
    </row>
    <row r="353" s="1" customFormat="1" ht="12.75" spans="1:64">
      <c r="A353" s="21">
        <v>95</v>
      </c>
      <c r="B353" s="16">
        <v>93</v>
      </c>
      <c r="C353" s="16">
        <v>93</v>
      </c>
      <c r="D353" s="16">
        <v>92</v>
      </c>
      <c r="E353" s="16">
        <v>91</v>
      </c>
      <c r="F353" s="16">
        <v>92</v>
      </c>
      <c r="G353" s="16">
        <v>86</v>
      </c>
      <c r="H353" s="16">
        <v>93</v>
      </c>
      <c r="I353" s="16"/>
      <c r="J353" s="16"/>
      <c r="K353" s="16"/>
      <c r="L353" s="16"/>
      <c r="M353" s="16"/>
      <c r="N353" s="16"/>
      <c r="O353" s="16"/>
      <c r="P353" s="25"/>
      <c r="Q353" s="25"/>
      <c r="R353" s="25"/>
      <c r="S353" s="25"/>
      <c r="T353" s="25"/>
      <c r="U353" s="25"/>
      <c r="V353" s="25"/>
      <c r="W353" s="25"/>
      <c r="X353" s="25"/>
      <c r="Y353" s="25"/>
      <c r="Z353" s="25"/>
      <c r="AA353" s="25"/>
      <c r="AB353" s="25"/>
      <c r="AC353" s="25"/>
      <c r="AD353" s="25"/>
      <c r="AE353" s="25"/>
      <c r="AF353" s="25"/>
      <c r="AG353" s="25"/>
      <c r="AH353" s="25"/>
      <c r="AI353" s="25"/>
      <c r="AJ353" s="25"/>
      <c r="AK353" s="25"/>
      <c r="AL353" s="25"/>
      <c r="AM353" s="25"/>
      <c r="AN353" s="25"/>
      <c r="AO353" s="25"/>
      <c r="AP353" s="25"/>
      <c r="AQ353" s="25"/>
      <c r="AR353" s="25"/>
      <c r="AS353" s="25"/>
      <c r="AT353" s="25"/>
      <c r="AU353" s="25"/>
      <c r="AV353" s="25"/>
      <c r="AW353" s="25"/>
      <c r="AX353" s="25"/>
      <c r="AY353" s="25"/>
      <c r="AZ353" s="25"/>
      <c r="BA353" s="25"/>
      <c r="BB353" s="25"/>
      <c r="BC353" s="25"/>
      <c r="BD353" s="25"/>
      <c r="BE353" s="25"/>
      <c r="BF353" s="25"/>
      <c r="BG353" s="25"/>
      <c r="BH353" s="25"/>
      <c r="BI353" s="25"/>
      <c r="BJ353" s="25"/>
      <c r="BK353" s="25"/>
      <c r="BL353" s="25"/>
    </row>
    <row r="354" s="1" customFormat="1" ht="12" spans="1:64">
      <c r="A354" s="43" t="s">
        <v>600</v>
      </c>
      <c r="B354" s="39" t="s">
        <v>2</v>
      </c>
      <c r="C354" s="39">
        <v>35</v>
      </c>
      <c r="D354" s="39" t="s">
        <v>3</v>
      </c>
      <c r="E354" s="39" t="s">
        <v>601</v>
      </c>
      <c r="F354" s="15" t="s">
        <v>5</v>
      </c>
      <c r="G354" s="14">
        <f>(A356*A357+B356*B357+C356*C357+D356*D357+E356*E357+F356*F357+G356*G357+H356*H357+I356*I357+J356*J357)/C354</f>
        <v>86.6285714285714</v>
      </c>
      <c r="H354" s="15"/>
      <c r="I354" s="15"/>
      <c r="J354" s="13"/>
      <c r="K354" s="13"/>
      <c r="L354" s="13"/>
      <c r="M354" s="13"/>
      <c r="N354" s="13"/>
      <c r="O354" s="13"/>
      <c r="P354" s="25"/>
      <c r="Q354" s="25"/>
      <c r="R354" s="25"/>
      <c r="S354" s="25"/>
      <c r="T354" s="25"/>
      <c r="U354" s="25"/>
      <c r="V354" s="25"/>
      <c r="W354" s="25"/>
      <c r="X354" s="25"/>
      <c r="Y354" s="25"/>
      <c r="Z354" s="25"/>
      <c r="AA354" s="25"/>
      <c r="AB354" s="25"/>
      <c r="AC354" s="25"/>
      <c r="AD354" s="25"/>
      <c r="AE354" s="25"/>
      <c r="AF354" s="25"/>
      <c r="AG354" s="25"/>
      <c r="AH354" s="25"/>
      <c r="AI354" s="25"/>
      <c r="AJ354" s="25"/>
      <c r="AK354" s="25"/>
      <c r="AL354" s="25"/>
      <c r="AM354" s="25"/>
      <c r="AN354" s="25"/>
      <c r="AO354" s="25"/>
      <c r="AP354" s="25"/>
      <c r="AQ354" s="25"/>
      <c r="AR354" s="25"/>
      <c r="AS354" s="25"/>
      <c r="AT354" s="25"/>
      <c r="AU354" s="25"/>
      <c r="AV354" s="25"/>
      <c r="AW354" s="25"/>
      <c r="AX354" s="25"/>
      <c r="AY354" s="25"/>
      <c r="AZ354" s="25"/>
      <c r="BA354" s="25"/>
      <c r="BB354" s="25"/>
      <c r="BC354" s="25"/>
      <c r="BD354" s="25"/>
      <c r="BE354" s="25"/>
      <c r="BF354" s="25"/>
      <c r="BG354" s="25"/>
      <c r="BH354" s="25"/>
      <c r="BI354" s="25"/>
      <c r="BJ354" s="25"/>
      <c r="BK354" s="25"/>
      <c r="BL354" s="25"/>
    </row>
    <row r="355" s="8" customFormat="1" ht="12" spans="1:64">
      <c r="A355" s="62" t="s">
        <v>592</v>
      </c>
      <c r="B355" s="62" t="s">
        <v>602</v>
      </c>
      <c r="C355" s="62" t="s">
        <v>526</v>
      </c>
      <c r="D355" s="62" t="s">
        <v>530</v>
      </c>
      <c r="E355" s="62" t="s">
        <v>596</v>
      </c>
      <c r="F355" s="62" t="s">
        <v>603</v>
      </c>
      <c r="G355" s="13" t="s">
        <v>604</v>
      </c>
      <c r="H355" s="13" t="s">
        <v>605</v>
      </c>
      <c r="I355" s="13" t="s">
        <v>606</v>
      </c>
      <c r="J355" s="13" t="s">
        <v>599</v>
      </c>
      <c r="K355" s="13"/>
      <c r="L355" s="13"/>
      <c r="M355" s="13"/>
      <c r="N355" s="13"/>
      <c r="O355" s="13"/>
      <c r="P355" s="68"/>
      <c r="Q355" s="68"/>
      <c r="R355" s="68"/>
      <c r="S355" s="68"/>
      <c r="T355" s="68"/>
      <c r="U355" s="68"/>
      <c r="V355" s="68"/>
      <c r="W355" s="68"/>
      <c r="X355" s="68"/>
      <c r="Y355" s="68"/>
      <c r="Z355" s="68"/>
      <c r="AA355" s="68"/>
      <c r="AB355" s="68"/>
      <c r="AC355" s="68"/>
      <c r="AD355" s="68"/>
      <c r="AE355" s="68"/>
      <c r="AF355" s="68"/>
      <c r="AG355" s="68"/>
      <c r="AH355" s="68"/>
      <c r="AI355" s="68"/>
      <c r="AJ355" s="68"/>
      <c r="AK355" s="68"/>
      <c r="AL355" s="68"/>
      <c r="AM355" s="68"/>
      <c r="AN355" s="68"/>
      <c r="AO355" s="68"/>
      <c r="AP355" s="68"/>
      <c r="AQ355" s="68"/>
      <c r="AR355" s="68"/>
      <c r="AS355" s="68"/>
      <c r="AT355" s="68"/>
      <c r="AU355" s="68"/>
      <c r="AV355" s="68"/>
      <c r="AW355" s="68"/>
      <c r="AX355" s="68"/>
      <c r="AY355" s="68"/>
      <c r="AZ355" s="68"/>
      <c r="BA355" s="68"/>
      <c r="BB355" s="68"/>
      <c r="BC355" s="68"/>
      <c r="BD355" s="68"/>
      <c r="BE355" s="68"/>
      <c r="BF355" s="68"/>
      <c r="BG355" s="68"/>
      <c r="BH355" s="68"/>
      <c r="BI355" s="68"/>
      <c r="BJ355" s="68"/>
      <c r="BK355" s="68"/>
      <c r="BL355" s="68"/>
    </row>
    <row r="356" s="9" customFormat="1" ht="12" spans="1:64">
      <c r="A356" s="63">
        <v>1</v>
      </c>
      <c r="B356" s="63">
        <v>2</v>
      </c>
      <c r="C356" s="63">
        <v>1</v>
      </c>
      <c r="D356" s="63">
        <v>1</v>
      </c>
      <c r="E356" s="63">
        <v>4</v>
      </c>
      <c r="F356" s="63">
        <v>6</v>
      </c>
      <c r="G356" s="15">
        <v>3</v>
      </c>
      <c r="H356" s="15">
        <v>6</v>
      </c>
      <c r="I356" s="15">
        <v>6</v>
      </c>
      <c r="J356" s="15">
        <v>5</v>
      </c>
      <c r="K356" s="15"/>
      <c r="L356" s="13"/>
      <c r="M356" s="13"/>
      <c r="N356" s="13"/>
      <c r="O356" s="13"/>
      <c r="P356" s="68"/>
      <c r="Q356" s="68"/>
      <c r="R356" s="68"/>
      <c r="S356" s="68"/>
      <c r="T356" s="68"/>
      <c r="U356" s="68"/>
      <c r="V356" s="68"/>
      <c r="W356" s="68"/>
      <c r="X356" s="68"/>
      <c r="Y356" s="68"/>
      <c r="Z356" s="68"/>
      <c r="AA356" s="68"/>
      <c r="AB356" s="68"/>
      <c r="AC356" s="68"/>
      <c r="AD356" s="68"/>
      <c r="AE356" s="68"/>
      <c r="AF356" s="68"/>
      <c r="AG356" s="68"/>
      <c r="AH356" s="68"/>
      <c r="AI356" s="68"/>
      <c r="AJ356" s="68"/>
      <c r="AK356" s="68"/>
      <c r="AL356" s="68"/>
      <c r="AM356" s="68"/>
      <c r="AN356" s="68"/>
      <c r="AO356" s="68"/>
      <c r="AP356" s="68"/>
      <c r="AQ356" s="68"/>
      <c r="AR356" s="68"/>
      <c r="AS356" s="68"/>
      <c r="AT356" s="68"/>
      <c r="AU356" s="68"/>
      <c r="AV356" s="68"/>
      <c r="AW356" s="68"/>
      <c r="AX356" s="68"/>
      <c r="AY356" s="68"/>
      <c r="AZ356" s="68"/>
      <c r="BA356" s="68"/>
      <c r="BB356" s="68"/>
      <c r="BC356" s="68"/>
      <c r="BD356" s="68"/>
      <c r="BE356" s="68"/>
      <c r="BF356" s="68"/>
      <c r="BG356" s="68"/>
      <c r="BH356" s="68"/>
      <c r="BI356" s="68"/>
      <c r="BJ356" s="68"/>
      <c r="BK356" s="68"/>
      <c r="BL356" s="68"/>
    </row>
    <row r="357" s="1" customFormat="1" ht="12" spans="1:64">
      <c r="A357" s="16">
        <v>95</v>
      </c>
      <c r="B357" s="16">
        <v>93</v>
      </c>
      <c r="C357" s="16">
        <v>66</v>
      </c>
      <c r="D357" s="16">
        <v>92</v>
      </c>
      <c r="E357" s="16">
        <v>91</v>
      </c>
      <c r="F357" s="16">
        <v>87</v>
      </c>
      <c r="G357" s="16">
        <v>70</v>
      </c>
      <c r="H357" s="16">
        <v>86</v>
      </c>
      <c r="I357" s="16">
        <v>86</v>
      </c>
      <c r="J357" s="16">
        <v>93</v>
      </c>
      <c r="K357" s="16"/>
      <c r="L357" s="16"/>
      <c r="M357" s="16"/>
      <c r="N357" s="16"/>
      <c r="O357" s="16"/>
      <c r="P357" s="25"/>
      <c r="Q357" s="25"/>
      <c r="R357" s="25"/>
      <c r="S357" s="25"/>
      <c r="T357" s="25"/>
      <c r="U357" s="25"/>
      <c r="V357" s="25"/>
      <c r="W357" s="25"/>
      <c r="X357" s="25"/>
      <c r="Y357" s="25"/>
      <c r="Z357" s="25"/>
      <c r="AA357" s="25"/>
      <c r="AB357" s="25"/>
      <c r="AC357" s="25"/>
      <c r="AD357" s="25"/>
      <c r="AE357" s="25"/>
      <c r="AF357" s="25"/>
      <c r="AG357" s="25"/>
      <c r="AH357" s="25"/>
      <c r="AI357" s="25"/>
      <c r="AJ357" s="25"/>
      <c r="AK357" s="25"/>
      <c r="AL357" s="25"/>
      <c r="AM357" s="25"/>
      <c r="AN357" s="25"/>
      <c r="AO357" s="25"/>
      <c r="AP357" s="25"/>
      <c r="AQ357" s="25"/>
      <c r="AR357" s="25"/>
      <c r="AS357" s="25"/>
      <c r="AT357" s="25"/>
      <c r="AU357" s="25"/>
      <c r="AV357" s="25"/>
      <c r="AW357" s="25"/>
      <c r="AX357" s="25"/>
      <c r="AY357" s="25"/>
      <c r="AZ357" s="25"/>
      <c r="BA357" s="25"/>
      <c r="BB357" s="25"/>
      <c r="BC357" s="25"/>
      <c r="BD357" s="25"/>
      <c r="BE357" s="25"/>
      <c r="BF357" s="25"/>
      <c r="BG357" s="25"/>
      <c r="BH357" s="25"/>
      <c r="BI357" s="25"/>
      <c r="BJ357" s="25"/>
      <c r="BK357" s="25"/>
      <c r="BL357" s="25"/>
    </row>
    <row r="358" s="1" customFormat="1" ht="12" spans="1:64">
      <c r="A358" s="43" t="s">
        <v>607</v>
      </c>
      <c r="B358" s="39" t="s">
        <v>2</v>
      </c>
      <c r="C358" s="39">
        <v>37</v>
      </c>
      <c r="D358" s="39" t="s">
        <v>3</v>
      </c>
      <c r="E358" s="39" t="s">
        <v>488</v>
      </c>
      <c r="F358" s="15" t="s">
        <v>5</v>
      </c>
      <c r="G358" s="14">
        <f>(A360*A361+B360*B361+C360*C361+D360*D361+E360*E361+F360*F361+G360*G361+H360*H361+I360*I361+J360*J361)/C358</f>
        <v>89.2972972972973</v>
      </c>
      <c r="H358" s="13"/>
      <c r="I358" s="13"/>
      <c r="J358" s="13"/>
      <c r="K358" s="13"/>
      <c r="L358" s="13"/>
      <c r="M358" s="13"/>
      <c r="N358" s="13"/>
      <c r="O358" s="13"/>
      <c r="P358" s="25"/>
      <c r="Q358" s="25"/>
      <c r="R358" s="25"/>
      <c r="S358" s="25"/>
      <c r="T358" s="25"/>
      <c r="U358" s="25"/>
      <c r="V358" s="25"/>
      <c r="W358" s="25"/>
      <c r="X358" s="25"/>
      <c r="Y358" s="25"/>
      <c r="Z358" s="25"/>
      <c r="AA358" s="25"/>
      <c r="AB358" s="25"/>
      <c r="AC358" s="25"/>
      <c r="AD358" s="25"/>
      <c r="AE358" s="25"/>
      <c r="AF358" s="25"/>
      <c r="AG358" s="25"/>
      <c r="AH358" s="25"/>
      <c r="AI358" s="25"/>
      <c r="AJ358" s="25"/>
      <c r="AK358" s="25"/>
      <c r="AL358" s="25"/>
      <c r="AM358" s="25"/>
      <c r="AN358" s="25"/>
      <c r="AO358" s="25"/>
      <c r="AP358" s="25"/>
      <c r="AQ358" s="25"/>
      <c r="AR358" s="25"/>
      <c r="AS358" s="25"/>
      <c r="AT358" s="25"/>
      <c r="AU358" s="25"/>
      <c r="AV358" s="25"/>
      <c r="AW358" s="25"/>
      <c r="AX358" s="25"/>
      <c r="AY358" s="25"/>
      <c r="AZ358" s="25"/>
      <c r="BA358" s="25"/>
      <c r="BB358" s="25"/>
      <c r="BC358" s="25"/>
      <c r="BD358" s="25"/>
      <c r="BE358" s="25"/>
      <c r="BF358" s="25"/>
      <c r="BG358" s="25"/>
      <c r="BH358" s="25"/>
      <c r="BI358" s="25"/>
      <c r="BJ358" s="25"/>
      <c r="BK358" s="25"/>
      <c r="BL358" s="25"/>
    </row>
    <row r="359" s="1" customFormat="1" ht="12" spans="1:64">
      <c r="A359" s="37" t="s">
        <v>602</v>
      </c>
      <c r="B359" s="37" t="s">
        <v>538</v>
      </c>
      <c r="C359" s="37" t="s">
        <v>541</v>
      </c>
      <c r="D359" s="37" t="s">
        <v>604</v>
      </c>
      <c r="E359" s="37" t="s">
        <v>608</v>
      </c>
      <c r="F359" s="37" t="s">
        <v>609</v>
      </c>
      <c r="G359" s="37" t="s">
        <v>610</v>
      </c>
      <c r="H359" s="13" t="s">
        <v>611</v>
      </c>
      <c r="I359" s="13" t="s">
        <v>612</v>
      </c>
      <c r="J359" s="13" t="s">
        <v>613</v>
      </c>
      <c r="K359" s="13"/>
      <c r="L359" s="13"/>
      <c r="M359" s="13"/>
      <c r="N359" s="13"/>
      <c r="O359" s="13"/>
      <c r="P359" s="25"/>
      <c r="Q359" s="25"/>
      <c r="R359" s="25"/>
      <c r="S359" s="25"/>
      <c r="T359" s="25"/>
      <c r="U359" s="25"/>
      <c r="V359" s="25"/>
      <c r="W359" s="25"/>
      <c r="X359" s="25"/>
      <c r="Y359" s="25"/>
      <c r="Z359" s="25"/>
      <c r="AA359" s="25"/>
      <c r="AB359" s="25"/>
      <c r="AC359" s="25"/>
      <c r="AD359" s="25"/>
      <c r="AE359" s="25"/>
      <c r="AF359" s="25"/>
      <c r="AG359" s="25"/>
      <c r="AH359" s="25"/>
      <c r="AI359" s="25"/>
      <c r="AJ359" s="25"/>
      <c r="AK359" s="25"/>
      <c r="AL359" s="25"/>
      <c r="AM359" s="25"/>
      <c r="AN359" s="25"/>
      <c r="AO359" s="25"/>
      <c r="AP359" s="25"/>
      <c r="AQ359" s="25"/>
      <c r="AR359" s="25"/>
      <c r="AS359" s="25"/>
      <c r="AT359" s="25"/>
      <c r="AU359" s="25"/>
      <c r="AV359" s="25"/>
      <c r="AW359" s="25"/>
      <c r="AX359" s="25"/>
      <c r="AY359" s="25"/>
      <c r="AZ359" s="25"/>
      <c r="BA359" s="25"/>
      <c r="BB359" s="25"/>
      <c r="BC359" s="25"/>
      <c r="BD359" s="25"/>
      <c r="BE359" s="25"/>
      <c r="BF359" s="25"/>
      <c r="BG359" s="25"/>
      <c r="BH359" s="25"/>
      <c r="BI359" s="25"/>
      <c r="BJ359" s="25"/>
      <c r="BK359" s="25"/>
      <c r="BL359" s="25"/>
    </row>
    <row r="360" s="3" customFormat="1" ht="12" spans="1:64">
      <c r="A360" s="37">
        <v>1</v>
      </c>
      <c r="B360" s="37">
        <v>1</v>
      </c>
      <c r="C360" s="37">
        <v>1</v>
      </c>
      <c r="D360" s="37">
        <v>2</v>
      </c>
      <c r="E360" s="37">
        <v>6</v>
      </c>
      <c r="F360" s="37">
        <v>6</v>
      </c>
      <c r="G360" s="37">
        <v>6</v>
      </c>
      <c r="H360" s="13">
        <v>3</v>
      </c>
      <c r="I360" s="13">
        <v>6</v>
      </c>
      <c r="J360" s="13">
        <v>5</v>
      </c>
      <c r="K360" s="13"/>
      <c r="L360" s="13"/>
      <c r="M360" s="13"/>
      <c r="N360" s="13"/>
      <c r="O360" s="13"/>
      <c r="P360" s="25"/>
      <c r="Q360" s="25"/>
      <c r="R360" s="25"/>
      <c r="S360" s="25"/>
      <c r="T360" s="25"/>
      <c r="U360" s="25"/>
      <c r="V360" s="25"/>
      <c r="W360" s="25"/>
      <c r="X360" s="25"/>
      <c r="Y360" s="25"/>
      <c r="Z360" s="25"/>
      <c r="AA360" s="25"/>
      <c r="AB360" s="25"/>
      <c r="AC360" s="25"/>
      <c r="AD360" s="25"/>
      <c r="AE360" s="25"/>
      <c r="AF360" s="25"/>
      <c r="AG360" s="25"/>
      <c r="AH360" s="25"/>
      <c r="AI360" s="25"/>
      <c r="AJ360" s="25"/>
      <c r="AK360" s="25"/>
      <c r="AL360" s="25"/>
      <c r="AM360" s="25"/>
      <c r="AN360" s="25"/>
      <c r="AO360" s="25"/>
      <c r="AP360" s="25"/>
      <c r="AQ360" s="25"/>
      <c r="AR360" s="25"/>
      <c r="AS360" s="25"/>
      <c r="AT360" s="25"/>
      <c r="AU360" s="25"/>
      <c r="AV360" s="25"/>
      <c r="AW360" s="25"/>
      <c r="AX360" s="25"/>
      <c r="AY360" s="25"/>
      <c r="AZ360" s="25"/>
      <c r="BA360" s="25"/>
      <c r="BB360" s="25"/>
      <c r="BC360" s="25"/>
      <c r="BD360" s="25"/>
      <c r="BE360" s="25"/>
      <c r="BF360" s="25"/>
      <c r="BG360" s="25"/>
      <c r="BH360" s="25"/>
      <c r="BI360" s="25"/>
      <c r="BJ360" s="25"/>
      <c r="BK360" s="25"/>
      <c r="BL360" s="25"/>
    </row>
    <row r="361" s="1" customFormat="1" ht="12" spans="1:64">
      <c r="A361" s="16">
        <v>93</v>
      </c>
      <c r="B361" s="16">
        <v>88</v>
      </c>
      <c r="C361" s="16">
        <v>95</v>
      </c>
      <c r="D361" s="16">
        <v>70</v>
      </c>
      <c r="E361" s="16">
        <v>98</v>
      </c>
      <c r="F361" s="16">
        <v>88</v>
      </c>
      <c r="G361" s="16">
        <v>89</v>
      </c>
      <c r="H361" s="16">
        <v>95</v>
      </c>
      <c r="I361" s="16">
        <v>83</v>
      </c>
      <c r="J361" s="16">
        <v>91</v>
      </c>
      <c r="K361" s="16"/>
      <c r="L361" s="16"/>
      <c r="M361" s="16"/>
      <c r="N361" s="16"/>
      <c r="O361" s="16"/>
      <c r="P361" s="25"/>
      <c r="Q361" s="25"/>
      <c r="R361" s="25"/>
      <c r="S361" s="25"/>
      <c r="T361" s="25"/>
      <c r="U361" s="25"/>
      <c r="V361" s="25"/>
      <c r="W361" s="25"/>
      <c r="X361" s="25"/>
      <c r="Y361" s="25"/>
      <c r="Z361" s="25"/>
      <c r="AA361" s="25"/>
      <c r="AB361" s="25"/>
      <c r="AC361" s="25"/>
      <c r="AD361" s="25"/>
      <c r="AE361" s="25"/>
      <c r="AF361" s="25"/>
      <c r="AG361" s="25"/>
      <c r="AH361" s="25"/>
      <c r="AI361" s="25"/>
      <c r="AJ361" s="25"/>
      <c r="AK361" s="25"/>
      <c r="AL361" s="25"/>
      <c r="AM361" s="25"/>
      <c r="AN361" s="25"/>
      <c r="AO361" s="25"/>
      <c r="AP361" s="25"/>
      <c r="AQ361" s="25"/>
      <c r="AR361" s="25"/>
      <c r="AS361" s="25"/>
      <c r="AT361" s="25"/>
      <c r="AU361" s="25"/>
      <c r="AV361" s="25"/>
      <c r="AW361" s="25"/>
      <c r="AX361" s="25"/>
      <c r="AY361" s="25"/>
      <c r="AZ361" s="25"/>
      <c r="BA361" s="25"/>
      <c r="BB361" s="25"/>
      <c r="BC361" s="25"/>
      <c r="BD361" s="25"/>
      <c r="BE361" s="25"/>
      <c r="BF361" s="25"/>
      <c r="BG361" s="25"/>
      <c r="BH361" s="25"/>
      <c r="BI361" s="25"/>
      <c r="BJ361" s="25"/>
      <c r="BK361" s="25"/>
      <c r="BL361" s="25"/>
    </row>
    <row r="362" s="1" customFormat="1" ht="12.75" spans="1:64">
      <c r="A362" s="43" t="s">
        <v>614</v>
      </c>
      <c r="B362" s="39" t="s">
        <v>2</v>
      </c>
      <c r="C362" s="39">
        <v>40</v>
      </c>
      <c r="D362" s="39" t="s">
        <v>3</v>
      </c>
      <c r="E362" s="39" t="s">
        <v>497</v>
      </c>
      <c r="F362" s="39" t="s">
        <v>5</v>
      </c>
      <c r="G362" s="14">
        <f>(A364*A365+B364*B365+C364*C365+D364*D365+E364*E365+F364*F365+G364*G365+H364*H365+I364*I365)/C362</f>
        <v>82.425</v>
      </c>
      <c r="H362" s="39"/>
      <c r="I362" s="39"/>
      <c r="J362" s="39"/>
      <c r="K362" s="39"/>
      <c r="L362" s="39"/>
      <c r="M362" s="39"/>
      <c r="N362" s="39"/>
      <c r="O362" s="39"/>
      <c r="P362" s="25"/>
      <c r="Q362" s="35"/>
      <c r="R362" s="25"/>
      <c r="S362" s="25"/>
      <c r="T362" s="25"/>
      <c r="U362" s="25"/>
      <c r="V362" s="25"/>
      <c r="W362" s="25"/>
      <c r="X362" s="25"/>
      <c r="Y362" s="25"/>
      <c r="Z362" s="25"/>
      <c r="AA362" s="25"/>
      <c r="AB362" s="25"/>
      <c r="AC362" s="25"/>
      <c r="AD362" s="25"/>
      <c r="AE362" s="25"/>
      <c r="AF362" s="25"/>
      <c r="AG362" s="25"/>
      <c r="AH362" s="25"/>
      <c r="AI362" s="25"/>
      <c r="AJ362" s="25"/>
      <c r="AK362" s="25"/>
      <c r="AL362" s="25"/>
      <c r="AM362" s="25"/>
      <c r="AN362" s="25"/>
      <c r="AO362" s="25"/>
      <c r="AP362" s="25"/>
      <c r="AQ362" s="25"/>
      <c r="AR362" s="25"/>
      <c r="AS362" s="25"/>
      <c r="AT362" s="25"/>
      <c r="AU362" s="25"/>
      <c r="AV362" s="25"/>
      <c r="AW362" s="25"/>
      <c r="AX362" s="25"/>
      <c r="AY362" s="25"/>
      <c r="AZ362" s="25"/>
      <c r="BA362" s="25"/>
      <c r="BB362" s="25"/>
      <c r="BC362" s="25"/>
      <c r="BD362" s="25"/>
      <c r="BE362" s="25"/>
      <c r="BF362" s="25"/>
      <c r="BG362" s="25"/>
      <c r="BH362" s="25"/>
      <c r="BI362" s="25"/>
      <c r="BJ362" s="25"/>
      <c r="BK362" s="25"/>
      <c r="BL362" s="25"/>
    </row>
    <row r="363" s="1" customFormat="1" ht="12.75" spans="1:64">
      <c r="A363" s="40" t="s">
        <v>615</v>
      </c>
      <c r="B363" s="40" t="s">
        <v>616</v>
      </c>
      <c r="C363" s="40" t="s">
        <v>617</v>
      </c>
      <c r="D363" s="45" t="s">
        <v>618</v>
      </c>
      <c r="E363" s="40" t="s">
        <v>611</v>
      </c>
      <c r="F363" s="40" t="s">
        <v>563</v>
      </c>
      <c r="G363" s="40" t="s">
        <v>619</v>
      </c>
      <c r="H363" s="45" t="s">
        <v>620</v>
      </c>
      <c r="I363" s="45" t="s">
        <v>613</v>
      </c>
      <c r="J363" s="45"/>
      <c r="K363" s="39"/>
      <c r="L363" s="39"/>
      <c r="M363" s="39"/>
      <c r="N363" s="39"/>
      <c r="O363" s="39"/>
      <c r="P363" s="25"/>
      <c r="Q363" s="35"/>
      <c r="R363" s="25"/>
      <c r="S363" s="25"/>
      <c r="T363" s="25"/>
      <c r="U363" s="25"/>
      <c r="V363" s="25"/>
      <c r="W363" s="25"/>
      <c r="X363" s="25"/>
      <c r="Y363" s="25"/>
      <c r="Z363" s="25"/>
      <c r="AA363" s="25"/>
      <c r="AB363" s="25"/>
      <c r="AC363" s="25"/>
      <c r="AD363" s="25"/>
      <c r="AE363" s="25"/>
      <c r="AF363" s="25"/>
      <c r="AG363" s="25"/>
      <c r="AH363" s="25"/>
      <c r="AI363" s="25"/>
      <c r="AJ363" s="25"/>
      <c r="AK363" s="25"/>
      <c r="AL363" s="25"/>
      <c r="AM363" s="25"/>
      <c r="AN363" s="25"/>
      <c r="AO363" s="25"/>
      <c r="AP363" s="25"/>
      <c r="AQ363" s="25"/>
      <c r="AR363" s="25"/>
      <c r="AS363" s="25"/>
      <c r="AT363" s="25"/>
      <c r="AU363" s="25"/>
      <c r="AV363" s="25"/>
      <c r="AW363" s="25"/>
      <c r="AX363" s="25"/>
      <c r="AY363" s="25"/>
      <c r="AZ363" s="25"/>
      <c r="BA363" s="25"/>
      <c r="BB363" s="25"/>
      <c r="BC363" s="25"/>
      <c r="BD363" s="25"/>
      <c r="BE363" s="25"/>
      <c r="BF363" s="25"/>
      <c r="BG363" s="25"/>
      <c r="BH363" s="25"/>
      <c r="BI363" s="25"/>
      <c r="BJ363" s="25"/>
      <c r="BK363" s="25"/>
      <c r="BL363" s="25"/>
    </row>
    <row r="364" s="3" customFormat="1" ht="12.75" spans="1:64">
      <c r="A364" s="45">
        <v>6</v>
      </c>
      <c r="B364" s="45">
        <v>6</v>
      </c>
      <c r="C364" s="45">
        <v>6</v>
      </c>
      <c r="D364" s="45">
        <v>5</v>
      </c>
      <c r="E364" s="45">
        <v>3</v>
      </c>
      <c r="F364" s="45">
        <v>2</v>
      </c>
      <c r="G364" s="45">
        <v>5</v>
      </c>
      <c r="H364" s="45">
        <v>6</v>
      </c>
      <c r="I364" s="45">
        <v>1</v>
      </c>
      <c r="J364" s="45"/>
      <c r="K364" s="39"/>
      <c r="L364" s="39"/>
      <c r="M364" s="39"/>
      <c r="N364" s="39"/>
      <c r="O364" s="39"/>
      <c r="P364" s="25"/>
      <c r="Q364" s="35"/>
      <c r="R364" s="25"/>
      <c r="S364" s="25"/>
      <c r="T364" s="25"/>
      <c r="U364" s="25"/>
      <c r="V364" s="25"/>
      <c r="W364" s="25"/>
      <c r="X364" s="25"/>
      <c r="Y364" s="25"/>
      <c r="Z364" s="25"/>
      <c r="AA364" s="25"/>
      <c r="AB364" s="25"/>
      <c r="AC364" s="25"/>
      <c r="AD364" s="25"/>
      <c r="AE364" s="25"/>
      <c r="AF364" s="25"/>
      <c r="AG364" s="25"/>
      <c r="AH364" s="25"/>
      <c r="AI364" s="25"/>
      <c r="AJ364" s="25"/>
      <c r="AK364" s="25"/>
      <c r="AL364" s="25"/>
      <c r="AM364" s="25"/>
      <c r="AN364" s="25"/>
      <c r="AO364" s="25"/>
      <c r="AP364" s="25"/>
      <c r="AQ364" s="25"/>
      <c r="AR364" s="25"/>
      <c r="AS364" s="25"/>
      <c r="AT364" s="25"/>
      <c r="AU364" s="25"/>
      <c r="AV364" s="25"/>
      <c r="AW364" s="25"/>
      <c r="AX364" s="25"/>
      <c r="AY364" s="25"/>
      <c r="AZ364" s="25"/>
      <c r="BA364" s="25"/>
      <c r="BB364" s="25"/>
      <c r="BC364" s="25"/>
      <c r="BD364" s="25"/>
      <c r="BE364" s="25"/>
      <c r="BF364" s="25"/>
      <c r="BG364" s="25"/>
      <c r="BH364" s="25"/>
      <c r="BI364" s="25"/>
      <c r="BJ364" s="25"/>
      <c r="BK364" s="25"/>
      <c r="BL364" s="25"/>
    </row>
    <row r="365" s="1" customFormat="1" ht="12.75" spans="1:64">
      <c r="A365" s="29">
        <v>81</v>
      </c>
      <c r="B365" s="29">
        <v>82</v>
      </c>
      <c r="C365" s="29">
        <v>72</v>
      </c>
      <c r="D365" s="29">
        <v>81</v>
      </c>
      <c r="E365" s="29">
        <v>95</v>
      </c>
      <c r="F365" s="29">
        <v>83</v>
      </c>
      <c r="G365" s="29">
        <v>86</v>
      </c>
      <c r="H365" s="29">
        <v>85</v>
      </c>
      <c r="I365" s="29">
        <v>91</v>
      </c>
      <c r="J365" s="29"/>
      <c r="K365" s="29"/>
      <c r="L365" s="29"/>
      <c r="M365" s="29"/>
      <c r="N365" s="29"/>
      <c r="O365" s="29"/>
      <c r="P365" s="25"/>
      <c r="Q365" s="35"/>
      <c r="R365" s="25"/>
      <c r="S365" s="25"/>
      <c r="T365" s="25"/>
      <c r="U365" s="25"/>
      <c r="V365" s="25"/>
      <c r="W365" s="25"/>
      <c r="X365" s="25"/>
      <c r="Y365" s="25"/>
      <c r="Z365" s="25"/>
      <c r="AA365" s="25"/>
      <c r="AB365" s="25"/>
      <c r="AC365" s="25"/>
      <c r="AD365" s="25"/>
      <c r="AE365" s="25"/>
      <c r="AF365" s="25"/>
      <c r="AG365" s="25"/>
      <c r="AH365" s="25"/>
      <c r="AI365" s="25"/>
      <c r="AJ365" s="25"/>
      <c r="AK365" s="25"/>
      <c r="AL365" s="25"/>
      <c r="AM365" s="25"/>
      <c r="AN365" s="25"/>
      <c r="AO365" s="25"/>
      <c r="AP365" s="25"/>
      <c r="AQ365" s="25"/>
      <c r="AR365" s="25"/>
      <c r="AS365" s="25"/>
      <c r="AT365" s="25"/>
      <c r="AU365" s="25"/>
      <c r="AV365" s="25"/>
      <c r="AW365" s="25"/>
      <c r="AX365" s="25"/>
      <c r="AY365" s="25"/>
      <c r="AZ365" s="25"/>
      <c r="BA365" s="25"/>
      <c r="BB365" s="25"/>
      <c r="BC365" s="25"/>
      <c r="BD365" s="25"/>
      <c r="BE365" s="25"/>
      <c r="BF365" s="25"/>
      <c r="BG365" s="25"/>
      <c r="BH365" s="25"/>
      <c r="BI365" s="25"/>
      <c r="BJ365" s="25"/>
      <c r="BK365" s="25"/>
      <c r="BL365" s="25"/>
    </row>
    <row r="366" s="1" customFormat="1" ht="12.75" spans="1:64">
      <c r="A366" s="43" t="s">
        <v>621</v>
      </c>
      <c r="B366" s="39" t="s">
        <v>2</v>
      </c>
      <c r="C366" s="39">
        <v>33</v>
      </c>
      <c r="D366" s="39" t="s">
        <v>3</v>
      </c>
      <c r="E366" s="39" t="s">
        <v>505</v>
      </c>
      <c r="F366" s="39" t="s">
        <v>5</v>
      </c>
      <c r="G366" s="14">
        <f>(A368*A369+B368*B369+C368*C369+D368*D369+E368*E369+F368*F369+G368*G369)/C366</f>
        <v>86.5757575757576</v>
      </c>
      <c r="H366" s="39"/>
      <c r="I366" s="39"/>
      <c r="J366" s="39"/>
      <c r="K366" s="39"/>
      <c r="L366" s="39"/>
      <c r="M366" s="39"/>
      <c r="N366" s="39"/>
      <c r="O366" s="39"/>
      <c r="P366" s="25"/>
      <c r="Q366" s="35"/>
      <c r="R366" s="25"/>
      <c r="S366" s="25"/>
      <c r="T366" s="25"/>
      <c r="U366" s="25"/>
      <c r="V366" s="25"/>
      <c r="W366" s="25"/>
      <c r="X366" s="25"/>
      <c r="Y366" s="25"/>
      <c r="Z366" s="25"/>
      <c r="AA366" s="25"/>
      <c r="AB366" s="25"/>
      <c r="AC366" s="25"/>
      <c r="AD366" s="25"/>
      <c r="AE366" s="25"/>
      <c r="AF366" s="25"/>
      <c r="AG366" s="25"/>
      <c r="AH366" s="25"/>
      <c r="AI366" s="25"/>
      <c r="AJ366" s="25"/>
      <c r="AK366" s="25"/>
      <c r="AL366" s="25"/>
      <c r="AM366" s="25"/>
      <c r="AN366" s="25"/>
      <c r="AO366" s="25"/>
      <c r="AP366" s="25"/>
      <c r="AQ366" s="25"/>
      <c r="AR366" s="25"/>
      <c r="AS366" s="25"/>
      <c r="AT366" s="25"/>
      <c r="AU366" s="25"/>
      <c r="AV366" s="25"/>
      <c r="AW366" s="25"/>
      <c r="AX366" s="25"/>
      <c r="AY366" s="25"/>
      <c r="AZ366" s="25"/>
      <c r="BA366" s="25"/>
      <c r="BB366" s="25"/>
      <c r="BC366" s="25"/>
      <c r="BD366" s="25"/>
      <c r="BE366" s="25"/>
      <c r="BF366" s="25"/>
      <c r="BG366" s="25"/>
      <c r="BH366" s="25"/>
      <c r="BI366" s="25"/>
      <c r="BJ366" s="25"/>
      <c r="BK366" s="25"/>
      <c r="BL366" s="25"/>
    </row>
    <row r="367" s="8" customFormat="1" ht="12.75" spans="1:63">
      <c r="A367" s="45" t="s">
        <v>587</v>
      </c>
      <c r="B367" s="45" t="s">
        <v>622</v>
      </c>
      <c r="C367" s="45" t="s">
        <v>623</v>
      </c>
      <c r="D367" s="45" t="s">
        <v>624</v>
      </c>
      <c r="E367" s="39" t="s">
        <v>625</v>
      </c>
      <c r="F367" s="45" t="s">
        <v>626</v>
      </c>
      <c r="G367" s="39" t="s">
        <v>627</v>
      </c>
      <c r="H367" s="39"/>
      <c r="I367" s="39"/>
      <c r="J367" s="39"/>
      <c r="K367" s="39"/>
      <c r="L367" s="39"/>
      <c r="M367" s="39"/>
      <c r="N367" s="39"/>
      <c r="O367" s="68"/>
      <c r="P367" s="69"/>
      <c r="Q367" s="68"/>
      <c r="R367" s="68"/>
      <c r="S367" s="68"/>
      <c r="T367" s="68"/>
      <c r="U367" s="68"/>
      <c r="V367" s="68"/>
      <c r="W367" s="68"/>
      <c r="X367" s="68"/>
      <c r="Y367" s="68"/>
      <c r="Z367" s="68"/>
      <c r="AA367" s="68"/>
      <c r="AB367" s="68"/>
      <c r="AC367" s="68"/>
      <c r="AD367" s="68"/>
      <c r="AE367" s="68"/>
      <c r="AF367" s="68"/>
      <c r="AG367" s="68"/>
      <c r="AH367" s="68"/>
      <c r="AI367" s="68"/>
      <c r="AJ367" s="68"/>
      <c r="AK367" s="68"/>
      <c r="AL367" s="68"/>
      <c r="AM367" s="68"/>
      <c r="AN367" s="68"/>
      <c r="AO367" s="68"/>
      <c r="AP367" s="68"/>
      <c r="AQ367" s="68"/>
      <c r="AR367" s="68"/>
      <c r="AS367" s="68"/>
      <c r="AT367" s="68"/>
      <c r="AU367" s="68"/>
      <c r="AV367" s="68"/>
      <c r="AW367" s="68"/>
      <c r="AX367" s="68"/>
      <c r="AY367" s="68"/>
      <c r="AZ367" s="68"/>
      <c r="BA367" s="68"/>
      <c r="BB367" s="68"/>
      <c r="BC367" s="68"/>
      <c r="BD367" s="68"/>
      <c r="BE367" s="68"/>
      <c r="BF367" s="68"/>
      <c r="BG367" s="68"/>
      <c r="BH367" s="68"/>
      <c r="BI367" s="68"/>
      <c r="BJ367" s="68"/>
      <c r="BK367" s="68"/>
    </row>
    <row r="368" spans="1:63">
      <c r="A368" s="45">
        <v>1</v>
      </c>
      <c r="B368" s="45">
        <v>3</v>
      </c>
      <c r="C368" s="45">
        <v>6</v>
      </c>
      <c r="D368" s="45">
        <v>6</v>
      </c>
      <c r="E368" s="39">
        <v>5</v>
      </c>
      <c r="F368" s="45">
        <v>6</v>
      </c>
      <c r="G368" s="39">
        <v>6</v>
      </c>
      <c r="H368" s="39"/>
      <c r="I368" s="39"/>
      <c r="J368" s="39"/>
      <c r="K368" s="39"/>
      <c r="L368" s="39"/>
      <c r="M368" s="39"/>
      <c r="N368" s="39"/>
      <c r="O368" s="70"/>
      <c r="P368" s="71"/>
      <c r="Q368" s="70"/>
      <c r="R368" s="70"/>
      <c r="S368" s="70"/>
      <c r="T368" s="70"/>
      <c r="U368" s="70"/>
      <c r="V368" s="70"/>
      <c r="W368" s="70"/>
      <c r="X368" s="70"/>
      <c r="Y368" s="70"/>
      <c r="Z368" s="70"/>
      <c r="AA368" s="70"/>
      <c r="AB368" s="70"/>
      <c r="AC368" s="70"/>
      <c r="AD368" s="70"/>
      <c r="AE368" s="70"/>
      <c r="AF368" s="70"/>
      <c r="AG368" s="70"/>
      <c r="AH368" s="70"/>
      <c r="AI368" s="70"/>
      <c r="AJ368" s="70"/>
      <c r="AK368" s="70"/>
      <c r="AL368" s="70"/>
      <c r="AM368" s="70"/>
      <c r="AN368" s="70"/>
      <c r="AO368" s="70"/>
      <c r="AP368" s="70"/>
      <c r="AQ368" s="70"/>
      <c r="AR368" s="70"/>
      <c r="AS368" s="70"/>
      <c r="AT368" s="70"/>
      <c r="AU368" s="70"/>
      <c r="AV368" s="70"/>
      <c r="AW368" s="70"/>
      <c r="AX368" s="70"/>
      <c r="AY368" s="70"/>
      <c r="AZ368" s="70"/>
      <c r="BA368" s="70"/>
      <c r="BB368" s="70"/>
      <c r="BC368" s="70"/>
      <c r="BD368" s="70"/>
      <c r="BE368" s="70"/>
      <c r="BF368" s="70"/>
      <c r="BG368" s="70"/>
      <c r="BH368" s="70"/>
      <c r="BI368" s="70"/>
      <c r="BJ368" s="70"/>
      <c r="BK368" s="70"/>
    </row>
    <row r="369" s="5" customFormat="1" ht="12.75" spans="1:64">
      <c r="A369" s="29">
        <v>88</v>
      </c>
      <c r="B369" s="29">
        <v>93</v>
      </c>
      <c r="C369" s="29">
        <v>86</v>
      </c>
      <c r="D369" s="29">
        <v>91</v>
      </c>
      <c r="E369" s="29">
        <v>90</v>
      </c>
      <c r="F369" s="29">
        <v>80</v>
      </c>
      <c r="G369" s="29">
        <v>83</v>
      </c>
      <c r="H369" s="29"/>
      <c r="I369" s="29"/>
      <c r="J369" s="29"/>
      <c r="K369" s="29"/>
      <c r="L369" s="29"/>
      <c r="M369" s="29"/>
      <c r="N369" s="29"/>
      <c r="O369" s="29"/>
      <c r="P369" s="72"/>
      <c r="Q369" s="73"/>
      <c r="R369" s="72"/>
      <c r="S369" s="72"/>
      <c r="T369" s="72"/>
      <c r="U369" s="72"/>
      <c r="V369" s="72"/>
      <c r="W369" s="72"/>
      <c r="X369" s="72"/>
      <c r="Y369" s="72"/>
      <c r="Z369" s="72"/>
      <c r="AA369" s="72"/>
      <c r="AB369" s="72"/>
      <c r="AC369" s="72"/>
      <c r="AD369" s="72"/>
      <c r="AE369" s="72"/>
      <c r="AF369" s="72"/>
      <c r="AG369" s="72"/>
      <c r="AH369" s="72"/>
      <c r="AI369" s="72"/>
      <c r="AJ369" s="72"/>
      <c r="AK369" s="72"/>
      <c r="AL369" s="72"/>
      <c r="AM369" s="72"/>
      <c r="AN369" s="72"/>
      <c r="AO369" s="72"/>
      <c r="AP369" s="72"/>
      <c r="AQ369" s="72"/>
      <c r="AR369" s="72"/>
      <c r="AS369" s="72"/>
      <c r="AT369" s="72"/>
      <c r="AU369" s="72"/>
      <c r="AV369" s="72"/>
      <c r="AW369" s="72"/>
      <c r="AX369" s="72"/>
      <c r="AY369" s="72"/>
      <c r="AZ369" s="72"/>
      <c r="BA369" s="72"/>
      <c r="BB369" s="72"/>
      <c r="BC369" s="72"/>
      <c r="BD369" s="72"/>
      <c r="BE369" s="72"/>
      <c r="BF369" s="72"/>
      <c r="BG369" s="72"/>
      <c r="BH369" s="72"/>
      <c r="BI369" s="72"/>
      <c r="BJ369" s="72"/>
      <c r="BK369" s="72"/>
      <c r="BL369" s="72"/>
    </row>
    <row r="370" s="5" customFormat="1" ht="12.75" spans="1:64">
      <c r="A370" s="43" t="s">
        <v>628</v>
      </c>
      <c r="B370" s="39" t="s">
        <v>2</v>
      </c>
      <c r="C370" s="39">
        <v>25</v>
      </c>
      <c r="D370" s="39" t="s">
        <v>3</v>
      </c>
      <c r="E370" s="39" t="s">
        <v>629</v>
      </c>
      <c r="F370" s="39" t="s">
        <v>5</v>
      </c>
      <c r="G370" s="14">
        <f>(A372*A373+B372*B373+C372*C373+D372*D373+E372*E373+F372*F373+G372*G373+H372*H373)/C370</f>
        <v>90.56</v>
      </c>
      <c r="H370" s="39"/>
      <c r="I370" s="39"/>
      <c r="J370" s="39"/>
      <c r="K370" s="39"/>
      <c r="L370" s="39"/>
      <c r="M370" s="39"/>
      <c r="N370" s="39"/>
      <c r="O370" s="39"/>
      <c r="P370" s="72"/>
      <c r="Q370" s="73"/>
      <c r="R370" s="72"/>
      <c r="S370" s="72"/>
      <c r="T370" s="72"/>
      <c r="U370" s="72"/>
      <c r="V370" s="72"/>
      <c r="W370" s="72"/>
      <c r="X370" s="72"/>
      <c r="Y370" s="72"/>
      <c r="Z370" s="72"/>
      <c r="AA370" s="72"/>
      <c r="AB370" s="72"/>
      <c r="AC370" s="72"/>
      <c r="AD370" s="72"/>
      <c r="AE370" s="72"/>
      <c r="AF370" s="72"/>
      <c r="AG370" s="72"/>
      <c r="AH370" s="72"/>
      <c r="AI370" s="72"/>
      <c r="AJ370" s="72"/>
      <c r="AK370" s="72"/>
      <c r="AL370" s="72"/>
      <c r="AM370" s="72"/>
      <c r="AN370" s="72"/>
      <c r="AO370" s="72"/>
      <c r="AP370" s="72"/>
      <c r="AQ370" s="72"/>
      <c r="AR370" s="72"/>
      <c r="AS370" s="72"/>
      <c r="AT370" s="72"/>
      <c r="AU370" s="72"/>
      <c r="AV370" s="72"/>
      <c r="AW370" s="72"/>
      <c r="AX370" s="72"/>
      <c r="AY370" s="72"/>
      <c r="AZ370" s="72"/>
      <c r="BA370" s="72"/>
      <c r="BB370" s="72"/>
      <c r="BC370" s="72"/>
      <c r="BD370" s="72"/>
      <c r="BE370" s="72"/>
      <c r="BF370" s="72"/>
      <c r="BG370" s="72"/>
      <c r="BH370" s="72"/>
      <c r="BI370" s="72"/>
      <c r="BJ370" s="72"/>
      <c r="BK370" s="72"/>
      <c r="BL370" s="72"/>
    </row>
    <row r="371" s="5" customFormat="1" ht="12.75" spans="1:63">
      <c r="A371" s="64" t="s">
        <v>630</v>
      </c>
      <c r="B371" s="64" t="s">
        <v>631</v>
      </c>
      <c r="C371" s="64" t="s">
        <v>632</v>
      </c>
      <c r="D371" s="64" t="s">
        <v>633</v>
      </c>
      <c r="E371" s="64" t="s">
        <v>511</v>
      </c>
      <c r="F371" s="39" t="s">
        <v>597</v>
      </c>
      <c r="G371" s="64" t="s">
        <v>634</v>
      </c>
      <c r="H371" s="64" t="s">
        <v>589</v>
      </c>
      <c r="I371" s="39"/>
      <c r="J371" s="39"/>
      <c r="K371" s="39"/>
      <c r="L371" s="39"/>
      <c r="M371" s="39"/>
      <c r="N371" s="39"/>
      <c r="O371" s="72"/>
      <c r="P371" s="73"/>
      <c r="Q371" s="72"/>
      <c r="R371" s="72"/>
      <c r="S371" s="72"/>
      <c r="T371" s="72"/>
      <c r="U371" s="72"/>
      <c r="V371" s="72"/>
      <c r="W371" s="72"/>
      <c r="X371" s="72"/>
      <c r="Y371" s="72"/>
      <c r="Z371" s="72"/>
      <c r="AA371" s="72"/>
      <c r="AB371" s="72"/>
      <c r="AC371" s="72"/>
      <c r="AD371" s="72"/>
      <c r="AE371" s="72"/>
      <c r="AF371" s="72"/>
      <c r="AG371" s="72"/>
      <c r="AH371" s="72"/>
      <c r="AI371" s="72"/>
      <c r="AJ371" s="72"/>
      <c r="AK371" s="72"/>
      <c r="AL371" s="72"/>
      <c r="AM371" s="72"/>
      <c r="AN371" s="72"/>
      <c r="AO371" s="72"/>
      <c r="AP371" s="72"/>
      <c r="AQ371" s="72"/>
      <c r="AR371" s="72"/>
      <c r="AS371" s="72"/>
      <c r="AT371" s="72"/>
      <c r="AU371" s="72"/>
      <c r="AV371" s="72"/>
      <c r="AW371" s="72"/>
      <c r="AX371" s="72"/>
      <c r="AY371" s="72"/>
      <c r="AZ371" s="72"/>
      <c r="BA371" s="72"/>
      <c r="BB371" s="72"/>
      <c r="BC371" s="72"/>
      <c r="BD371" s="72"/>
      <c r="BE371" s="72"/>
      <c r="BF371" s="72"/>
      <c r="BG371" s="72"/>
      <c r="BH371" s="72"/>
      <c r="BI371" s="72"/>
      <c r="BJ371" s="72"/>
      <c r="BK371" s="72"/>
    </row>
    <row r="372" s="4" customFormat="1" ht="12.75" spans="1:63">
      <c r="A372" s="64">
        <v>5</v>
      </c>
      <c r="B372" s="64">
        <v>1</v>
      </c>
      <c r="C372" s="64">
        <v>4</v>
      </c>
      <c r="D372" s="64">
        <v>2</v>
      </c>
      <c r="E372" s="64">
        <v>1</v>
      </c>
      <c r="F372" s="39">
        <v>1</v>
      </c>
      <c r="G372" s="64">
        <v>6</v>
      </c>
      <c r="H372" s="64">
        <v>5</v>
      </c>
      <c r="I372" s="39"/>
      <c r="J372" s="39"/>
      <c r="K372" s="39"/>
      <c r="L372" s="39"/>
      <c r="M372" s="39"/>
      <c r="N372" s="39"/>
      <c r="O372" s="72"/>
      <c r="P372" s="73"/>
      <c r="Q372" s="72"/>
      <c r="R372" s="72"/>
      <c r="S372" s="72"/>
      <c r="T372" s="72"/>
      <c r="U372" s="72"/>
      <c r="V372" s="72"/>
      <c r="W372" s="72"/>
      <c r="X372" s="72"/>
      <c r="Y372" s="72"/>
      <c r="Z372" s="72"/>
      <c r="AA372" s="72"/>
      <c r="AB372" s="72"/>
      <c r="AC372" s="72"/>
      <c r="AD372" s="72"/>
      <c r="AE372" s="72"/>
      <c r="AF372" s="72"/>
      <c r="AG372" s="72"/>
      <c r="AH372" s="72"/>
      <c r="AI372" s="72"/>
      <c r="AJ372" s="72"/>
      <c r="AK372" s="72"/>
      <c r="AL372" s="72"/>
      <c r="AM372" s="72"/>
      <c r="AN372" s="72"/>
      <c r="AO372" s="72"/>
      <c r="AP372" s="72"/>
      <c r="AQ372" s="72"/>
      <c r="AR372" s="72"/>
      <c r="AS372" s="72"/>
      <c r="AT372" s="72"/>
      <c r="AU372" s="72"/>
      <c r="AV372" s="72"/>
      <c r="AW372" s="72"/>
      <c r="AX372" s="72"/>
      <c r="AY372" s="72"/>
      <c r="AZ372" s="72"/>
      <c r="BA372" s="72"/>
      <c r="BB372" s="72"/>
      <c r="BC372" s="72"/>
      <c r="BD372" s="72"/>
      <c r="BE372" s="72"/>
      <c r="BF372" s="72"/>
      <c r="BG372" s="72"/>
      <c r="BH372" s="72"/>
      <c r="BI372" s="72"/>
      <c r="BJ372" s="72"/>
      <c r="BK372" s="72"/>
    </row>
    <row r="373" s="5" customFormat="1" ht="12.75" spans="1:64">
      <c r="A373" s="29">
        <v>91</v>
      </c>
      <c r="B373" s="29">
        <v>93</v>
      </c>
      <c r="C373" s="29">
        <v>91</v>
      </c>
      <c r="D373" s="29">
        <v>91</v>
      </c>
      <c r="E373" s="29">
        <v>96</v>
      </c>
      <c r="F373" s="29">
        <v>92</v>
      </c>
      <c r="G373" s="29">
        <v>92</v>
      </c>
      <c r="H373" s="29">
        <v>86</v>
      </c>
      <c r="I373" s="29"/>
      <c r="J373" s="29"/>
      <c r="K373" s="29"/>
      <c r="L373" s="29"/>
      <c r="M373" s="29"/>
      <c r="N373" s="29"/>
      <c r="O373" s="29"/>
      <c r="P373" s="72"/>
      <c r="Q373" s="73"/>
      <c r="R373" s="72"/>
      <c r="S373" s="72"/>
      <c r="T373" s="72"/>
      <c r="U373" s="72"/>
      <c r="V373" s="72"/>
      <c r="W373" s="72"/>
      <c r="X373" s="72"/>
      <c r="Y373" s="72"/>
      <c r="Z373" s="72"/>
      <c r="AA373" s="72"/>
      <c r="AB373" s="72"/>
      <c r="AC373" s="72"/>
      <c r="AD373" s="72"/>
      <c r="AE373" s="72"/>
      <c r="AF373" s="72"/>
      <c r="AG373" s="72"/>
      <c r="AH373" s="72"/>
      <c r="AI373" s="72"/>
      <c r="AJ373" s="72"/>
      <c r="AK373" s="72"/>
      <c r="AL373" s="72"/>
      <c r="AM373" s="72"/>
      <c r="AN373" s="72"/>
      <c r="AO373" s="72"/>
      <c r="AP373" s="72"/>
      <c r="AQ373" s="72"/>
      <c r="AR373" s="72"/>
      <c r="AS373" s="72"/>
      <c r="AT373" s="72"/>
      <c r="AU373" s="72"/>
      <c r="AV373" s="72"/>
      <c r="AW373" s="72"/>
      <c r="AX373" s="72"/>
      <c r="AY373" s="72"/>
      <c r="AZ373" s="72"/>
      <c r="BA373" s="72"/>
      <c r="BB373" s="72"/>
      <c r="BC373" s="72"/>
      <c r="BD373" s="72"/>
      <c r="BE373" s="72"/>
      <c r="BF373" s="72"/>
      <c r="BG373" s="72"/>
      <c r="BH373" s="72"/>
      <c r="BI373" s="72"/>
      <c r="BJ373" s="72"/>
      <c r="BK373" s="72"/>
      <c r="BL373" s="72"/>
    </row>
    <row r="374" s="5" customFormat="1" ht="12.75" spans="1:64">
      <c r="A374" s="43" t="s">
        <v>635</v>
      </c>
      <c r="B374" s="39" t="s">
        <v>2</v>
      </c>
      <c r="C374" s="39">
        <v>25</v>
      </c>
      <c r="D374" s="39" t="s">
        <v>3</v>
      </c>
      <c r="E374" s="39" t="s">
        <v>629</v>
      </c>
      <c r="F374" s="39" t="s">
        <v>5</v>
      </c>
      <c r="G374" s="14">
        <f>(A376*A377+B376*B377+C376*C377+D376*D377+E376*E377+F376*F377+G376*G377)/C374</f>
        <v>83.68</v>
      </c>
      <c r="H374" s="39"/>
      <c r="I374" s="39"/>
      <c r="J374" s="39"/>
      <c r="K374" s="39"/>
      <c r="L374" s="39"/>
      <c r="M374" s="39"/>
      <c r="N374" s="39"/>
      <c r="O374" s="39"/>
      <c r="P374" s="72"/>
      <c r="Q374" s="73"/>
      <c r="R374" s="72"/>
      <c r="S374" s="72"/>
      <c r="T374" s="72"/>
      <c r="U374" s="72"/>
      <c r="V374" s="72"/>
      <c r="W374" s="72"/>
      <c r="X374" s="72"/>
      <c r="Y374" s="72"/>
      <c r="Z374" s="72"/>
      <c r="AA374" s="72"/>
      <c r="AB374" s="72"/>
      <c r="AC374" s="72"/>
      <c r="AD374" s="72"/>
      <c r="AE374" s="72"/>
      <c r="AF374" s="72"/>
      <c r="AG374" s="72"/>
      <c r="AH374" s="72"/>
      <c r="AI374" s="72"/>
      <c r="AJ374" s="72"/>
      <c r="AK374" s="72"/>
      <c r="AL374" s="72"/>
      <c r="AM374" s="72"/>
      <c r="AN374" s="72"/>
      <c r="AO374" s="72"/>
      <c r="AP374" s="72"/>
      <c r="AQ374" s="72"/>
      <c r="AR374" s="72"/>
      <c r="AS374" s="72"/>
      <c r="AT374" s="72"/>
      <c r="AU374" s="72"/>
      <c r="AV374" s="72"/>
      <c r="AW374" s="72"/>
      <c r="AX374" s="72"/>
      <c r="AY374" s="72"/>
      <c r="AZ374" s="72"/>
      <c r="BA374" s="72"/>
      <c r="BB374" s="72"/>
      <c r="BC374" s="72"/>
      <c r="BD374" s="72"/>
      <c r="BE374" s="72"/>
      <c r="BF374" s="72"/>
      <c r="BG374" s="72"/>
      <c r="BH374" s="72"/>
      <c r="BI374" s="72"/>
      <c r="BJ374" s="72"/>
      <c r="BK374" s="72"/>
      <c r="BL374" s="72"/>
    </row>
    <row r="375" s="5" customFormat="1" ht="12.75" spans="1:63">
      <c r="A375" s="64" t="s">
        <v>636</v>
      </c>
      <c r="B375" s="64" t="s">
        <v>622</v>
      </c>
      <c r="C375" s="64" t="s">
        <v>602</v>
      </c>
      <c r="D375" s="64" t="s">
        <v>526</v>
      </c>
      <c r="E375" s="64" t="s">
        <v>633</v>
      </c>
      <c r="F375" s="64" t="s">
        <v>637</v>
      </c>
      <c r="G375" s="65" t="s">
        <v>638</v>
      </c>
      <c r="H375" s="39"/>
      <c r="I375" s="39"/>
      <c r="J375" s="39"/>
      <c r="K375" s="39"/>
      <c r="L375" s="39"/>
      <c r="M375" s="39"/>
      <c r="N375" s="39"/>
      <c r="O375" s="72"/>
      <c r="P375" s="73"/>
      <c r="Q375" s="72"/>
      <c r="R375" s="72"/>
      <c r="S375" s="72"/>
      <c r="T375" s="72"/>
      <c r="U375" s="72"/>
      <c r="V375" s="72"/>
      <c r="W375" s="72"/>
      <c r="X375" s="72"/>
      <c r="Y375" s="72"/>
      <c r="Z375" s="72"/>
      <c r="AA375" s="72"/>
      <c r="AB375" s="72"/>
      <c r="AC375" s="72"/>
      <c r="AD375" s="72"/>
      <c r="AE375" s="72"/>
      <c r="AF375" s="72"/>
      <c r="AG375" s="72"/>
      <c r="AH375" s="72"/>
      <c r="AI375" s="72"/>
      <c r="AJ375" s="72"/>
      <c r="AK375" s="72"/>
      <c r="AL375" s="72"/>
      <c r="AM375" s="72"/>
      <c r="AN375" s="72"/>
      <c r="AO375" s="72"/>
      <c r="AP375" s="72"/>
      <c r="AQ375" s="72"/>
      <c r="AR375" s="72"/>
      <c r="AS375" s="72"/>
      <c r="AT375" s="72"/>
      <c r="AU375" s="72"/>
      <c r="AV375" s="72"/>
      <c r="AW375" s="72"/>
      <c r="AX375" s="72"/>
      <c r="AY375" s="72"/>
      <c r="AZ375" s="72"/>
      <c r="BA375" s="72"/>
      <c r="BB375" s="72"/>
      <c r="BC375" s="72"/>
      <c r="BD375" s="72"/>
      <c r="BE375" s="72"/>
      <c r="BF375" s="72"/>
      <c r="BG375" s="72"/>
      <c r="BH375" s="72"/>
      <c r="BI375" s="72"/>
      <c r="BJ375" s="72"/>
      <c r="BK375" s="72"/>
    </row>
    <row r="376" s="4" customFormat="1" ht="12.75" spans="1:63">
      <c r="A376" s="64">
        <v>5</v>
      </c>
      <c r="B376" s="64">
        <v>3</v>
      </c>
      <c r="C376" s="64">
        <v>1</v>
      </c>
      <c r="D376" s="64">
        <v>1</v>
      </c>
      <c r="E376" s="64">
        <v>4</v>
      </c>
      <c r="F376" s="64">
        <v>6</v>
      </c>
      <c r="G376" s="65">
        <v>5</v>
      </c>
      <c r="H376" s="39"/>
      <c r="I376" s="39"/>
      <c r="J376" s="39"/>
      <c r="K376" s="39"/>
      <c r="L376" s="39"/>
      <c r="M376" s="39"/>
      <c r="N376" s="39"/>
      <c r="O376" s="72"/>
      <c r="P376" s="73"/>
      <c r="Q376" s="72"/>
      <c r="R376" s="72"/>
      <c r="S376" s="72"/>
      <c r="T376" s="72"/>
      <c r="U376" s="72"/>
      <c r="V376" s="72"/>
      <c r="W376" s="72"/>
      <c r="X376" s="72"/>
      <c r="Y376" s="72"/>
      <c r="Z376" s="72"/>
      <c r="AA376" s="72"/>
      <c r="AB376" s="72"/>
      <c r="AC376" s="72"/>
      <c r="AD376" s="72"/>
      <c r="AE376" s="72"/>
      <c r="AF376" s="72"/>
      <c r="AG376" s="72"/>
      <c r="AH376" s="72"/>
      <c r="AI376" s="72"/>
      <c r="AJ376" s="72"/>
      <c r="AK376" s="72"/>
      <c r="AL376" s="72"/>
      <c r="AM376" s="72"/>
      <c r="AN376" s="72"/>
      <c r="AO376" s="72"/>
      <c r="AP376" s="72"/>
      <c r="AQ376" s="72"/>
      <c r="AR376" s="72"/>
      <c r="AS376" s="72"/>
      <c r="AT376" s="72"/>
      <c r="AU376" s="72"/>
      <c r="AV376" s="72"/>
      <c r="AW376" s="72"/>
      <c r="AX376" s="72"/>
      <c r="AY376" s="72"/>
      <c r="AZ376" s="72"/>
      <c r="BA376" s="72"/>
      <c r="BB376" s="72"/>
      <c r="BC376" s="72"/>
      <c r="BD376" s="72"/>
      <c r="BE376" s="72"/>
      <c r="BF376" s="72"/>
      <c r="BG376" s="72"/>
      <c r="BH376" s="72"/>
      <c r="BI376" s="72"/>
      <c r="BJ376" s="72"/>
      <c r="BK376" s="72"/>
    </row>
    <row r="377" s="5" customFormat="1" ht="12.75" spans="1:64">
      <c r="A377" s="29">
        <v>84</v>
      </c>
      <c r="B377" s="29">
        <v>93</v>
      </c>
      <c r="C377" s="29">
        <v>93</v>
      </c>
      <c r="D377" s="29">
        <v>66</v>
      </c>
      <c r="E377" s="29">
        <v>91</v>
      </c>
      <c r="F377" s="29">
        <v>80</v>
      </c>
      <c r="G377" s="29">
        <v>78</v>
      </c>
      <c r="H377" s="29"/>
      <c r="I377" s="29"/>
      <c r="J377" s="29"/>
      <c r="K377" s="29"/>
      <c r="L377" s="29"/>
      <c r="M377" s="29"/>
      <c r="N377" s="29"/>
      <c r="O377" s="29"/>
      <c r="P377" s="72"/>
      <c r="Q377" s="73"/>
      <c r="R377" s="72"/>
      <c r="S377" s="72"/>
      <c r="T377" s="72"/>
      <c r="U377" s="72"/>
      <c r="V377" s="72"/>
      <c r="W377" s="72"/>
      <c r="X377" s="72"/>
      <c r="Y377" s="72"/>
      <c r="Z377" s="72"/>
      <c r="AA377" s="72"/>
      <c r="AB377" s="72"/>
      <c r="AC377" s="72"/>
      <c r="AD377" s="72"/>
      <c r="AE377" s="72"/>
      <c r="AF377" s="72"/>
      <c r="AG377" s="72"/>
      <c r="AH377" s="72"/>
      <c r="AI377" s="72"/>
      <c r="AJ377" s="72"/>
      <c r="AK377" s="72"/>
      <c r="AL377" s="72"/>
      <c r="AM377" s="72"/>
      <c r="AN377" s="72"/>
      <c r="AO377" s="72"/>
      <c r="AP377" s="72"/>
      <c r="AQ377" s="72"/>
      <c r="AR377" s="72"/>
      <c r="AS377" s="72"/>
      <c r="AT377" s="72"/>
      <c r="AU377" s="72"/>
      <c r="AV377" s="72"/>
      <c r="AW377" s="72"/>
      <c r="AX377" s="72"/>
      <c r="AY377" s="72"/>
      <c r="AZ377" s="72"/>
      <c r="BA377" s="72"/>
      <c r="BB377" s="72"/>
      <c r="BC377" s="72"/>
      <c r="BD377" s="72"/>
      <c r="BE377" s="72"/>
      <c r="BF377" s="72"/>
      <c r="BG377" s="72"/>
      <c r="BH377" s="72"/>
      <c r="BI377" s="72"/>
      <c r="BJ377" s="72"/>
      <c r="BK377" s="72"/>
      <c r="BL377" s="72"/>
    </row>
    <row r="378" s="6" customFormat="1" ht="22.5" spans="1:64">
      <c r="A378" s="11" t="s">
        <v>639</v>
      </c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32"/>
      <c r="Q378" s="34"/>
      <c r="R378" s="32"/>
      <c r="S378" s="32"/>
      <c r="T378" s="32"/>
      <c r="U378" s="32"/>
      <c r="V378" s="32"/>
      <c r="W378" s="32"/>
      <c r="X378" s="32"/>
      <c r="Y378" s="32"/>
      <c r="Z378" s="32"/>
      <c r="AA378" s="32"/>
      <c r="AB378" s="32"/>
      <c r="AC378" s="32"/>
      <c r="AD378" s="32"/>
      <c r="AE378" s="32"/>
      <c r="AF378" s="32"/>
      <c r="AG378" s="32"/>
      <c r="AH378" s="32"/>
      <c r="AI378" s="32"/>
      <c r="AJ378" s="32"/>
      <c r="AK378" s="32"/>
      <c r="AL378" s="32"/>
      <c r="AM378" s="32"/>
      <c r="AN378" s="32"/>
      <c r="AO378" s="32"/>
      <c r="AP378" s="32"/>
      <c r="AQ378" s="32"/>
      <c r="AR378" s="32"/>
      <c r="AS378" s="32"/>
      <c r="AT378" s="32"/>
      <c r="AU378" s="32"/>
      <c r="AV378" s="32"/>
      <c r="AW378" s="32"/>
      <c r="AX378" s="32"/>
      <c r="AY378" s="32"/>
      <c r="AZ378" s="32"/>
      <c r="BA378" s="32"/>
      <c r="BB378" s="32"/>
      <c r="BC378" s="32"/>
      <c r="BD378" s="32"/>
      <c r="BE378" s="32"/>
      <c r="BF378" s="32"/>
      <c r="BG378" s="32"/>
      <c r="BH378" s="32"/>
      <c r="BI378" s="32"/>
      <c r="BJ378" s="32"/>
      <c r="BK378" s="32"/>
      <c r="BL378" s="32"/>
    </row>
    <row r="379" s="1" customFormat="1" ht="12.75" spans="1:64">
      <c r="A379" s="12" t="s">
        <v>640</v>
      </c>
      <c r="B379" s="13" t="s">
        <v>2</v>
      </c>
      <c r="C379" s="13">
        <v>27</v>
      </c>
      <c r="D379" s="13" t="s">
        <v>3</v>
      </c>
      <c r="E379" s="13" t="s">
        <v>641</v>
      </c>
      <c r="F379" s="13" t="s">
        <v>5</v>
      </c>
      <c r="G379" s="14">
        <f>(A381*A382+B381*B382+C381*C382+D381*D382+E381*E382+F381*F382+G381*G382+H381*H382)/C379</f>
        <v>92.1481481481482</v>
      </c>
      <c r="H379" s="13"/>
      <c r="I379" s="13"/>
      <c r="J379" s="13"/>
      <c r="K379" s="13"/>
      <c r="L379" s="24"/>
      <c r="M379" s="13"/>
      <c r="N379" s="13"/>
      <c r="O379" s="13"/>
      <c r="P379" s="25"/>
      <c r="Q379" s="25"/>
      <c r="R379" s="25"/>
      <c r="S379" s="25"/>
      <c r="T379" s="25"/>
      <c r="U379" s="25"/>
      <c r="V379" s="25"/>
      <c r="W379" s="25"/>
      <c r="X379" s="25"/>
      <c r="Y379" s="25"/>
      <c r="Z379" s="25"/>
      <c r="AA379" s="25"/>
      <c r="AB379" s="25"/>
      <c r="AC379" s="25"/>
      <c r="AD379" s="25"/>
      <c r="AE379" s="25"/>
      <c r="AF379" s="25"/>
      <c r="AG379" s="25"/>
      <c r="AH379" s="25"/>
      <c r="AI379" s="25"/>
      <c r="AJ379" s="25"/>
      <c r="AK379" s="25"/>
      <c r="AL379" s="25"/>
      <c r="AM379" s="25"/>
      <c r="AN379" s="25"/>
      <c r="AO379" s="25"/>
      <c r="AP379" s="25"/>
      <c r="AQ379" s="25"/>
      <c r="AR379" s="25"/>
      <c r="AS379" s="25"/>
      <c r="AT379" s="25"/>
      <c r="AU379" s="25"/>
      <c r="AV379" s="25"/>
      <c r="AW379" s="25"/>
      <c r="AX379" s="25"/>
      <c r="AY379" s="25"/>
      <c r="AZ379" s="25"/>
      <c r="BA379" s="25"/>
      <c r="BB379" s="25"/>
      <c r="BC379" s="25"/>
      <c r="BD379" s="25"/>
      <c r="BE379" s="25"/>
      <c r="BF379" s="25"/>
      <c r="BG379" s="25"/>
      <c r="BH379" s="25"/>
      <c r="BI379" s="25"/>
      <c r="BJ379" s="25"/>
      <c r="BK379" s="25"/>
      <c r="BL379" s="25"/>
    </row>
    <row r="380" s="3" customFormat="1" ht="12.75" spans="1:64">
      <c r="A380" s="13" t="s">
        <v>642</v>
      </c>
      <c r="B380" s="13" t="s">
        <v>643</v>
      </c>
      <c r="C380" s="13" t="s">
        <v>644</v>
      </c>
      <c r="D380" s="13" t="s">
        <v>565</v>
      </c>
      <c r="E380" s="13" t="s">
        <v>645</v>
      </c>
      <c r="F380" s="13" t="s">
        <v>646</v>
      </c>
      <c r="G380" s="13"/>
      <c r="H380" s="13"/>
      <c r="I380" s="13"/>
      <c r="J380" s="13"/>
      <c r="K380" s="13"/>
      <c r="L380" s="13"/>
      <c r="M380" s="24"/>
      <c r="N380" s="13"/>
      <c r="O380" s="13"/>
      <c r="P380" s="25"/>
      <c r="Q380" s="25"/>
      <c r="R380" s="25"/>
      <c r="S380" s="25"/>
      <c r="T380" s="25"/>
      <c r="U380" s="25"/>
      <c r="V380" s="25"/>
      <c r="W380" s="25"/>
      <c r="X380" s="25"/>
      <c r="Y380" s="25"/>
      <c r="Z380" s="25"/>
      <c r="AA380" s="25"/>
      <c r="AB380" s="25"/>
      <c r="AC380" s="25"/>
      <c r="AD380" s="25"/>
      <c r="AE380" s="25"/>
      <c r="AF380" s="25"/>
      <c r="AG380" s="25"/>
      <c r="AH380" s="25"/>
      <c r="AI380" s="25"/>
      <c r="AJ380" s="25"/>
      <c r="AK380" s="25"/>
      <c r="AL380" s="25"/>
      <c r="AM380" s="25"/>
      <c r="AN380" s="25"/>
      <c r="AO380" s="25"/>
      <c r="AP380" s="25"/>
      <c r="AQ380" s="25"/>
      <c r="AR380" s="25"/>
      <c r="AS380" s="25"/>
      <c r="AT380" s="25"/>
      <c r="AU380" s="25"/>
      <c r="AV380" s="25"/>
      <c r="AW380" s="25"/>
      <c r="AX380" s="25"/>
      <c r="AY380" s="25"/>
      <c r="AZ380" s="25"/>
      <c r="BA380" s="25"/>
      <c r="BB380" s="25"/>
      <c r="BC380" s="25"/>
      <c r="BD380" s="25"/>
      <c r="BE380" s="25"/>
      <c r="BF380" s="25"/>
      <c r="BG380" s="25"/>
      <c r="BH380" s="25"/>
      <c r="BI380" s="25"/>
      <c r="BJ380" s="25"/>
      <c r="BK380" s="25"/>
      <c r="BL380" s="25"/>
    </row>
    <row r="381" s="1" customFormat="1" ht="12.75" spans="1:64">
      <c r="A381" s="13">
        <v>6</v>
      </c>
      <c r="B381" s="13">
        <v>5</v>
      </c>
      <c r="C381" s="13">
        <v>6</v>
      </c>
      <c r="D381" s="13">
        <v>1</v>
      </c>
      <c r="E381" s="13">
        <v>3</v>
      </c>
      <c r="F381" s="13">
        <v>6</v>
      </c>
      <c r="G381" s="13"/>
      <c r="H381" s="13"/>
      <c r="I381" s="13"/>
      <c r="J381" s="13"/>
      <c r="K381" s="13"/>
      <c r="L381" s="13"/>
      <c r="M381" s="24"/>
      <c r="N381" s="13"/>
      <c r="O381" s="13"/>
      <c r="P381" s="25"/>
      <c r="Q381" s="25"/>
      <c r="R381" s="25"/>
      <c r="S381" s="25"/>
      <c r="T381" s="25"/>
      <c r="U381" s="25"/>
      <c r="V381" s="25"/>
      <c r="W381" s="25"/>
      <c r="X381" s="25"/>
      <c r="Y381" s="25"/>
      <c r="Z381" s="25"/>
      <c r="AA381" s="25"/>
      <c r="AB381" s="25"/>
      <c r="AC381" s="25"/>
      <c r="AD381" s="25"/>
      <c r="AE381" s="25"/>
      <c r="AF381" s="25"/>
      <c r="AG381" s="25"/>
      <c r="AH381" s="25"/>
      <c r="AI381" s="25"/>
      <c r="AJ381" s="25"/>
      <c r="AK381" s="25"/>
      <c r="AL381" s="25"/>
      <c r="AM381" s="25"/>
      <c r="AN381" s="25"/>
      <c r="AO381" s="25"/>
      <c r="AP381" s="25"/>
      <c r="AQ381" s="25"/>
      <c r="AR381" s="25"/>
      <c r="AS381" s="25"/>
      <c r="AT381" s="25"/>
      <c r="AU381" s="25"/>
      <c r="AV381" s="25"/>
      <c r="AW381" s="25"/>
      <c r="AX381" s="25"/>
      <c r="AY381" s="25"/>
      <c r="AZ381" s="25"/>
      <c r="BA381" s="25"/>
      <c r="BB381" s="25"/>
      <c r="BC381" s="25"/>
      <c r="BD381" s="25"/>
      <c r="BE381" s="25"/>
      <c r="BF381" s="25"/>
      <c r="BG381" s="25"/>
      <c r="BH381" s="25"/>
      <c r="BI381" s="25"/>
      <c r="BJ381" s="25"/>
      <c r="BK381" s="25"/>
      <c r="BL381" s="25"/>
    </row>
    <row r="382" s="3" customFormat="1" ht="12" spans="1:64">
      <c r="A382" s="16">
        <v>88</v>
      </c>
      <c r="B382" s="16">
        <v>97</v>
      </c>
      <c r="C382" s="16">
        <v>97</v>
      </c>
      <c r="D382" s="16">
        <v>86</v>
      </c>
      <c r="E382" s="16">
        <v>87</v>
      </c>
      <c r="F382" s="16">
        <v>91</v>
      </c>
      <c r="G382" s="16"/>
      <c r="H382" s="16"/>
      <c r="I382" s="16"/>
      <c r="J382" s="16"/>
      <c r="K382" s="16"/>
      <c r="L382" s="16"/>
      <c r="M382" s="16"/>
      <c r="N382" s="16"/>
      <c r="O382" s="16"/>
      <c r="P382" s="25"/>
      <c r="Q382" s="25"/>
      <c r="R382" s="25"/>
      <c r="S382" s="25"/>
      <c r="T382" s="25"/>
      <c r="U382" s="25"/>
      <c r="V382" s="25"/>
      <c r="W382" s="25"/>
      <c r="X382" s="25"/>
      <c r="Y382" s="25"/>
      <c r="Z382" s="25"/>
      <c r="AA382" s="25"/>
      <c r="AB382" s="25"/>
      <c r="AC382" s="25"/>
      <c r="AD382" s="25"/>
      <c r="AE382" s="25"/>
      <c r="AF382" s="25"/>
      <c r="AG382" s="25"/>
      <c r="AH382" s="25"/>
      <c r="AI382" s="25"/>
      <c r="AJ382" s="25"/>
      <c r="AK382" s="25"/>
      <c r="AL382" s="25"/>
      <c r="AM382" s="25"/>
      <c r="AN382" s="25"/>
      <c r="AO382" s="25"/>
      <c r="AP382" s="25"/>
      <c r="AQ382" s="25"/>
      <c r="AR382" s="25"/>
      <c r="AS382" s="25"/>
      <c r="AT382" s="25"/>
      <c r="AU382" s="25"/>
      <c r="AV382" s="25"/>
      <c r="AW382" s="25"/>
      <c r="AX382" s="25"/>
      <c r="AY382" s="25"/>
      <c r="AZ382" s="25"/>
      <c r="BA382" s="25"/>
      <c r="BB382" s="25"/>
      <c r="BC382" s="25"/>
      <c r="BD382" s="25"/>
      <c r="BE382" s="25"/>
      <c r="BF382" s="25"/>
      <c r="BG382" s="25"/>
      <c r="BH382" s="25"/>
      <c r="BI382" s="25"/>
      <c r="BJ382" s="25"/>
      <c r="BK382" s="25"/>
      <c r="BL382" s="25"/>
    </row>
    <row r="383" s="1" customFormat="1" ht="12.75" spans="1:64">
      <c r="A383" s="12" t="s">
        <v>647</v>
      </c>
      <c r="B383" s="13" t="s">
        <v>2</v>
      </c>
      <c r="C383" s="13">
        <v>33</v>
      </c>
      <c r="D383" s="13" t="s">
        <v>3</v>
      </c>
      <c r="E383" s="13" t="s">
        <v>641</v>
      </c>
      <c r="F383" s="13" t="s">
        <v>5</v>
      </c>
      <c r="G383" s="14">
        <f>(A385*A386+B385*B386+C385*C386+D385*D386+E385*E386+F385*F386+G385*G386)/C383</f>
        <v>67.6363636363636</v>
      </c>
      <c r="H383" s="13"/>
      <c r="I383" s="13"/>
      <c r="J383" s="13"/>
      <c r="K383" s="13"/>
      <c r="L383" s="24"/>
      <c r="M383" s="13"/>
      <c r="N383" s="13"/>
      <c r="O383" s="13"/>
      <c r="P383" s="25"/>
      <c r="Q383" s="25"/>
      <c r="R383" s="25"/>
      <c r="S383" s="25"/>
      <c r="T383" s="25"/>
      <c r="U383" s="25"/>
      <c r="V383" s="25"/>
      <c r="W383" s="25"/>
      <c r="X383" s="25"/>
      <c r="Y383" s="25"/>
      <c r="Z383" s="25"/>
      <c r="AA383" s="25"/>
      <c r="AB383" s="25"/>
      <c r="AC383" s="25"/>
      <c r="AD383" s="25"/>
      <c r="AE383" s="25"/>
      <c r="AF383" s="25"/>
      <c r="AG383" s="25"/>
      <c r="AH383" s="25"/>
      <c r="AI383" s="25"/>
      <c r="AJ383" s="25"/>
      <c r="AK383" s="25"/>
      <c r="AL383" s="25"/>
      <c r="AM383" s="25"/>
      <c r="AN383" s="25"/>
      <c r="AO383" s="25"/>
      <c r="AP383" s="25"/>
      <c r="AQ383" s="25"/>
      <c r="AR383" s="25"/>
      <c r="AS383" s="25"/>
      <c r="AT383" s="25"/>
      <c r="AU383" s="25"/>
      <c r="AV383" s="25"/>
      <c r="AW383" s="25"/>
      <c r="AX383" s="25"/>
      <c r="AY383" s="25"/>
      <c r="AZ383" s="25"/>
      <c r="BA383" s="25"/>
      <c r="BB383" s="25"/>
      <c r="BC383" s="25"/>
      <c r="BD383" s="25"/>
      <c r="BE383" s="25"/>
      <c r="BF383" s="25"/>
      <c r="BG383" s="25"/>
      <c r="BH383" s="25"/>
      <c r="BI383" s="25"/>
      <c r="BJ383" s="25"/>
      <c r="BK383" s="25"/>
      <c r="BL383" s="25"/>
    </row>
    <row r="384" s="3" customFormat="1" ht="12.75" spans="1:64">
      <c r="A384" s="13" t="s">
        <v>648</v>
      </c>
      <c r="B384" s="13" t="s">
        <v>649</v>
      </c>
      <c r="C384" s="13" t="s">
        <v>650</v>
      </c>
      <c r="D384" s="13" t="s">
        <v>651</v>
      </c>
      <c r="E384" s="13"/>
      <c r="F384" s="13"/>
      <c r="G384" s="13"/>
      <c r="H384" s="13"/>
      <c r="I384" s="13"/>
      <c r="J384" s="13"/>
      <c r="K384" s="13"/>
      <c r="L384" s="13"/>
      <c r="M384" s="24"/>
      <c r="N384" s="13"/>
      <c r="O384" s="13"/>
      <c r="P384" s="25"/>
      <c r="Q384" s="25"/>
      <c r="R384" s="25"/>
      <c r="S384" s="25"/>
      <c r="T384" s="25"/>
      <c r="U384" s="25"/>
      <c r="V384" s="25"/>
      <c r="W384" s="25"/>
      <c r="X384" s="25"/>
      <c r="Y384" s="25"/>
      <c r="Z384" s="25"/>
      <c r="AA384" s="25"/>
      <c r="AB384" s="25"/>
      <c r="AC384" s="25"/>
      <c r="AD384" s="25"/>
      <c r="AE384" s="25"/>
      <c r="AF384" s="25"/>
      <c r="AG384" s="25"/>
      <c r="AH384" s="25"/>
      <c r="AI384" s="25"/>
      <c r="AJ384" s="25"/>
      <c r="AK384" s="25"/>
      <c r="AL384" s="25"/>
      <c r="AM384" s="25"/>
      <c r="AN384" s="25"/>
      <c r="AO384" s="25"/>
      <c r="AP384" s="25"/>
      <c r="AQ384" s="25"/>
      <c r="AR384" s="25"/>
      <c r="AS384" s="25"/>
      <c r="AT384" s="25"/>
      <c r="AU384" s="25"/>
      <c r="AV384" s="25"/>
      <c r="AW384" s="25"/>
      <c r="AX384" s="25"/>
      <c r="AY384" s="25"/>
      <c r="AZ384" s="25"/>
      <c r="BA384" s="25"/>
      <c r="BB384" s="25"/>
      <c r="BC384" s="25"/>
      <c r="BD384" s="25"/>
      <c r="BE384" s="25"/>
      <c r="BF384" s="25"/>
      <c r="BG384" s="25"/>
      <c r="BH384" s="25"/>
      <c r="BI384" s="25"/>
      <c r="BJ384" s="25"/>
      <c r="BK384" s="25"/>
      <c r="BL384" s="25"/>
    </row>
    <row r="385" s="1" customFormat="1" ht="12.75" spans="1:64">
      <c r="A385" s="13">
        <v>6</v>
      </c>
      <c r="B385" s="13">
        <v>6</v>
      </c>
      <c r="C385" s="13">
        <v>6</v>
      </c>
      <c r="D385" s="13">
        <v>6</v>
      </c>
      <c r="E385" s="13"/>
      <c r="F385" s="13"/>
      <c r="G385" s="13"/>
      <c r="H385" s="13"/>
      <c r="I385" s="13"/>
      <c r="J385" s="13"/>
      <c r="K385" s="13"/>
      <c r="L385" s="13"/>
      <c r="M385" s="24"/>
      <c r="N385" s="13"/>
      <c r="O385" s="13"/>
      <c r="P385" s="25"/>
      <c r="Q385" s="25"/>
      <c r="R385" s="25"/>
      <c r="S385" s="25"/>
      <c r="T385" s="25"/>
      <c r="U385" s="25"/>
      <c r="V385" s="25"/>
      <c r="W385" s="25"/>
      <c r="X385" s="25"/>
      <c r="Y385" s="25"/>
      <c r="Z385" s="25"/>
      <c r="AA385" s="25"/>
      <c r="AB385" s="25"/>
      <c r="AC385" s="25"/>
      <c r="AD385" s="25"/>
      <c r="AE385" s="25"/>
      <c r="AF385" s="25"/>
      <c r="AG385" s="25"/>
      <c r="AH385" s="25"/>
      <c r="AI385" s="25"/>
      <c r="AJ385" s="25"/>
      <c r="AK385" s="25"/>
      <c r="AL385" s="25"/>
      <c r="AM385" s="25"/>
      <c r="AN385" s="25"/>
      <c r="AO385" s="25"/>
      <c r="AP385" s="25"/>
      <c r="AQ385" s="25"/>
      <c r="AR385" s="25"/>
      <c r="AS385" s="25"/>
      <c r="AT385" s="25"/>
      <c r="AU385" s="25"/>
      <c r="AV385" s="25"/>
      <c r="AW385" s="25"/>
      <c r="AX385" s="25"/>
      <c r="AY385" s="25"/>
      <c r="AZ385" s="25"/>
      <c r="BA385" s="25"/>
      <c r="BB385" s="25"/>
      <c r="BC385" s="25"/>
      <c r="BD385" s="25"/>
      <c r="BE385" s="25"/>
      <c r="BF385" s="25"/>
      <c r="BG385" s="25"/>
      <c r="BH385" s="25"/>
      <c r="BI385" s="25"/>
      <c r="BJ385" s="25"/>
      <c r="BK385" s="25"/>
      <c r="BL385" s="25"/>
    </row>
    <row r="386" s="3" customFormat="1" ht="12" spans="1:64">
      <c r="A386" s="16">
        <v>87</v>
      </c>
      <c r="B386" s="16">
        <v>92</v>
      </c>
      <c r="C386" s="16">
        <v>95</v>
      </c>
      <c r="D386" s="16">
        <v>98</v>
      </c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25"/>
      <c r="Q386" s="25"/>
      <c r="R386" s="25"/>
      <c r="S386" s="25"/>
      <c r="T386" s="25"/>
      <c r="U386" s="25"/>
      <c r="V386" s="25"/>
      <c r="W386" s="25"/>
      <c r="X386" s="25"/>
      <c r="Y386" s="25"/>
      <c r="Z386" s="25"/>
      <c r="AA386" s="25"/>
      <c r="AB386" s="25"/>
      <c r="AC386" s="25"/>
      <c r="AD386" s="25"/>
      <c r="AE386" s="25"/>
      <c r="AF386" s="25"/>
      <c r="AG386" s="25"/>
      <c r="AH386" s="25"/>
      <c r="AI386" s="25"/>
      <c r="AJ386" s="25"/>
      <c r="AK386" s="25"/>
      <c r="AL386" s="25"/>
      <c r="AM386" s="25"/>
      <c r="AN386" s="25"/>
      <c r="AO386" s="25"/>
      <c r="AP386" s="25"/>
      <c r="AQ386" s="25"/>
      <c r="AR386" s="25"/>
      <c r="AS386" s="25"/>
      <c r="AT386" s="25"/>
      <c r="AU386" s="25"/>
      <c r="AV386" s="25"/>
      <c r="AW386" s="25"/>
      <c r="AX386" s="25"/>
      <c r="AY386" s="25"/>
      <c r="AZ386" s="25"/>
      <c r="BA386" s="25"/>
      <c r="BB386" s="25"/>
      <c r="BC386" s="25"/>
      <c r="BD386" s="25"/>
      <c r="BE386" s="25"/>
      <c r="BF386" s="25"/>
      <c r="BG386" s="25"/>
      <c r="BH386" s="25"/>
      <c r="BI386" s="25"/>
      <c r="BJ386" s="25"/>
      <c r="BK386" s="25"/>
      <c r="BL386" s="25"/>
    </row>
    <row r="387" s="1" customFormat="1" ht="12.75" spans="1:64">
      <c r="A387" s="12" t="s">
        <v>652</v>
      </c>
      <c r="B387" s="13" t="s">
        <v>2</v>
      </c>
      <c r="C387" s="13">
        <v>27</v>
      </c>
      <c r="D387" s="13" t="s">
        <v>3</v>
      </c>
      <c r="E387" s="13" t="s">
        <v>653</v>
      </c>
      <c r="F387" s="13" t="s">
        <v>5</v>
      </c>
      <c r="G387" s="14">
        <f>(A389*A390+B389*B390+C389*C390+D389*D390+E389*E390+F389*F390+G389*G390+H389*H390)/C387</f>
        <v>93.3333333333333</v>
      </c>
      <c r="H387" s="13"/>
      <c r="I387" s="13"/>
      <c r="J387" s="13"/>
      <c r="K387" s="13"/>
      <c r="L387" s="24"/>
      <c r="M387" s="13"/>
      <c r="N387" s="13"/>
      <c r="O387" s="13"/>
      <c r="P387" s="25"/>
      <c r="Q387" s="25"/>
      <c r="R387" s="25"/>
      <c r="S387" s="25"/>
      <c r="T387" s="25"/>
      <c r="U387" s="25"/>
      <c r="V387" s="25"/>
      <c r="W387" s="25"/>
      <c r="X387" s="25"/>
      <c r="Y387" s="25"/>
      <c r="Z387" s="25"/>
      <c r="AA387" s="25"/>
      <c r="AB387" s="25"/>
      <c r="AC387" s="25"/>
      <c r="AD387" s="25"/>
      <c r="AE387" s="25"/>
      <c r="AF387" s="25"/>
      <c r="AG387" s="25"/>
      <c r="AH387" s="25"/>
      <c r="AI387" s="25"/>
      <c r="AJ387" s="25"/>
      <c r="AK387" s="25"/>
      <c r="AL387" s="25"/>
      <c r="AM387" s="25"/>
      <c r="AN387" s="25"/>
      <c r="AO387" s="25"/>
      <c r="AP387" s="25"/>
      <c r="AQ387" s="25"/>
      <c r="AR387" s="25"/>
      <c r="AS387" s="25"/>
      <c r="AT387" s="25"/>
      <c r="AU387" s="25"/>
      <c r="AV387" s="25"/>
      <c r="AW387" s="25"/>
      <c r="AX387" s="25"/>
      <c r="AY387" s="25"/>
      <c r="AZ387" s="25"/>
      <c r="BA387" s="25"/>
      <c r="BB387" s="25"/>
      <c r="BC387" s="25"/>
      <c r="BD387" s="25"/>
      <c r="BE387" s="25"/>
      <c r="BF387" s="25"/>
      <c r="BG387" s="25"/>
      <c r="BH387" s="25"/>
      <c r="BI387" s="25"/>
      <c r="BJ387" s="25"/>
      <c r="BK387" s="25"/>
      <c r="BL387" s="25"/>
    </row>
    <row r="388" s="3" customFormat="1" ht="12.75" spans="1:64">
      <c r="A388" s="13" t="s">
        <v>588</v>
      </c>
      <c r="B388" s="13" t="s">
        <v>654</v>
      </c>
      <c r="C388" s="13" t="s">
        <v>655</v>
      </c>
      <c r="D388" s="13" t="s">
        <v>656</v>
      </c>
      <c r="E388" s="13" t="s">
        <v>657</v>
      </c>
      <c r="F388" s="13" t="s">
        <v>658</v>
      </c>
      <c r="G388" s="13"/>
      <c r="H388" s="13"/>
      <c r="I388" s="13"/>
      <c r="J388" s="13"/>
      <c r="K388" s="13"/>
      <c r="L388" s="13"/>
      <c r="M388" s="24"/>
      <c r="N388" s="13"/>
      <c r="O388" s="13"/>
      <c r="P388" s="25"/>
      <c r="Q388" s="25"/>
      <c r="R388" s="25"/>
      <c r="S388" s="25"/>
      <c r="T388" s="25"/>
      <c r="U388" s="25"/>
      <c r="V388" s="25"/>
      <c r="W388" s="25"/>
      <c r="X388" s="25"/>
      <c r="Y388" s="25"/>
      <c r="Z388" s="25"/>
      <c r="AA388" s="25"/>
      <c r="AB388" s="25"/>
      <c r="AC388" s="25"/>
      <c r="AD388" s="25"/>
      <c r="AE388" s="25"/>
      <c r="AF388" s="25"/>
      <c r="AG388" s="25"/>
      <c r="AH388" s="25"/>
      <c r="AI388" s="25"/>
      <c r="AJ388" s="25"/>
      <c r="AK388" s="25"/>
      <c r="AL388" s="25"/>
      <c r="AM388" s="25"/>
      <c r="AN388" s="25"/>
      <c r="AO388" s="25"/>
      <c r="AP388" s="25"/>
      <c r="AQ388" s="25"/>
      <c r="AR388" s="25"/>
      <c r="AS388" s="25"/>
      <c r="AT388" s="25"/>
      <c r="AU388" s="25"/>
      <c r="AV388" s="25"/>
      <c r="AW388" s="25"/>
      <c r="AX388" s="25"/>
      <c r="AY388" s="25"/>
      <c r="AZ388" s="25"/>
      <c r="BA388" s="25"/>
      <c r="BB388" s="25"/>
      <c r="BC388" s="25"/>
      <c r="BD388" s="25"/>
      <c r="BE388" s="25"/>
      <c r="BF388" s="25"/>
      <c r="BG388" s="25"/>
      <c r="BH388" s="25"/>
      <c r="BI388" s="25"/>
      <c r="BJ388" s="25"/>
      <c r="BK388" s="25"/>
      <c r="BL388" s="25"/>
    </row>
    <row r="389" s="1" customFormat="1" ht="12.75" spans="1:64">
      <c r="A389" s="13">
        <v>1</v>
      </c>
      <c r="B389" s="13">
        <v>6</v>
      </c>
      <c r="C389" s="13">
        <v>6</v>
      </c>
      <c r="D389" s="13">
        <v>6</v>
      </c>
      <c r="E389" s="13">
        <v>5</v>
      </c>
      <c r="F389" s="13">
        <v>3</v>
      </c>
      <c r="G389" s="13"/>
      <c r="H389" s="13"/>
      <c r="I389" s="13"/>
      <c r="J389" s="13"/>
      <c r="K389" s="13"/>
      <c r="L389" s="13"/>
      <c r="M389" s="24"/>
      <c r="N389" s="13"/>
      <c r="O389" s="13"/>
      <c r="P389" s="25"/>
      <c r="Q389" s="25"/>
      <c r="R389" s="25"/>
      <c r="S389" s="25"/>
      <c r="T389" s="25"/>
      <c r="U389" s="25"/>
      <c r="V389" s="25"/>
      <c r="W389" s="25"/>
      <c r="X389" s="25"/>
      <c r="Y389" s="25"/>
      <c r="Z389" s="25"/>
      <c r="AA389" s="25"/>
      <c r="AB389" s="25"/>
      <c r="AC389" s="25"/>
      <c r="AD389" s="25"/>
      <c r="AE389" s="25"/>
      <c r="AF389" s="25"/>
      <c r="AG389" s="25"/>
      <c r="AH389" s="25"/>
      <c r="AI389" s="25"/>
      <c r="AJ389" s="25"/>
      <c r="AK389" s="25"/>
      <c r="AL389" s="25"/>
      <c r="AM389" s="25"/>
      <c r="AN389" s="25"/>
      <c r="AO389" s="25"/>
      <c r="AP389" s="25"/>
      <c r="AQ389" s="25"/>
      <c r="AR389" s="25"/>
      <c r="AS389" s="25"/>
      <c r="AT389" s="25"/>
      <c r="AU389" s="25"/>
      <c r="AV389" s="25"/>
      <c r="AW389" s="25"/>
      <c r="AX389" s="25"/>
      <c r="AY389" s="25"/>
      <c r="AZ389" s="25"/>
      <c r="BA389" s="25"/>
      <c r="BB389" s="25"/>
      <c r="BC389" s="25"/>
      <c r="BD389" s="25"/>
      <c r="BE389" s="25"/>
      <c r="BF389" s="25"/>
      <c r="BG389" s="25"/>
      <c r="BH389" s="25"/>
      <c r="BI389" s="25"/>
      <c r="BJ389" s="25"/>
      <c r="BK389" s="25"/>
      <c r="BL389" s="25"/>
    </row>
    <row r="390" s="3" customFormat="1" ht="12" spans="1:64">
      <c r="A390" s="16">
        <v>93</v>
      </c>
      <c r="B390" s="16">
        <v>92</v>
      </c>
      <c r="C390" s="16">
        <v>95</v>
      </c>
      <c r="D390" s="16">
        <v>92</v>
      </c>
      <c r="E390" s="16">
        <v>96</v>
      </c>
      <c r="F390" s="16">
        <v>91</v>
      </c>
      <c r="G390" s="16"/>
      <c r="H390" s="16"/>
      <c r="I390" s="16"/>
      <c r="J390" s="16"/>
      <c r="K390" s="16"/>
      <c r="L390" s="16"/>
      <c r="M390" s="16"/>
      <c r="N390" s="16"/>
      <c r="O390" s="16"/>
      <c r="P390" s="25"/>
      <c r="Q390" s="25"/>
      <c r="R390" s="25"/>
      <c r="S390" s="25"/>
      <c r="T390" s="25"/>
      <c r="U390" s="25"/>
      <c r="V390" s="25"/>
      <c r="W390" s="25"/>
      <c r="X390" s="25"/>
      <c r="Y390" s="25"/>
      <c r="Z390" s="25"/>
      <c r="AA390" s="25"/>
      <c r="AB390" s="25"/>
      <c r="AC390" s="25"/>
      <c r="AD390" s="25"/>
      <c r="AE390" s="25"/>
      <c r="AF390" s="25"/>
      <c r="AG390" s="25"/>
      <c r="AH390" s="25"/>
      <c r="AI390" s="25"/>
      <c r="AJ390" s="25"/>
      <c r="AK390" s="25"/>
      <c r="AL390" s="25"/>
      <c r="AM390" s="25"/>
      <c r="AN390" s="25"/>
      <c r="AO390" s="25"/>
      <c r="AP390" s="25"/>
      <c r="AQ390" s="25"/>
      <c r="AR390" s="25"/>
      <c r="AS390" s="25"/>
      <c r="AT390" s="25"/>
      <c r="AU390" s="25"/>
      <c r="AV390" s="25"/>
      <c r="AW390" s="25"/>
      <c r="AX390" s="25"/>
      <c r="AY390" s="25"/>
      <c r="AZ390" s="25"/>
      <c r="BA390" s="25"/>
      <c r="BB390" s="25"/>
      <c r="BC390" s="25"/>
      <c r="BD390" s="25"/>
      <c r="BE390" s="25"/>
      <c r="BF390" s="25"/>
      <c r="BG390" s="25"/>
      <c r="BH390" s="25"/>
      <c r="BI390" s="25"/>
      <c r="BJ390" s="25"/>
      <c r="BK390" s="25"/>
      <c r="BL390" s="25"/>
    </row>
    <row r="391" s="1" customFormat="1" ht="12.75" spans="1:64">
      <c r="A391" s="12" t="s">
        <v>659</v>
      </c>
      <c r="B391" s="13" t="s">
        <v>2</v>
      </c>
      <c r="C391" s="13">
        <v>31</v>
      </c>
      <c r="D391" s="13" t="s">
        <v>3</v>
      </c>
      <c r="E391" s="13" t="s">
        <v>653</v>
      </c>
      <c r="F391" s="13" t="s">
        <v>5</v>
      </c>
      <c r="G391" s="14">
        <f>(A393*A394+B393*B394+C393*C394+D393*D394+E393*E394+F393*F394+G393*G394+H393*H394)/C391</f>
        <v>94.3548387096774</v>
      </c>
      <c r="H391" s="13"/>
      <c r="I391" s="13"/>
      <c r="J391" s="13"/>
      <c r="K391" s="13"/>
      <c r="L391" s="24"/>
      <c r="M391" s="13"/>
      <c r="N391" s="13"/>
      <c r="O391" s="13"/>
      <c r="P391" s="25"/>
      <c r="Q391" s="25"/>
      <c r="R391" s="25"/>
      <c r="S391" s="25"/>
      <c r="T391" s="25"/>
      <c r="U391" s="25"/>
      <c r="V391" s="25"/>
      <c r="W391" s="25"/>
      <c r="X391" s="25"/>
      <c r="Y391" s="25"/>
      <c r="Z391" s="25"/>
      <c r="AA391" s="25"/>
      <c r="AB391" s="25"/>
      <c r="AC391" s="25"/>
      <c r="AD391" s="25"/>
      <c r="AE391" s="25"/>
      <c r="AF391" s="25"/>
      <c r="AG391" s="25"/>
      <c r="AH391" s="25"/>
      <c r="AI391" s="25"/>
      <c r="AJ391" s="25"/>
      <c r="AK391" s="25"/>
      <c r="AL391" s="25"/>
      <c r="AM391" s="25"/>
      <c r="AN391" s="25"/>
      <c r="AO391" s="25"/>
      <c r="AP391" s="25"/>
      <c r="AQ391" s="25"/>
      <c r="AR391" s="25"/>
      <c r="AS391" s="25"/>
      <c r="AT391" s="25"/>
      <c r="AU391" s="25"/>
      <c r="AV391" s="25"/>
      <c r="AW391" s="25"/>
      <c r="AX391" s="25"/>
      <c r="AY391" s="25"/>
      <c r="AZ391" s="25"/>
      <c r="BA391" s="25"/>
      <c r="BB391" s="25"/>
      <c r="BC391" s="25"/>
      <c r="BD391" s="25"/>
      <c r="BE391" s="25"/>
      <c r="BF391" s="25"/>
      <c r="BG391" s="25"/>
      <c r="BH391" s="25"/>
      <c r="BI391" s="25"/>
      <c r="BJ391" s="25"/>
      <c r="BK391" s="25"/>
      <c r="BL391" s="25"/>
    </row>
    <row r="392" s="3" customFormat="1" ht="12.75" spans="1:64">
      <c r="A392" s="13" t="s">
        <v>660</v>
      </c>
      <c r="B392" s="13" t="s">
        <v>661</v>
      </c>
      <c r="C392" s="13" t="s">
        <v>662</v>
      </c>
      <c r="D392" s="13" t="s">
        <v>663</v>
      </c>
      <c r="E392" s="13" t="s">
        <v>664</v>
      </c>
      <c r="F392" s="13" t="s">
        <v>665</v>
      </c>
      <c r="G392" s="13"/>
      <c r="H392" s="13"/>
      <c r="I392" s="13"/>
      <c r="J392" s="13"/>
      <c r="K392" s="13"/>
      <c r="L392" s="13"/>
      <c r="M392" s="24"/>
      <c r="N392" s="13"/>
      <c r="O392" s="13"/>
      <c r="P392" s="25"/>
      <c r="Q392" s="25"/>
      <c r="R392" s="25"/>
      <c r="S392" s="25"/>
      <c r="T392" s="25"/>
      <c r="U392" s="25"/>
      <c r="V392" s="25"/>
      <c r="W392" s="25"/>
      <c r="X392" s="25"/>
      <c r="Y392" s="25"/>
      <c r="Z392" s="25"/>
      <c r="AA392" s="25"/>
      <c r="AB392" s="25"/>
      <c r="AC392" s="25"/>
      <c r="AD392" s="25"/>
      <c r="AE392" s="25"/>
      <c r="AF392" s="25"/>
      <c r="AG392" s="25"/>
      <c r="AH392" s="25"/>
      <c r="AI392" s="25"/>
      <c r="AJ392" s="25"/>
      <c r="AK392" s="25"/>
      <c r="AL392" s="25"/>
      <c r="AM392" s="25"/>
      <c r="AN392" s="25"/>
      <c r="AO392" s="25"/>
      <c r="AP392" s="25"/>
      <c r="AQ392" s="25"/>
      <c r="AR392" s="25"/>
      <c r="AS392" s="25"/>
      <c r="AT392" s="25"/>
      <c r="AU392" s="25"/>
      <c r="AV392" s="25"/>
      <c r="AW392" s="25"/>
      <c r="AX392" s="25"/>
      <c r="AY392" s="25"/>
      <c r="AZ392" s="25"/>
      <c r="BA392" s="25"/>
      <c r="BB392" s="25"/>
      <c r="BC392" s="25"/>
      <c r="BD392" s="25"/>
      <c r="BE392" s="25"/>
      <c r="BF392" s="25"/>
      <c r="BG392" s="25"/>
      <c r="BH392" s="25"/>
      <c r="BI392" s="25"/>
      <c r="BJ392" s="25"/>
      <c r="BK392" s="25"/>
      <c r="BL392" s="25"/>
    </row>
    <row r="393" s="1" customFormat="1" ht="12.75" spans="1:64">
      <c r="A393" s="13">
        <v>6</v>
      </c>
      <c r="B393" s="13">
        <v>6</v>
      </c>
      <c r="C393" s="13">
        <v>6</v>
      </c>
      <c r="D393" s="13">
        <v>4</v>
      </c>
      <c r="E393" s="13">
        <v>4</v>
      </c>
      <c r="F393" s="13">
        <v>5</v>
      </c>
      <c r="G393" s="13"/>
      <c r="H393" s="13"/>
      <c r="I393" s="13"/>
      <c r="J393" s="13"/>
      <c r="K393" s="13"/>
      <c r="L393" s="13"/>
      <c r="M393" s="24"/>
      <c r="N393" s="13"/>
      <c r="O393" s="13"/>
      <c r="P393" s="25"/>
      <c r="Q393" s="25"/>
      <c r="R393" s="25"/>
      <c r="S393" s="25"/>
      <c r="T393" s="25"/>
      <c r="U393" s="25"/>
      <c r="V393" s="25"/>
      <c r="W393" s="25"/>
      <c r="X393" s="25"/>
      <c r="Y393" s="25"/>
      <c r="Z393" s="25"/>
      <c r="AA393" s="25"/>
      <c r="AB393" s="25"/>
      <c r="AC393" s="25"/>
      <c r="AD393" s="25"/>
      <c r="AE393" s="25"/>
      <c r="AF393" s="25"/>
      <c r="AG393" s="25"/>
      <c r="AH393" s="25"/>
      <c r="AI393" s="25"/>
      <c r="AJ393" s="25"/>
      <c r="AK393" s="25"/>
      <c r="AL393" s="25"/>
      <c r="AM393" s="25"/>
      <c r="AN393" s="25"/>
      <c r="AO393" s="25"/>
      <c r="AP393" s="25"/>
      <c r="AQ393" s="25"/>
      <c r="AR393" s="25"/>
      <c r="AS393" s="25"/>
      <c r="AT393" s="25"/>
      <c r="AU393" s="25"/>
      <c r="AV393" s="25"/>
      <c r="AW393" s="25"/>
      <c r="AX393" s="25"/>
      <c r="AY393" s="25"/>
      <c r="AZ393" s="25"/>
      <c r="BA393" s="25"/>
      <c r="BB393" s="25"/>
      <c r="BC393" s="25"/>
      <c r="BD393" s="25"/>
      <c r="BE393" s="25"/>
      <c r="BF393" s="25"/>
      <c r="BG393" s="25"/>
      <c r="BH393" s="25"/>
      <c r="BI393" s="25"/>
      <c r="BJ393" s="25"/>
      <c r="BK393" s="25"/>
      <c r="BL393" s="25"/>
    </row>
    <row r="394" s="3" customFormat="1" ht="12" spans="1:64">
      <c r="A394" s="16">
        <v>95</v>
      </c>
      <c r="B394" s="16">
        <v>95</v>
      </c>
      <c r="C394" s="16">
        <v>94</v>
      </c>
      <c r="D394" s="16">
        <v>93</v>
      </c>
      <c r="E394" s="16">
        <v>96</v>
      </c>
      <c r="F394" s="16">
        <v>93</v>
      </c>
      <c r="G394" s="16"/>
      <c r="H394" s="16"/>
      <c r="I394" s="16"/>
      <c r="J394" s="16"/>
      <c r="K394" s="16"/>
      <c r="L394" s="16"/>
      <c r="M394" s="16"/>
      <c r="N394" s="16"/>
      <c r="O394" s="16"/>
      <c r="P394" s="25"/>
      <c r="Q394" s="25"/>
      <c r="R394" s="25"/>
      <c r="S394" s="25"/>
      <c r="T394" s="25"/>
      <c r="U394" s="25"/>
      <c r="V394" s="25"/>
      <c r="W394" s="25"/>
      <c r="X394" s="25"/>
      <c r="Y394" s="25"/>
      <c r="Z394" s="25"/>
      <c r="AA394" s="25"/>
      <c r="AB394" s="25"/>
      <c r="AC394" s="25"/>
      <c r="AD394" s="25"/>
      <c r="AE394" s="25"/>
      <c r="AF394" s="25"/>
      <c r="AG394" s="25"/>
      <c r="AH394" s="25"/>
      <c r="AI394" s="25"/>
      <c r="AJ394" s="25"/>
      <c r="AK394" s="25"/>
      <c r="AL394" s="25"/>
      <c r="AM394" s="25"/>
      <c r="AN394" s="25"/>
      <c r="AO394" s="25"/>
      <c r="AP394" s="25"/>
      <c r="AQ394" s="25"/>
      <c r="AR394" s="25"/>
      <c r="AS394" s="25"/>
      <c r="AT394" s="25"/>
      <c r="AU394" s="25"/>
      <c r="AV394" s="25"/>
      <c r="AW394" s="25"/>
      <c r="AX394" s="25"/>
      <c r="AY394" s="25"/>
      <c r="AZ394" s="25"/>
      <c r="BA394" s="25"/>
      <c r="BB394" s="25"/>
      <c r="BC394" s="25"/>
      <c r="BD394" s="25"/>
      <c r="BE394" s="25"/>
      <c r="BF394" s="25"/>
      <c r="BG394" s="25"/>
      <c r="BH394" s="25"/>
      <c r="BI394" s="25"/>
      <c r="BJ394" s="25"/>
      <c r="BK394" s="25"/>
      <c r="BL394" s="25"/>
    </row>
    <row r="395" s="1" customFormat="1" ht="12.75" spans="1:64">
      <c r="A395" s="12" t="s">
        <v>666</v>
      </c>
      <c r="B395" s="13" t="s">
        <v>2</v>
      </c>
      <c r="C395" s="13">
        <v>37</v>
      </c>
      <c r="D395" s="13" t="s">
        <v>3</v>
      </c>
      <c r="E395" s="13" t="s">
        <v>667</v>
      </c>
      <c r="F395" s="13" t="s">
        <v>5</v>
      </c>
      <c r="G395" s="14">
        <f>(A397*A398+B397*B398+C397*C398+D397*D398+E397*E398+F397*F398+G397*G398+H397*H398+I397*I398)/C395</f>
        <v>93.8108108108108</v>
      </c>
      <c r="H395" s="13"/>
      <c r="I395" s="13"/>
      <c r="J395" s="13"/>
      <c r="K395" s="13"/>
      <c r="L395" s="24"/>
      <c r="M395" s="13"/>
      <c r="N395" s="13"/>
      <c r="O395" s="13"/>
      <c r="P395" s="25"/>
      <c r="Q395" s="25"/>
      <c r="R395" s="25"/>
      <c r="S395" s="25"/>
      <c r="T395" s="25"/>
      <c r="U395" s="25"/>
      <c r="V395" s="25"/>
      <c r="W395" s="25"/>
      <c r="X395" s="25"/>
      <c r="Y395" s="25"/>
      <c r="Z395" s="25"/>
      <c r="AA395" s="25"/>
      <c r="AB395" s="25"/>
      <c r="AC395" s="25"/>
      <c r="AD395" s="25"/>
      <c r="AE395" s="25"/>
      <c r="AF395" s="25"/>
      <c r="AG395" s="25"/>
      <c r="AH395" s="25"/>
      <c r="AI395" s="25"/>
      <c r="AJ395" s="25"/>
      <c r="AK395" s="25"/>
      <c r="AL395" s="25"/>
      <c r="AM395" s="25"/>
      <c r="AN395" s="25"/>
      <c r="AO395" s="25"/>
      <c r="AP395" s="25"/>
      <c r="AQ395" s="25"/>
      <c r="AR395" s="25"/>
      <c r="AS395" s="25"/>
      <c r="AT395" s="25"/>
      <c r="AU395" s="25"/>
      <c r="AV395" s="25"/>
      <c r="AW395" s="25"/>
      <c r="AX395" s="25"/>
      <c r="AY395" s="25"/>
      <c r="AZ395" s="25"/>
      <c r="BA395" s="25"/>
      <c r="BB395" s="25"/>
      <c r="BC395" s="25"/>
      <c r="BD395" s="25"/>
      <c r="BE395" s="25"/>
      <c r="BF395" s="25"/>
      <c r="BG395" s="25"/>
      <c r="BH395" s="25"/>
      <c r="BI395" s="25"/>
      <c r="BJ395" s="25"/>
      <c r="BK395" s="25"/>
      <c r="BL395" s="25"/>
    </row>
    <row r="396" s="3" customFormat="1" ht="12.75" spans="1:64">
      <c r="A396" s="13" t="s">
        <v>668</v>
      </c>
      <c r="B396" s="13" t="s">
        <v>669</v>
      </c>
      <c r="C396" s="13" t="s">
        <v>670</v>
      </c>
      <c r="D396" s="13" t="s">
        <v>671</v>
      </c>
      <c r="E396" s="13" t="s">
        <v>672</v>
      </c>
      <c r="F396" s="13" t="s">
        <v>664</v>
      </c>
      <c r="G396" s="13" t="s">
        <v>526</v>
      </c>
      <c r="H396" s="13" t="s">
        <v>673</v>
      </c>
      <c r="I396" s="13"/>
      <c r="J396" s="13"/>
      <c r="K396" s="13"/>
      <c r="L396" s="13"/>
      <c r="M396" s="24"/>
      <c r="N396" s="13"/>
      <c r="O396" s="13"/>
      <c r="P396" s="25"/>
      <c r="Q396" s="25"/>
      <c r="R396" s="25"/>
      <c r="S396" s="25"/>
      <c r="T396" s="25"/>
      <c r="U396" s="25"/>
      <c r="V396" s="25"/>
      <c r="W396" s="25"/>
      <c r="X396" s="25"/>
      <c r="Y396" s="25"/>
      <c r="Z396" s="25"/>
      <c r="AA396" s="25"/>
      <c r="AB396" s="25"/>
      <c r="AC396" s="25"/>
      <c r="AD396" s="25"/>
      <c r="AE396" s="25"/>
      <c r="AF396" s="25"/>
      <c r="AG396" s="25"/>
      <c r="AH396" s="25"/>
      <c r="AI396" s="25"/>
      <c r="AJ396" s="25"/>
      <c r="AK396" s="25"/>
      <c r="AL396" s="25"/>
      <c r="AM396" s="25"/>
      <c r="AN396" s="25"/>
      <c r="AO396" s="25"/>
      <c r="AP396" s="25"/>
      <c r="AQ396" s="25"/>
      <c r="AR396" s="25"/>
      <c r="AS396" s="25"/>
      <c r="AT396" s="25"/>
      <c r="AU396" s="25"/>
      <c r="AV396" s="25"/>
      <c r="AW396" s="25"/>
      <c r="AX396" s="25"/>
      <c r="AY396" s="25"/>
      <c r="AZ396" s="25"/>
      <c r="BA396" s="25"/>
      <c r="BB396" s="25"/>
      <c r="BC396" s="25"/>
      <c r="BD396" s="25"/>
      <c r="BE396" s="25"/>
      <c r="BF396" s="25"/>
      <c r="BG396" s="25"/>
      <c r="BH396" s="25"/>
      <c r="BI396" s="25"/>
      <c r="BJ396" s="25"/>
      <c r="BK396" s="25"/>
      <c r="BL396" s="25"/>
    </row>
    <row r="397" s="1" customFormat="1" ht="12.75" spans="1:64">
      <c r="A397" s="13">
        <v>6</v>
      </c>
      <c r="B397" s="13">
        <v>6</v>
      </c>
      <c r="C397" s="13">
        <v>5</v>
      </c>
      <c r="D397" s="13">
        <v>6</v>
      </c>
      <c r="E397" s="13">
        <v>6</v>
      </c>
      <c r="F397" s="13">
        <v>2</v>
      </c>
      <c r="G397" s="13">
        <v>1</v>
      </c>
      <c r="H397" s="13">
        <v>5</v>
      </c>
      <c r="I397" s="13"/>
      <c r="J397" s="13"/>
      <c r="K397" s="13"/>
      <c r="L397" s="13"/>
      <c r="M397" s="24"/>
      <c r="N397" s="13"/>
      <c r="O397" s="13"/>
      <c r="P397" s="25"/>
      <c r="Q397" s="25"/>
      <c r="R397" s="25"/>
      <c r="S397" s="25"/>
      <c r="T397" s="25"/>
      <c r="U397" s="25"/>
      <c r="V397" s="25"/>
      <c r="W397" s="25"/>
      <c r="X397" s="25"/>
      <c r="Y397" s="25"/>
      <c r="Z397" s="25"/>
      <c r="AA397" s="25"/>
      <c r="AB397" s="25"/>
      <c r="AC397" s="25"/>
      <c r="AD397" s="25"/>
      <c r="AE397" s="25"/>
      <c r="AF397" s="25"/>
      <c r="AG397" s="25"/>
      <c r="AH397" s="25"/>
      <c r="AI397" s="25"/>
      <c r="AJ397" s="25"/>
      <c r="AK397" s="25"/>
      <c r="AL397" s="25"/>
      <c r="AM397" s="25"/>
      <c r="AN397" s="25"/>
      <c r="AO397" s="25"/>
      <c r="AP397" s="25"/>
      <c r="AQ397" s="25"/>
      <c r="AR397" s="25"/>
      <c r="AS397" s="25"/>
      <c r="AT397" s="25"/>
      <c r="AU397" s="25"/>
      <c r="AV397" s="25"/>
      <c r="AW397" s="25"/>
      <c r="AX397" s="25"/>
      <c r="AY397" s="25"/>
      <c r="AZ397" s="25"/>
      <c r="BA397" s="25"/>
      <c r="BB397" s="25"/>
      <c r="BC397" s="25"/>
      <c r="BD397" s="25"/>
      <c r="BE397" s="25"/>
      <c r="BF397" s="25"/>
      <c r="BG397" s="25"/>
      <c r="BH397" s="25"/>
      <c r="BI397" s="25"/>
      <c r="BJ397" s="25"/>
      <c r="BK397" s="25"/>
      <c r="BL397" s="25"/>
    </row>
    <row r="398" s="3" customFormat="1" ht="12" spans="1:64">
      <c r="A398" s="16">
        <v>97</v>
      </c>
      <c r="B398" s="16">
        <v>93</v>
      </c>
      <c r="C398" s="16">
        <v>92</v>
      </c>
      <c r="D398" s="16">
        <v>92</v>
      </c>
      <c r="E398" s="16">
        <v>96</v>
      </c>
      <c r="F398" s="16">
        <v>96</v>
      </c>
      <c r="G398" s="16">
        <v>66</v>
      </c>
      <c r="H398" s="16">
        <v>97</v>
      </c>
      <c r="I398" s="16"/>
      <c r="J398" s="16"/>
      <c r="K398" s="16"/>
      <c r="L398" s="16"/>
      <c r="M398" s="16"/>
      <c r="N398" s="16"/>
      <c r="O398" s="16"/>
      <c r="P398" s="25"/>
      <c r="Q398" s="25"/>
      <c r="R398" s="25"/>
      <c r="S398" s="25"/>
      <c r="T398" s="25"/>
      <c r="U398" s="25"/>
      <c r="V398" s="25"/>
      <c r="W398" s="25"/>
      <c r="X398" s="25"/>
      <c r="Y398" s="25"/>
      <c r="Z398" s="25"/>
      <c r="AA398" s="25"/>
      <c r="AB398" s="25"/>
      <c r="AC398" s="25"/>
      <c r="AD398" s="25"/>
      <c r="AE398" s="25"/>
      <c r="AF398" s="25"/>
      <c r="AG398" s="25"/>
      <c r="AH398" s="25"/>
      <c r="AI398" s="25"/>
      <c r="AJ398" s="25"/>
      <c r="AK398" s="25"/>
      <c r="AL398" s="25"/>
      <c r="AM398" s="25"/>
      <c r="AN398" s="25"/>
      <c r="AO398" s="25"/>
      <c r="AP398" s="25"/>
      <c r="AQ398" s="25"/>
      <c r="AR398" s="25"/>
      <c r="AS398" s="25"/>
      <c r="AT398" s="25"/>
      <c r="AU398" s="25"/>
      <c r="AV398" s="25"/>
      <c r="AW398" s="25"/>
      <c r="AX398" s="25"/>
      <c r="AY398" s="25"/>
      <c r="AZ398" s="25"/>
      <c r="BA398" s="25"/>
      <c r="BB398" s="25"/>
      <c r="BC398" s="25"/>
      <c r="BD398" s="25"/>
      <c r="BE398" s="25"/>
      <c r="BF398" s="25"/>
      <c r="BG398" s="25"/>
      <c r="BH398" s="25"/>
      <c r="BI398" s="25"/>
      <c r="BJ398" s="25"/>
      <c r="BK398" s="25"/>
      <c r="BL398" s="25"/>
    </row>
    <row r="399" s="1" customFormat="1" ht="12.75" spans="1:64">
      <c r="A399" s="12" t="s">
        <v>674</v>
      </c>
      <c r="B399" s="13" t="s">
        <v>2</v>
      </c>
      <c r="C399" s="13">
        <v>31</v>
      </c>
      <c r="D399" s="13" t="s">
        <v>3</v>
      </c>
      <c r="E399" s="13" t="s">
        <v>675</v>
      </c>
      <c r="F399" s="13" t="s">
        <v>5</v>
      </c>
      <c r="G399" s="14">
        <f>(A401*A402+B401*B402+C401*C402+D401*D402+E401*E402+F401*F402+G401*G402+H401*H402)/C399</f>
        <v>93.0645161290323</v>
      </c>
      <c r="H399" s="13"/>
      <c r="I399" s="13"/>
      <c r="J399" s="13"/>
      <c r="K399" s="13"/>
      <c r="L399" s="24"/>
      <c r="M399" s="13"/>
      <c r="N399" s="13"/>
      <c r="O399" s="13"/>
      <c r="P399" s="25"/>
      <c r="Q399" s="25"/>
      <c r="R399" s="25"/>
      <c r="S399" s="25"/>
      <c r="T399" s="25"/>
      <c r="U399" s="25"/>
      <c r="V399" s="25"/>
      <c r="W399" s="25"/>
      <c r="X399" s="25"/>
      <c r="Y399" s="25"/>
      <c r="Z399" s="25"/>
      <c r="AA399" s="25"/>
      <c r="AB399" s="25"/>
      <c r="AC399" s="25"/>
      <c r="AD399" s="25"/>
      <c r="AE399" s="25"/>
      <c r="AF399" s="25"/>
      <c r="AG399" s="25"/>
      <c r="AH399" s="25"/>
      <c r="AI399" s="25"/>
      <c r="AJ399" s="25"/>
      <c r="AK399" s="25"/>
      <c r="AL399" s="25"/>
      <c r="AM399" s="25"/>
      <c r="AN399" s="25"/>
      <c r="AO399" s="25"/>
      <c r="AP399" s="25"/>
      <c r="AQ399" s="25"/>
      <c r="AR399" s="25"/>
      <c r="AS399" s="25"/>
      <c r="AT399" s="25"/>
      <c r="AU399" s="25"/>
      <c r="AV399" s="25"/>
      <c r="AW399" s="25"/>
      <c r="AX399" s="25"/>
      <c r="AY399" s="25"/>
      <c r="AZ399" s="25"/>
      <c r="BA399" s="25"/>
      <c r="BB399" s="25"/>
      <c r="BC399" s="25"/>
      <c r="BD399" s="25"/>
      <c r="BE399" s="25"/>
      <c r="BF399" s="25"/>
      <c r="BG399" s="25"/>
      <c r="BH399" s="25"/>
      <c r="BI399" s="25"/>
      <c r="BJ399" s="25"/>
      <c r="BK399" s="25"/>
      <c r="BL399" s="25"/>
    </row>
    <row r="400" s="3" customFormat="1" ht="12.75" spans="1:63">
      <c r="A400" s="13" t="s">
        <v>676</v>
      </c>
      <c r="B400" s="13" t="s">
        <v>677</v>
      </c>
      <c r="C400" s="13" t="s">
        <v>678</v>
      </c>
      <c r="D400" s="13" t="s">
        <v>679</v>
      </c>
      <c r="E400" s="13" t="s">
        <v>680</v>
      </c>
      <c r="F400" s="13" t="s">
        <v>658</v>
      </c>
      <c r="G400" s="13" t="s">
        <v>681</v>
      </c>
      <c r="H400" s="13"/>
      <c r="I400" s="13"/>
      <c r="J400" s="13"/>
      <c r="K400" s="13"/>
      <c r="L400" s="24"/>
      <c r="M400" s="13"/>
      <c r="N400" s="13"/>
      <c r="O400" s="25"/>
      <c r="P400" s="25"/>
      <c r="Q400" s="25"/>
      <c r="R400" s="25"/>
      <c r="S400" s="25"/>
      <c r="T400" s="25"/>
      <c r="U400" s="25"/>
      <c r="V400" s="25"/>
      <c r="W400" s="25"/>
      <c r="X400" s="25"/>
      <c r="Y400" s="25"/>
      <c r="Z400" s="25"/>
      <c r="AA400" s="25"/>
      <c r="AB400" s="25"/>
      <c r="AC400" s="25"/>
      <c r="AD400" s="25"/>
      <c r="AE400" s="25"/>
      <c r="AF400" s="25"/>
      <c r="AG400" s="25"/>
      <c r="AH400" s="25"/>
      <c r="AI400" s="25"/>
      <c r="AJ400" s="25"/>
      <c r="AK400" s="25"/>
      <c r="AL400" s="25"/>
      <c r="AM400" s="25"/>
      <c r="AN400" s="25"/>
      <c r="AO400" s="25"/>
      <c r="AP400" s="25"/>
      <c r="AQ400" s="25"/>
      <c r="AR400" s="25"/>
      <c r="AS400" s="25"/>
      <c r="AT400" s="25"/>
      <c r="AU400" s="25"/>
      <c r="AV400" s="25"/>
      <c r="AW400" s="25"/>
      <c r="AX400" s="25"/>
      <c r="AY400" s="25"/>
      <c r="AZ400" s="25"/>
      <c r="BA400" s="25"/>
      <c r="BB400" s="25"/>
      <c r="BC400" s="25"/>
      <c r="BD400" s="25"/>
      <c r="BE400" s="25"/>
      <c r="BF400" s="25"/>
      <c r="BG400" s="25"/>
      <c r="BH400" s="25"/>
      <c r="BI400" s="25"/>
      <c r="BJ400" s="25"/>
      <c r="BK400" s="25"/>
    </row>
    <row r="401" s="1" customFormat="1" ht="12.75" spans="1:63">
      <c r="A401" s="13">
        <v>6</v>
      </c>
      <c r="B401" s="13">
        <v>6</v>
      </c>
      <c r="C401" s="13">
        <v>6</v>
      </c>
      <c r="D401" s="13">
        <v>4</v>
      </c>
      <c r="E401" s="13">
        <v>6</v>
      </c>
      <c r="F401" s="13">
        <v>1</v>
      </c>
      <c r="G401" s="13">
        <v>2</v>
      </c>
      <c r="H401" s="13"/>
      <c r="I401" s="13"/>
      <c r="J401" s="13"/>
      <c r="K401" s="13"/>
      <c r="L401" s="24"/>
      <c r="M401" s="13"/>
      <c r="N401" s="13"/>
      <c r="O401" s="25"/>
      <c r="P401" s="25"/>
      <c r="Q401" s="25"/>
      <c r="R401" s="25"/>
      <c r="S401" s="25"/>
      <c r="T401" s="25"/>
      <c r="U401" s="25"/>
      <c r="V401" s="25"/>
      <c r="W401" s="25"/>
      <c r="X401" s="25"/>
      <c r="Y401" s="25"/>
      <c r="Z401" s="25"/>
      <c r="AA401" s="25"/>
      <c r="AB401" s="25"/>
      <c r="AC401" s="25"/>
      <c r="AD401" s="25"/>
      <c r="AE401" s="25"/>
      <c r="AF401" s="25"/>
      <c r="AG401" s="25"/>
      <c r="AH401" s="25"/>
      <c r="AI401" s="25"/>
      <c r="AJ401" s="25"/>
      <c r="AK401" s="25"/>
      <c r="AL401" s="25"/>
      <c r="AM401" s="25"/>
      <c r="AN401" s="25"/>
      <c r="AO401" s="25"/>
      <c r="AP401" s="25"/>
      <c r="AQ401" s="25"/>
      <c r="AR401" s="25"/>
      <c r="AS401" s="25"/>
      <c r="AT401" s="25"/>
      <c r="AU401" s="25"/>
      <c r="AV401" s="25"/>
      <c r="AW401" s="25"/>
      <c r="AX401" s="25"/>
      <c r="AY401" s="25"/>
      <c r="AZ401" s="25"/>
      <c r="BA401" s="25"/>
      <c r="BB401" s="25"/>
      <c r="BC401" s="25"/>
      <c r="BD401" s="25"/>
      <c r="BE401" s="25"/>
      <c r="BF401" s="25"/>
      <c r="BG401" s="25"/>
      <c r="BH401" s="25"/>
      <c r="BI401" s="25"/>
      <c r="BJ401" s="25"/>
      <c r="BK401" s="25"/>
    </row>
    <row r="402" s="3" customFormat="1" ht="12" spans="1:64">
      <c r="A402" s="16">
        <v>94</v>
      </c>
      <c r="B402" s="16">
        <v>95</v>
      </c>
      <c r="C402" s="16">
        <v>95</v>
      </c>
      <c r="D402" s="16">
        <v>93</v>
      </c>
      <c r="E402" s="16">
        <v>88</v>
      </c>
      <c r="F402" s="16">
        <v>91</v>
      </c>
      <c r="G402" s="16">
        <v>95</v>
      </c>
      <c r="H402" s="16"/>
      <c r="I402" s="16"/>
      <c r="J402" s="16"/>
      <c r="K402" s="16"/>
      <c r="L402" s="16"/>
      <c r="M402" s="16"/>
      <c r="N402" s="16"/>
      <c r="O402" s="16"/>
      <c r="P402" s="25"/>
      <c r="Q402" s="25"/>
      <c r="R402" s="25"/>
      <c r="S402" s="25"/>
      <c r="T402" s="25"/>
      <c r="U402" s="25"/>
      <c r="V402" s="25"/>
      <c r="W402" s="25"/>
      <c r="X402" s="25"/>
      <c r="Y402" s="25"/>
      <c r="Z402" s="25"/>
      <c r="AA402" s="25"/>
      <c r="AB402" s="25"/>
      <c r="AC402" s="25"/>
      <c r="AD402" s="25"/>
      <c r="AE402" s="25"/>
      <c r="AF402" s="25"/>
      <c r="AG402" s="25"/>
      <c r="AH402" s="25"/>
      <c r="AI402" s="25"/>
      <c r="AJ402" s="25"/>
      <c r="AK402" s="25"/>
      <c r="AL402" s="25"/>
      <c r="AM402" s="25"/>
      <c r="AN402" s="25"/>
      <c r="AO402" s="25"/>
      <c r="AP402" s="25"/>
      <c r="AQ402" s="25"/>
      <c r="AR402" s="25"/>
      <c r="AS402" s="25"/>
      <c r="AT402" s="25"/>
      <c r="AU402" s="25"/>
      <c r="AV402" s="25"/>
      <c r="AW402" s="25"/>
      <c r="AX402" s="25"/>
      <c r="AY402" s="25"/>
      <c r="AZ402" s="25"/>
      <c r="BA402" s="25"/>
      <c r="BB402" s="25"/>
      <c r="BC402" s="25"/>
      <c r="BD402" s="25"/>
      <c r="BE402" s="25"/>
      <c r="BF402" s="25"/>
      <c r="BG402" s="25"/>
      <c r="BH402" s="25"/>
      <c r="BI402" s="25"/>
      <c r="BJ402" s="25"/>
      <c r="BK402" s="25"/>
      <c r="BL402" s="25"/>
    </row>
    <row r="403" s="1" customFormat="1" ht="12.75" spans="1:64">
      <c r="A403" s="12" t="s">
        <v>682</v>
      </c>
      <c r="B403" s="13" t="s">
        <v>2</v>
      </c>
      <c r="C403" s="13">
        <v>27</v>
      </c>
      <c r="D403" s="13" t="s">
        <v>3</v>
      </c>
      <c r="E403" s="13" t="s">
        <v>675</v>
      </c>
      <c r="F403" s="13" t="s">
        <v>5</v>
      </c>
      <c r="G403" s="14">
        <f>(A405*A406+B405*B406+C405*C406+D405*D406+E405*E406+F405*F406+G405*G406+H405*H406)/C403</f>
        <v>92.5185185185185</v>
      </c>
      <c r="H403" s="13"/>
      <c r="I403" s="13"/>
      <c r="J403" s="13"/>
      <c r="K403" s="13"/>
      <c r="L403" s="24"/>
      <c r="M403" s="13"/>
      <c r="N403" s="13"/>
      <c r="O403" s="13"/>
      <c r="P403" s="25"/>
      <c r="Q403" s="25"/>
      <c r="R403" s="25"/>
      <c r="S403" s="25"/>
      <c r="T403" s="25"/>
      <c r="U403" s="25"/>
      <c r="V403" s="25"/>
      <c r="W403" s="25"/>
      <c r="X403" s="25"/>
      <c r="Y403" s="25"/>
      <c r="Z403" s="25"/>
      <c r="AA403" s="25"/>
      <c r="AB403" s="25"/>
      <c r="AC403" s="25"/>
      <c r="AD403" s="25"/>
      <c r="AE403" s="25"/>
      <c r="AF403" s="25"/>
      <c r="AG403" s="25"/>
      <c r="AH403" s="25"/>
      <c r="AI403" s="25"/>
      <c r="AJ403" s="25"/>
      <c r="AK403" s="25"/>
      <c r="AL403" s="25"/>
      <c r="AM403" s="25"/>
      <c r="AN403" s="25"/>
      <c r="AO403" s="25"/>
      <c r="AP403" s="25"/>
      <c r="AQ403" s="25"/>
      <c r="AR403" s="25"/>
      <c r="AS403" s="25"/>
      <c r="AT403" s="25"/>
      <c r="AU403" s="25"/>
      <c r="AV403" s="25"/>
      <c r="AW403" s="25"/>
      <c r="AX403" s="25"/>
      <c r="AY403" s="25"/>
      <c r="AZ403" s="25"/>
      <c r="BA403" s="25"/>
      <c r="BB403" s="25"/>
      <c r="BC403" s="25"/>
      <c r="BD403" s="25"/>
      <c r="BE403" s="25"/>
      <c r="BF403" s="25"/>
      <c r="BG403" s="25"/>
      <c r="BH403" s="25"/>
      <c r="BI403" s="25"/>
      <c r="BJ403" s="25"/>
      <c r="BK403" s="25"/>
      <c r="BL403" s="25"/>
    </row>
    <row r="404" s="3" customFormat="1" ht="12.75" spans="1:63">
      <c r="A404" s="13" t="s">
        <v>683</v>
      </c>
      <c r="B404" s="13" t="s">
        <v>684</v>
      </c>
      <c r="C404" s="13" t="s">
        <v>685</v>
      </c>
      <c r="D404" s="13" t="s">
        <v>679</v>
      </c>
      <c r="E404" s="13" t="s">
        <v>686</v>
      </c>
      <c r="F404" s="13" t="s">
        <v>687</v>
      </c>
      <c r="G404" s="13" t="s">
        <v>658</v>
      </c>
      <c r="H404" s="13"/>
      <c r="I404" s="13"/>
      <c r="J404" s="13"/>
      <c r="K404" s="13"/>
      <c r="L404" s="24"/>
      <c r="M404" s="13"/>
      <c r="N404" s="13"/>
      <c r="O404" s="25"/>
      <c r="P404" s="25"/>
      <c r="Q404" s="25"/>
      <c r="R404" s="25"/>
      <c r="S404" s="25"/>
      <c r="T404" s="25"/>
      <c r="U404" s="25"/>
      <c r="V404" s="25"/>
      <c r="W404" s="25"/>
      <c r="X404" s="25"/>
      <c r="Y404" s="25"/>
      <c r="Z404" s="25"/>
      <c r="AA404" s="25"/>
      <c r="AB404" s="25"/>
      <c r="AC404" s="25"/>
      <c r="AD404" s="25"/>
      <c r="AE404" s="25"/>
      <c r="AF404" s="25"/>
      <c r="AG404" s="25"/>
      <c r="AH404" s="25"/>
      <c r="AI404" s="25"/>
      <c r="AJ404" s="25"/>
      <c r="AK404" s="25"/>
      <c r="AL404" s="25"/>
      <c r="AM404" s="25"/>
      <c r="AN404" s="25"/>
      <c r="AO404" s="25"/>
      <c r="AP404" s="25"/>
      <c r="AQ404" s="25"/>
      <c r="AR404" s="25"/>
      <c r="AS404" s="25"/>
      <c r="AT404" s="25"/>
      <c r="AU404" s="25"/>
      <c r="AV404" s="25"/>
      <c r="AW404" s="25"/>
      <c r="AX404" s="25"/>
      <c r="AY404" s="25"/>
      <c r="AZ404" s="25"/>
      <c r="BA404" s="25"/>
      <c r="BB404" s="25"/>
      <c r="BC404" s="25"/>
      <c r="BD404" s="25"/>
      <c r="BE404" s="25"/>
      <c r="BF404" s="25"/>
      <c r="BG404" s="25"/>
      <c r="BH404" s="25"/>
      <c r="BI404" s="25"/>
      <c r="BJ404" s="25"/>
      <c r="BK404" s="25"/>
    </row>
    <row r="405" s="1" customFormat="1" ht="12.75" spans="1:63">
      <c r="A405" s="13">
        <v>5</v>
      </c>
      <c r="B405" s="13">
        <v>6</v>
      </c>
      <c r="C405" s="13">
        <v>5</v>
      </c>
      <c r="D405" s="13">
        <v>2</v>
      </c>
      <c r="E405" s="13">
        <v>1</v>
      </c>
      <c r="F405" s="13">
        <v>6</v>
      </c>
      <c r="G405" s="13">
        <v>2</v>
      </c>
      <c r="H405" s="13"/>
      <c r="I405" s="13"/>
      <c r="J405" s="13"/>
      <c r="K405" s="13"/>
      <c r="L405" s="24"/>
      <c r="M405" s="13"/>
      <c r="N405" s="13"/>
      <c r="O405" s="25"/>
      <c r="P405" s="25"/>
      <c r="Q405" s="25"/>
      <c r="R405" s="25"/>
      <c r="S405" s="25"/>
      <c r="T405" s="25"/>
      <c r="U405" s="25"/>
      <c r="V405" s="25"/>
      <c r="W405" s="25"/>
      <c r="X405" s="25"/>
      <c r="Y405" s="25"/>
      <c r="Z405" s="25"/>
      <c r="AA405" s="25"/>
      <c r="AB405" s="25"/>
      <c r="AC405" s="25"/>
      <c r="AD405" s="25"/>
      <c r="AE405" s="25"/>
      <c r="AF405" s="25"/>
      <c r="AG405" s="25"/>
      <c r="AH405" s="25"/>
      <c r="AI405" s="25"/>
      <c r="AJ405" s="25"/>
      <c r="AK405" s="25"/>
      <c r="AL405" s="25"/>
      <c r="AM405" s="25"/>
      <c r="AN405" s="25"/>
      <c r="AO405" s="25"/>
      <c r="AP405" s="25"/>
      <c r="AQ405" s="25"/>
      <c r="AR405" s="25"/>
      <c r="AS405" s="25"/>
      <c r="AT405" s="25"/>
      <c r="AU405" s="25"/>
      <c r="AV405" s="25"/>
      <c r="AW405" s="25"/>
      <c r="AX405" s="25"/>
      <c r="AY405" s="25"/>
      <c r="AZ405" s="25"/>
      <c r="BA405" s="25"/>
      <c r="BB405" s="25"/>
      <c r="BC405" s="25"/>
      <c r="BD405" s="25"/>
      <c r="BE405" s="25"/>
      <c r="BF405" s="25"/>
      <c r="BG405" s="25"/>
      <c r="BH405" s="25"/>
      <c r="BI405" s="25"/>
      <c r="BJ405" s="25"/>
      <c r="BK405" s="25"/>
    </row>
    <row r="406" s="3" customFormat="1" ht="12" spans="1:64">
      <c r="A406" s="16">
        <v>94</v>
      </c>
      <c r="B406" s="16">
        <v>95</v>
      </c>
      <c r="C406" s="16">
        <v>95</v>
      </c>
      <c r="D406" s="16">
        <v>93</v>
      </c>
      <c r="E406" s="16">
        <v>93</v>
      </c>
      <c r="F406" s="16">
        <v>87</v>
      </c>
      <c r="G406" s="16">
        <v>91</v>
      </c>
      <c r="H406" s="16"/>
      <c r="I406" s="16"/>
      <c r="J406" s="16"/>
      <c r="K406" s="16"/>
      <c r="L406" s="16"/>
      <c r="M406" s="16"/>
      <c r="N406" s="16"/>
      <c r="O406" s="16"/>
      <c r="P406" s="25"/>
      <c r="Q406" s="25"/>
      <c r="R406" s="25"/>
      <c r="S406" s="25"/>
      <c r="T406" s="25"/>
      <c r="U406" s="25"/>
      <c r="V406" s="25"/>
      <c r="W406" s="25"/>
      <c r="X406" s="25"/>
      <c r="Y406" s="25"/>
      <c r="Z406" s="25"/>
      <c r="AA406" s="25"/>
      <c r="AB406" s="25"/>
      <c r="AC406" s="25"/>
      <c r="AD406" s="25"/>
      <c r="AE406" s="25"/>
      <c r="AF406" s="25"/>
      <c r="AG406" s="25"/>
      <c r="AH406" s="25"/>
      <c r="AI406" s="25"/>
      <c r="AJ406" s="25"/>
      <c r="AK406" s="25"/>
      <c r="AL406" s="25"/>
      <c r="AM406" s="25"/>
      <c r="AN406" s="25"/>
      <c r="AO406" s="25"/>
      <c r="AP406" s="25"/>
      <c r="AQ406" s="25"/>
      <c r="AR406" s="25"/>
      <c r="AS406" s="25"/>
      <c r="AT406" s="25"/>
      <c r="AU406" s="25"/>
      <c r="AV406" s="25"/>
      <c r="AW406" s="25"/>
      <c r="AX406" s="25"/>
      <c r="AY406" s="25"/>
      <c r="AZ406" s="25"/>
      <c r="BA406" s="25"/>
      <c r="BB406" s="25"/>
      <c r="BC406" s="25"/>
      <c r="BD406" s="25"/>
      <c r="BE406" s="25"/>
      <c r="BF406" s="25"/>
      <c r="BG406" s="25"/>
      <c r="BH406" s="25"/>
      <c r="BI406" s="25"/>
      <c r="BJ406" s="25"/>
      <c r="BK406" s="25"/>
      <c r="BL406" s="25"/>
    </row>
    <row r="407" s="1" customFormat="1" ht="12.75" spans="1:64">
      <c r="A407" s="12" t="s">
        <v>688</v>
      </c>
      <c r="B407" s="13" t="s">
        <v>2</v>
      </c>
      <c r="C407" s="13">
        <v>30</v>
      </c>
      <c r="D407" s="13" t="s">
        <v>3</v>
      </c>
      <c r="E407" s="13" t="s">
        <v>675</v>
      </c>
      <c r="F407" s="13" t="s">
        <v>5</v>
      </c>
      <c r="G407" s="14">
        <f>(A409*A410+B409*B410+C409*C410+D409*D410+E409*E410+F409*F410+G409*G410)/C407</f>
        <v>94.4</v>
      </c>
      <c r="H407" s="13"/>
      <c r="I407" s="13"/>
      <c r="J407" s="13"/>
      <c r="K407" s="13"/>
      <c r="L407" s="24"/>
      <c r="M407" s="13"/>
      <c r="N407" s="13"/>
      <c r="O407" s="13"/>
      <c r="P407" s="25"/>
      <c r="Q407" s="25"/>
      <c r="R407" s="25"/>
      <c r="S407" s="25"/>
      <c r="T407" s="25"/>
      <c r="U407" s="25"/>
      <c r="V407" s="25"/>
      <c r="W407" s="25"/>
      <c r="X407" s="25"/>
      <c r="Y407" s="25"/>
      <c r="Z407" s="25"/>
      <c r="AA407" s="25"/>
      <c r="AB407" s="25"/>
      <c r="AC407" s="25"/>
      <c r="AD407" s="25"/>
      <c r="AE407" s="25"/>
      <c r="AF407" s="25"/>
      <c r="AG407" s="25"/>
      <c r="AH407" s="25"/>
      <c r="AI407" s="25"/>
      <c r="AJ407" s="25"/>
      <c r="AK407" s="25"/>
      <c r="AL407" s="25"/>
      <c r="AM407" s="25"/>
      <c r="AN407" s="25"/>
      <c r="AO407" s="25"/>
      <c r="AP407" s="25"/>
      <c r="AQ407" s="25"/>
      <c r="AR407" s="25"/>
      <c r="AS407" s="25"/>
      <c r="AT407" s="25"/>
      <c r="AU407" s="25"/>
      <c r="AV407" s="25"/>
      <c r="AW407" s="25"/>
      <c r="AX407" s="25"/>
      <c r="AY407" s="25"/>
      <c r="AZ407" s="25"/>
      <c r="BA407" s="25"/>
      <c r="BB407" s="25"/>
      <c r="BC407" s="25"/>
      <c r="BD407" s="25"/>
      <c r="BE407" s="25"/>
      <c r="BF407" s="25"/>
      <c r="BG407" s="25"/>
      <c r="BH407" s="25"/>
      <c r="BI407" s="25"/>
      <c r="BJ407" s="25"/>
      <c r="BK407" s="25"/>
      <c r="BL407" s="25"/>
    </row>
    <row r="408" s="3" customFormat="1" ht="12.75" spans="1:64">
      <c r="A408" s="13" t="s">
        <v>602</v>
      </c>
      <c r="B408" s="13" t="s">
        <v>689</v>
      </c>
      <c r="C408" s="13" t="s">
        <v>690</v>
      </c>
      <c r="D408" s="13" t="s">
        <v>691</v>
      </c>
      <c r="E408" s="13" t="s">
        <v>673</v>
      </c>
      <c r="F408" s="13" t="s">
        <v>681</v>
      </c>
      <c r="G408" s="13" t="s">
        <v>692</v>
      </c>
      <c r="H408" s="13"/>
      <c r="I408" s="13"/>
      <c r="J408" s="13"/>
      <c r="K408" s="13"/>
      <c r="L408" s="13"/>
      <c r="M408" s="24"/>
      <c r="N408" s="13"/>
      <c r="O408" s="13"/>
      <c r="P408" s="25"/>
      <c r="Q408" s="25"/>
      <c r="R408" s="25"/>
      <c r="S408" s="25"/>
      <c r="T408" s="25"/>
      <c r="U408" s="25"/>
      <c r="V408" s="25"/>
      <c r="W408" s="25"/>
      <c r="X408" s="25"/>
      <c r="Y408" s="25"/>
      <c r="Z408" s="25"/>
      <c r="AA408" s="25"/>
      <c r="AB408" s="25"/>
      <c r="AC408" s="25"/>
      <c r="AD408" s="25"/>
      <c r="AE408" s="25"/>
      <c r="AF408" s="25"/>
      <c r="AG408" s="25"/>
      <c r="AH408" s="25"/>
      <c r="AI408" s="25"/>
      <c r="AJ408" s="25"/>
      <c r="AK408" s="25"/>
      <c r="AL408" s="25"/>
      <c r="AM408" s="25"/>
      <c r="AN408" s="25"/>
      <c r="AO408" s="25"/>
      <c r="AP408" s="25"/>
      <c r="AQ408" s="25"/>
      <c r="AR408" s="25"/>
      <c r="AS408" s="25"/>
      <c r="AT408" s="25"/>
      <c r="AU408" s="25"/>
      <c r="AV408" s="25"/>
      <c r="AW408" s="25"/>
      <c r="AX408" s="25"/>
      <c r="AY408" s="25"/>
      <c r="AZ408" s="25"/>
      <c r="BA408" s="25"/>
      <c r="BB408" s="25"/>
      <c r="BC408" s="25"/>
      <c r="BD408" s="25"/>
      <c r="BE408" s="25"/>
      <c r="BF408" s="25"/>
      <c r="BG408" s="25"/>
      <c r="BH408" s="25"/>
      <c r="BI408" s="25"/>
      <c r="BJ408" s="25"/>
      <c r="BK408" s="25"/>
      <c r="BL408" s="25"/>
    </row>
    <row r="409" s="1" customFormat="1" ht="12.75" spans="1:64">
      <c r="A409" s="13">
        <v>1</v>
      </c>
      <c r="B409" s="13">
        <v>6</v>
      </c>
      <c r="C409" s="13">
        <v>6</v>
      </c>
      <c r="D409" s="13">
        <v>6</v>
      </c>
      <c r="E409" s="13">
        <v>1</v>
      </c>
      <c r="F409" s="13">
        <v>4</v>
      </c>
      <c r="G409" s="13">
        <v>6</v>
      </c>
      <c r="H409" s="13"/>
      <c r="I409" s="13"/>
      <c r="J409" s="13"/>
      <c r="K409" s="13"/>
      <c r="L409" s="13"/>
      <c r="M409" s="24"/>
      <c r="N409" s="13"/>
      <c r="O409" s="13"/>
      <c r="P409" s="25"/>
      <c r="Q409" s="25"/>
      <c r="R409" s="25"/>
      <c r="S409" s="25"/>
      <c r="T409" s="25"/>
      <c r="U409" s="25"/>
      <c r="V409" s="25"/>
      <c r="W409" s="25"/>
      <c r="X409" s="25"/>
      <c r="Y409" s="25"/>
      <c r="Z409" s="25"/>
      <c r="AA409" s="25"/>
      <c r="AB409" s="25"/>
      <c r="AC409" s="25"/>
      <c r="AD409" s="25"/>
      <c r="AE409" s="25"/>
      <c r="AF409" s="25"/>
      <c r="AG409" s="25"/>
      <c r="AH409" s="25"/>
      <c r="AI409" s="25"/>
      <c r="AJ409" s="25"/>
      <c r="AK409" s="25"/>
      <c r="AL409" s="25"/>
      <c r="AM409" s="25"/>
      <c r="AN409" s="25"/>
      <c r="AO409" s="25"/>
      <c r="AP409" s="25"/>
      <c r="AQ409" s="25"/>
      <c r="AR409" s="25"/>
      <c r="AS409" s="25"/>
      <c r="AT409" s="25"/>
      <c r="AU409" s="25"/>
      <c r="AV409" s="25"/>
      <c r="AW409" s="25"/>
      <c r="AX409" s="25"/>
      <c r="AY409" s="25"/>
      <c r="AZ409" s="25"/>
      <c r="BA409" s="25"/>
      <c r="BB409" s="25"/>
      <c r="BC409" s="25"/>
      <c r="BD409" s="25"/>
      <c r="BE409" s="25"/>
      <c r="BF409" s="25"/>
      <c r="BG409" s="25"/>
      <c r="BH409" s="25"/>
      <c r="BI409" s="25"/>
      <c r="BJ409" s="25"/>
      <c r="BK409" s="25"/>
      <c r="BL409" s="25"/>
    </row>
    <row r="410" s="3" customFormat="1" ht="12" spans="1:64">
      <c r="A410" s="16">
        <v>93</v>
      </c>
      <c r="B410" s="16">
        <v>94</v>
      </c>
      <c r="C410" s="16">
        <v>97</v>
      </c>
      <c r="D410" s="16">
        <v>92</v>
      </c>
      <c r="E410" s="16">
        <v>97</v>
      </c>
      <c r="F410" s="16">
        <v>95</v>
      </c>
      <c r="G410" s="16">
        <v>94</v>
      </c>
      <c r="H410" s="16"/>
      <c r="I410" s="16"/>
      <c r="J410" s="16"/>
      <c r="K410" s="16"/>
      <c r="L410" s="16"/>
      <c r="M410" s="16"/>
      <c r="N410" s="16"/>
      <c r="O410" s="16"/>
      <c r="P410" s="25"/>
      <c r="Q410" s="25"/>
      <c r="R410" s="25"/>
      <c r="S410" s="25"/>
      <c r="T410" s="25"/>
      <c r="U410" s="25"/>
      <c r="V410" s="25"/>
      <c r="W410" s="25"/>
      <c r="X410" s="25"/>
      <c r="Y410" s="25"/>
      <c r="Z410" s="25"/>
      <c r="AA410" s="25"/>
      <c r="AB410" s="25"/>
      <c r="AC410" s="25"/>
      <c r="AD410" s="25"/>
      <c r="AE410" s="25"/>
      <c r="AF410" s="25"/>
      <c r="AG410" s="25"/>
      <c r="AH410" s="25"/>
      <c r="AI410" s="25"/>
      <c r="AJ410" s="25"/>
      <c r="AK410" s="25"/>
      <c r="AL410" s="25"/>
      <c r="AM410" s="25"/>
      <c r="AN410" s="25"/>
      <c r="AO410" s="25"/>
      <c r="AP410" s="25"/>
      <c r="AQ410" s="25"/>
      <c r="AR410" s="25"/>
      <c r="AS410" s="25"/>
      <c r="AT410" s="25"/>
      <c r="AU410" s="25"/>
      <c r="AV410" s="25"/>
      <c r="AW410" s="25"/>
      <c r="AX410" s="25"/>
      <c r="AY410" s="25"/>
      <c r="AZ410" s="25"/>
      <c r="BA410" s="25"/>
      <c r="BB410" s="25"/>
      <c r="BC410" s="25"/>
      <c r="BD410" s="25"/>
      <c r="BE410" s="25"/>
      <c r="BF410" s="25"/>
      <c r="BG410" s="25"/>
      <c r="BH410" s="25"/>
      <c r="BI410" s="25"/>
      <c r="BJ410" s="25"/>
      <c r="BK410" s="25"/>
      <c r="BL410" s="25"/>
    </row>
    <row r="411" s="1" customFormat="1" ht="12.75" spans="1:64">
      <c r="A411" s="12" t="s">
        <v>693</v>
      </c>
      <c r="B411" s="13" t="s">
        <v>2</v>
      </c>
      <c r="C411" s="13">
        <v>37</v>
      </c>
      <c r="D411" s="13" t="s">
        <v>3</v>
      </c>
      <c r="E411" s="13" t="s">
        <v>694</v>
      </c>
      <c r="F411" s="13" t="s">
        <v>5</v>
      </c>
      <c r="G411" s="14">
        <f>(A413*A414+B413*B414+C413*C414+D413*D414+E413*E414+F413*F414+G413*G414+H413*H414+I413*I414+J413*J414)/C411</f>
        <v>75.2702702702703</v>
      </c>
      <c r="H411" s="13"/>
      <c r="I411" s="13"/>
      <c r="J411" s="13"/>
      <c r="K411" s="13"/>
      <c r="L411" s="24"/>
      <c r="M411" s="13"/>
      <c r="N411" s="13"/>
      <c r="O411" s="13"/>
      <c r="P411" s="25"/>
      <c r="Q411" s="25"/>
      <c r="R411" s="25"/>
      <c r="S411" s="25"/>
      <c r="T411" s="25"/>
      <c r="U411" s="25"/>
      <c r="V411" s="25"/>
      <c r="W411" s="25"/>
      <c r="X411" s="25"/>
      <c r="Y411" s="25"/>
      <c r="Z411" s="25"/>
      <c r="AA411" s="25"/>
      <c r="AB411" s="25"/>
      <c r="AC411" s="25"/>
      <c r="AD411" s="25"/>
      <c r="AE411" s="25"/>
      <c r="AF411" s="25"/>
      <c r="AG411" s="25"/>
      <c r="AH411" s="25"/>
      <c r="AI411" s="25"/>
      <c r="AJ411" s="25"/>
      <c r="AK411" s="25"/>
      <c r="AL411" s="25"/>
      <c r="AM411" s="25"/>
      <c r="AN411" s="25"/>
      <c r="AO411" s="25"/>
      <c r="AP411" s="25"/>
      <c r="AQ411" s="25"/>
      <c r="AR411" s="25"/>
      <c r="AS411" s="25"/>
      <c r="AT411" s="25"/>
      <c r="AU411" s="25"/>
      <c r="AV411" s="25"/>
      <c r="AW411" s="25"/>
      <c r="AX411" s="25"/>
      <c r="AY411" s="25"/>
      <c r="AZ411" s="25"/>
      <c r="BA411" s="25"/>
      <c r="BB411" s="25"/>
      <c r="BC411" s="25"/>
      <c r="BD411" s="25"/>
      <c r="BE411" s="25"/>
      <c r="BF411" s="25"/>
      <c r="BG411" s="25"/>
      <c r="BH411" s="25"/>
      <c r="BI411" s="25"/>
      <c r="BJ411" s="25"/>
      <c r="BK411" s="25"/>
      <c r="BL411" s="25"/>
    </row>
    <row r="412" s="3" customFormat="1" ht="12.75" spans="1:64">
      <c r="A412" s="13" t="s">
        <v>631</v>
      </c>
      <c r="B412" s="13" t="s">
        <v>632</v>
      </c>
      <c r="C412" s="13" t="s">
        <v>636</v>
      </c>
      <c r="D412" s="13" t="s">
        <v>695</v>
      </c>
      <c r="E412" s="13" t="s">
        <v>670</v>
      </c>
      <c r="F412" s="13" t="s">
        <v>696</v>
      </c>
      <c r="G412" s="13" t="s">
        <v>663</v>
      </c>
      <c r="H412" s="13" t="s">
        <v>697</v>
      </c>
      <c r="I412" s="13" t="s">
        <v>698</v>
      </c>
      <c r="J412" s="13" t="s">
        <v>558</v>
      </c>
      <c r="K412" s="13"/>
      <c r="L412" s="13"/>
      <c r="M412" s="24"/>
      <c r="N412" s="13"/>
      <c r="O412" s="13"/>
      <c r="P412" s="25"/>
      <c r="Q412" s="25"/>
      <c r="R412" s="25"/>
      <c r="S412" s="25"/>
      <c r="T412" s="25"/>
      <c r="U412" s="25"/>
      <c r="V412" s="25"/>
      <c r="W412" s="25"/>
      <c r="X412" s="25"/>
      <c r="Y412" s="25"/>
      <c r="Z412" s="25"/>
      <c r="AA412" s="25"/>
      <c r="AB412" s="25"/>
      <c r="AC412" s="25"/>
      <c r="AD412" s="25"/>
      <c r="AE412" s="25"/>
      <c r="AF412" s="25"/>
      <c r="AG412" s="25"/>
      <c r="AH412" s="25"/>
      <c r="AI412" s="25"/>
      <c r="AJ412" s="25"/>
      <c r="AK412" s="25"/>
      <c r="AL412" s="25"/>
      <c r="AM412" s="25"/>
      <c r="AN412" s="25"/>
      <c r="AO412" s="25"/>
      <c r="AP412" s="25"/>
      <c r="AQ412" s="25"/>
      <c r="AR412" s="25"/>
      <c r="AS412" s="25"/>
      <c r="AT412" s="25"/>
      <c r="AU412" s="25"/>
      <c r="AV412" s="25"/>
      <c r="AW412" s="25"/>
      <c r="AX412" s="25"/>
      <c r="AY412" s="25"/>
      <c r="AZ412" s="25"/>
      <c r="BA412" s="25"/>
      <c r="BB412" s="25"/>
      <c r="BC412" s="25"/>
      <c r="BD412" s="25"/>
      <c r="BE412" s="25"/>
      <c r="BF412" s="25"/>
      <c r="BG412" s="25"/>
      <c r="BH412" s="25"/>
      <c r="BI412" s="25"/>
      <c r="BJ412" s="25"/>
      <c r="BK412" s="25"/>
      <c r="BL412" s="25"/>
    </row>
    <row r="413" s="1" customFormat="1" ht="12.75" spans="1:64">
      <c r="A413" s="13">
        <v>3</v>
      </c>
      <c r="B413" s="13">
        <v>1</v>
      </c>
      <c r="C413" s="13">
        <v>1</v>
      </c>
      <c r="D413" s="13">
        <v>6</v>
      </c>
      <c r="E413" s="13">
        <v>1</v>
      </c>
      <c r="F413" s="13">
        <v>6</v>
      </c>
      <c r="G413" s="13">
        <v>2</v>
      </c>
      <c r="H413" s="13">
        <v>5</v>
      </c>
      <c r="I413" s="13">
        <v>6</v>
      </c>
      <c r="J413" s="13">
        <v>6</v>
      </c>
      <c r="K413" s="13"/>
      <c r="L413" s="13"/>
      <c r="M413" s="24"/>
      <c r="N413" s="13"/>
      <c r="O413" s="13"/>
      <c r="P413" s="25"/>
      <c r="Q413" s="25"/>
      <c r="R413" s="25"/>
      <c r="S413" s="25"/>
      <c r="T413" s="25"/>
      <c r="U413" s="25"/>
      <c r="V413" s="25"/>
      <c r="W413" s="25"/>
      <c r="X413" s="25"/>
      <c r="Y413" s="25"/>
      <c r="Z413" s="25"/>
      <c r="AA413" s="25"/>
      <c r="AB413" s="25"/>
      <c r="AC413" s="25"/>
      <c r="AD413" s="25"/>
      <c r="AE413" s="25"/>
      <c r="AF413" s="25"/>
      <c r="AG413" s="25"/>
      <c r="AH413" s="25"/>
      <c r="AI413" s="25"/>
      <c r="AJ413" s="25"/>
      <c r="AK413" s="25"/>
      <c r="AL413" s="25"/>
      <c r="AM413" s="25"/>
      <c r="AN413" s="25"/>
      <c r="AO413" s="25"/>
      <c r="AP413" s="25"/>
      <c r="AQ413" s="25"/>
      <c r="AR413" s="25"/>
      <c r="AS413" s="25"/>
      <c r="AT413" s="25"/>
      <c r="AU413" s="25"/>
      <c r="AV413" s="25"/>
      <c r="AW413" s="25"/>
      <c r="AX413" s="25"/>
      <c r="AY413" s="25"/>
      <c r="AZ413" s="25"/>
      <c r="BA413" s="25"/>
      <c r="BB413" s="25"/>
      <c r="BC413" s="25"/>
      <c r="BD413" s="25"/>
      <c r="BE413" s="25"/>
      <c r="BF413" s="25"/>
      <c r="BG413" s="25"/>
      <c r="BH413" s="25"/>
      <c r="BI413" s="25"/>
      <c r="BJ413" s="25"/>
      <c r="BK413" s="25"/>
      <c r="BL413" s="25"/>
    </row>
    <row r="414" s="3" customFormat="1" ht="12" spans="1:64">
      <c r="A414" s="16">
        <v>93</v>
      </c>
      <c r="B414" s="16">
        <v>91</v>
      </c>
      <c r="C414" s="16">
        <v>84</v>
      </c>
      <c r="D414" s="16">
        <v>91</v>
      </c>
      <c r="E414" s="16">
        <v>92</v>
      </c>
      <c r="F414" s="16">
        <v>91</v>
      </c>
      <c r="G414" s="16">
        <v>93</v>
      </c>
      <c r="H414" s="16">
        <v>83</v>
      </c>
      <c r="I414" s="16">
        <v>0</v>
      </c>
      <c r="J414" s="16">
        <v>91</v>
      </c>
      <c r="K414" s="16"/>
      <c r="L414" s="16"/>
      <c r="M414" s="16"/>
      <c r="N414" s="16"/>
      <c r="O414" s="16"/>
      <c r="P414" s="25"/>
      <c r="Q414" s="25"/>
      <c r="R414" s="25"/>
      <c r="S414" s="25"/>
      <c r="T414" s="25"/>
      <c r="U414" s="25"/>
      <c r="V414" s="25"/>
      <c r="W414" s="25"/>
      <c r="X414" s="25"/>
      <c r="Y414" s="25"/>
      <c r="Z414" s="25"/>
      <c r="AA414" s="25"/>
      <c r="AB414" s="25"/>
      <c r="AC414" s="25"/>
      <c r="AD414" s="25"/>
      <c r="AE414" s="25"/>
      <c r="AF414" s="25"/>
      <c r="AG414" s="25"/>
      <c r="AH414" s="25"/>
      <c r="AI414" s="25"/>
      <c r="AJ414" s="25"/>
      <c r="AK414" s="25"/>
      <c r="AL414" s="25"/>
      <c r="AM414" s="25"/>
      <c r="AN414" s="25"/>
      <c r="AO414" s="25"/>
      <c r="AP414" s="25"/>
      <c r="AQ414" s="25"/>
      <c r="AR414" s="25"/>
      <c r="AS414" s="25"/>
      <c r="AT414" s="25"/>
      <c r="AU414" s="25"/>
      <c r="AV414" s="25"/>
      <c r="AW414" s="25"/>
      <c r="AX414" s="25"/>
      <c r="AY414" s="25"/>
      <c r="AZ414" s="25"/>
      <c r="BA414" s="25"/>
      <c r="BB414" s="25"/>
      <c r="BC414" s="25"/>
      <c r="BD414" s="25"/>
      <c r="BE414" s="25"/>
      <c r="BF414" s="25"/>
      <c r="BG414" s="25"/>
      <c r="BH414" s="25"/>
      <c r="BI414" s="25"/>
      <c r="BJ414" s="25"/>
      <c r="BK414" s="25"/>
      <c r="BL414" s="25"/>
    </row>
    <row r="415" s="1" customFormat="1" ht="12.75" spans="1:64">
      <c r="A415" s="12" t="s">
        <v>699</v>
      </c>
      <c r="B415" s="13" t="s">
        <v>2</v>
      </c>
      <c r="C415" s="13">
        <v>7</v>
      </c>
      <c r="D415" s="13" t="s">
        <v>3</v>
      </c>
      <c r="E415" s="13" t="s">
        <v>497</v>
      </c>
      <c r="F415" s="13" t="s">
        <v>5</v>
      </c>
      <c r="G415" s="14">
        <f>(A417*A418+B417*B418+C417*C418+D417*D418)/C415</f>
        <v>93.1428571428571</v>
      </c>
      <c r="H415" s="13"/>
      <c r="I415" s="13"/>
      <c r="J415" s="13"/>
      <c r="K415" s="13"/>
      <c r="L415" s="24"/>
      <c r="M415" s="13"/>
      <c r="N415" s="13"/>
      <c r="O415" s="13"/>
      <c r="P415" s="25"/>
      <c r="Q415" s="25"/>
      <c r="R415" s="25"/>
      <c r="S415" s="25"/>
      <c r="T415" s="25"/>
      <c r="U415" s="25"/>
      <c r="V415" s="25"/>
      <c r="W415" s="25"/>
      <c r="X415" s="25"/>
      <c r="Y415" s="25"/>
      <c r="Z415" s="25"/>
      <c r="AA415" s="25"/>
      <c r="AB415" s="25"/>
      <c r="AC415" s="25"/>
      <c r="AD415" s="25"/>
      <c r="AE415" s="25"/>
      <c r="AF415" s="25"/>
      <c r="AG415" s="25"/>
      <c r="AH415" s="25"/>
      <c r="AI415" s="25"/>
      <c r="AJ415" s="25"/>
      <c r="AK415" s="25"/>
      <c r="AL415" s="25"/>
      <c r="AM415" s="25"/>
      <c r="AN415" s="25"/>
      <c r="AO415" s="25"/>
      <c r="AP415" s="25"/>
      <c r="AQ415" s="25"/>
      <c r="AR415" s="25"/>
      <c r="AS415" s="25"/>
      <c r="AT415" s="25"/>
      <c r="AU415" s="25"/>
      <c r="AV415" s="25"/>
      <c r="AW415" s="25"/>
      <c r="AX415" s="25"/>
      <c r="AY415" s="25"/>
      <c r="AZ415" s="25"/>
      <c r="BA415" s="25"/>
      <c r="BB415" s="25"/>
      <c r="BC415" s="25"/>
      <c r="BD415" s="25"/>
      <c r="BE415" s="25"/>
      <c r="BF415" s="25"/>
      <c r="BG415" s="25"/>
      <c r="BH415" s="25"/>
      <c r="BI415" s="25"/>
      <c r="BJ415" s="25"/>
      <c r="BK415" s="25"/>
      <c r="BL415" s="25"/>
    </row>
    <row r="416" s="3" customFormat="1" ht="12.75" spans="1:63">
      <c r="A416" s="13" t="s">
        <v>630</v>
      </c>
      <c r="B416" s="13" t="s">
        <v>657</v>
      </c>
      <c r="C416" s="13" t="s">
        <v>686</v>
      </c>
      <c r="D416" s="13"/>
      <c r="E416" s="13"/>
      <c r="F416" s="13"/>
      <c r="G416" s="13"/>
      <c r="H416" s="13"/>
      <c r="I416" s="13"/>
      <c r="J416" s="13"/>
      <c r="K416" s="13"/>
      <c r="L416" s="24"/>
      <c r="M416" s="13"/>
      <c r="N416" s="13"/>
      <c r="O416" s="25"/>
      <c r="P416" s="25"/>
      <c r="Q416" s="25"/>
      <c r="R416" s="25"/>
      <c r="S416" s="25"/>
      <c r="T416" s="25"/>
      <c r="U416" s="25"/>
      <c r="V416" s="25"/>
      <c r="W416" s="25"/>
      <c r="X416" s="25"/>
      <c r="Y416" s="25"/>
      <c r="Z416" s="25"/>
      <c r="AA416" s="25"/>
      <c r="AB416" s="25"/>
      <c r="AC416" s="25"/>
      <c r="AD416" s="25"/>
      <c r="AE416" s="25"/>
      <c r="AF416" s="25"/>
      <c r="AG416" s="25"/>
      <c r="AH416" s="25"/>
      <c r="AI416" s="25"/>
      <c r="AJ416" s="25"/>
      <c r="AK416" s="25"/>
      <c r="AL416" s="25"/>
      <c r="AM416" s="25"/>
      <c r="AN416" s="25"/>
      <c r="AO416" s="25"/>
      <c r="AP416" s="25"/>
      <c r="AQ416" s="25"/>
      <c r="AR416" s="25"/>
      <c r="AS416" s="25"/>
      <c r="AT416" s="25"/>
      <c r="AU416" s="25"/>
      <c r="AV416" s="25"/>
      <c r="AW416" s="25"/>
      <c r="AX416" s="25"/>
      <c r="AY416" s="25"/>
      <c r="AZ416" s="25"/>
      <c r="BA416" s="25"/>
      <c r="BB416" s="25"/>
      <c r="BC416" s="25"/>
      <c r="BD416" s="25"/>
      <c r="BE416" s="25"/>
      <c r="BF416" s="25"/>
      <c r="BG416" s="25"/>
      <c r="BH416" s="25"/>
      <c r="BI416" s="25"/>
      <c r="BJ416" s="25"/>
      <c r="BK416" s="25"/>
    </row>
    <row r="417" s="1" customFormat="1" ht="12.75" spans="1:63">
      <c r="A417" s="13">
        <v>1</v>
      </c>
      <c r="B417" s="13">
        <v>1</v>
      </c>
      <c r="C417" s="13">
        <v>5</v>
      </c>
      <c r="D417" s="13"/>
      <c r="E417" s="13"/>
      <c r="F417" s="13"/>
      <c r="G417" s="13"/>
      <c r="H417" s="13"/>
      <c r="I417" s="13"/>
      <c r="J417" s="13"/>
      <c r="K417" s="13"/>
      <c r="L417" s="24"/>
      <c r="M417" s="13"/>
      <c r="N417" s="13"/>
      <c r="O417" s="25"/>
      <c r="P417" s="25"/>
      <c r="Q417" s="25"/>
      <c r="R417" s="25"/>
      <c r="S417" s="25"/>
      <c r="T417" s="25"/>
      <c r="U417" s="25"/>
      <c r="V417" s="25"/>
      <c r="W417" s="25"/>
      <c r="X417" s="25"/>
      <c r="Y417" s="25"/>
      <c r="Z417" s="25"/>
      <c r="AA417" s="25"/>
      <c r="AB417" s="25"/>
      <c r="AC417" s="25"/>
      <c r="AD417" s="25"/>
      <c r="AE417" s="25"/>
      <c r="AF417" s="25"/>
      <c r="AG417" s="25"/>
      <c r="AH417" s="25"/>
      <c r="AI417" s="25"/>
      <c r="AJ417" s="25"/>
      <c r="AK417" s="25"/>
      <c r="AL417" s="25"/>
      <c r="AM417" s="25"/>
      <c r="AN417" s="25"/>
      <c r="AO417" s="25"/>
      <c r="AP417" s="25"/>
      <c r="AQ417" s="25"/>
      <c r="AR417" s="25"/>
      <c r="AS417" s="25"/>
      <c r="AT417" s="25"/>
      <c r="AU417" s="25"/>
      <c r="AV417" s="25"/>
      <c r="AW417" s="25"/>
      <c r="AX417" s="25"/>
      <c r="AY417" s="25"/>
      <c r="AZ417" s="25"/>
      <c r="BA417" s="25"/>
      <c r="BB417" s="25"/>
      <c r="BC417" s="25"/>
      <c r="BD417" s="25"/>
      <c r="BE417" s="25"/>
      <c r="BF417" s="25"/>
      <c r="BG417" s="25"/>
      <c r="BH417" s="25"/>
      <c r="BI417" s="25"/>
      <c r="BJ417" s="25"/>
      <c r="BK417" s="25"/>
    </row>
    <row r="418" s="3" customFormat="1" ht="12" spans="1:64">
      <c r="A418" s="16">
        <v>91</v>
      </c>
      <c r="B418" s="16">
        <v>96</v>
      </c>
      <c r="C418" s="16">
        <v>93</v>
      </c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25"/>
      <c r="Q418" s="25"/>
      <c r="R418" s="25"/>
      <c r="S418" s="25"/>
      <c r="T418" s="25"/>
      <c r="U418" s="25"/>
      <c r="V418" s="25"/>
      <c r="W418" s="25"/>
      <c r="X418" s="25"/>
      <c r="Y418" s="25"/>
      <c r="Z418" s="25"/>
      <c r="AA418" s="25"/>
      <c r="AB418" s="25"/>
      <c r="AC418" s="25"/>
      <c r="AD418" s="25"/>
      <c r="AE418" s="25"/>
      <c r="AF418" s="25"/>
      <c r="AG418" s="25"/>
      <c r="AH418" s="25"/>
      <c r="AI418" s="25"/>
      <c r="AJ418" s="25"/>
      <c r="AK418" s="25"/>
      <c r="AL418" s="25"/>
      <c r="AM418" s="25"/>
      <c r="AN418" s="25"/>
      <c r="AO418" s="25"/>
      <c r="AP418" s="25"/>
      <c r="AQ418" s="25"/>
      <c r="AR418" s="25"/>
      <c r="AS418" s="25"/>
      <c r="AT418" s="25"/>
      <c r="AU418" s="25"/>
      <c r="AV418" s="25"/>
      <c r="AW418" s="25"/>
      <c r="AX418" s="25"/>
      <c r="AY418" s="25"/>
      <c r="AZ418" s="25"/>
      <c r="BA418" s="25"/>
      <c r="BB418" s="25"/>
      <c r="BC418" s="25"/>
      <c r="BD418" s="25"/>
      <c r="BE418" s="25"/>
      <c r="BF418" s="25"/>
      <c r="BG418" s="25"/>
      <c r="BH418" s="25"/>
      <c r="BI418" s="25"/>
      <c r="BJ418" s="25"/>
      <c r="BK418" s="25"/>
      <c r="BL418" s="25"/>
    </row>
    <row r="419" s="10" customFormat="1" ht="22.5" spans="1:256">
      <c r="A419" s="88" t="s">
        <v>700</v>
      </c>
      <c r="B419" s="88"/>
      <c r="C419" s="88"/>
      <c r="D419" s="88"/>
      <c r="E419" s="88"/>
      <c r="F419" s="88"/>
      <c r="G419" s="88"/>
      <c r="H419" s="88"/>
      <c r="I419" s="88"/>
      <c r="J419" s="88"/>
      <c r="K419" s="88"/>
      <c r="L419" s="88"/>
      <c r="M419" s="88"/>
      <c r="N419" s="88"/>
      <c r="O419" s="88"/>
      <c r="P419" s="25"/>
      <c r="Q419" s="25"/>
      <c r="R419" s="25"/>
      <c r="S419" s="25"/>
      <c r="T419" s="25"/>
      <c r="U419" s="25"/>
      <c r="V419" s="25"/>
      <c r="W419" s="25"/>
      <c r="X419" s="25"/>
      <c r="Y419" s="25"/>
      <c r="Z419" s="25"/>
      <c r="AA419" s="25"/>
      <c r="AB419" s="25"/>
      <c r="AC419" s="25"/>
      <c r="AD419" s="25"/>
      <c r="AE419" s="25"/>
      <c r="AF419" s="25"/>
      <c r="AG419" s="25"/>
      <c r="AH419" s="25"/>
      <c r="AI419" s="25"/>
      <c r="AJ419" s="25"/>
      <c r="AK419" s="25"/>
      <c r="AL419" s="25"/>
      <c r="AM419" s="25"/>
      <c r="AN419" s="25"/>
      <c r="AO419" s="25"/>
      <c r="AP419" s="25"/>
      <c r="AQ419" s="25"/>
      <c r="AR419" s="25"/>
      <c r="AS419" s="25"/>
      <c r="AT419" s="25"/>
      <c r="AU419" s="25"/>
      <c r="AV419" s="25"/>
      <c r="AW419" s="25"/>
      <c r="AX419" s="25"/>
      <c r="AY419" s="25"/>
      <c r="AZ419" s="25"/>
      <c r="BA419" s="25"/>
      <c r="BB419" s="25"/>
      <c r="BC419" s="25"/>
      <c r="BD419" s="25"/>
      <c r="BE419" s="25"/>
      <c r="BF419" s="25"/>
      <c r="BG419" s="25"/>
      <c r="BH419" s="25"/>
      <c r="BI419" s="25"/>
      <c r="BJ419" s="25"/>
      <c r="BK419" s="25"/>
      <c r="BL419" s="25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1"/>
      <c r="CF419" s="1"/>
      <c r="CG419" s="1"/>
      <c r="CH419" s="1"/>
      <c r="CI419" s="1"/>
      <c r="CJ419" s="1"/>
      <c r="CK419" s="1"/>
      <c r="CL419" s="1"/>
      <c r="CM419" s="1"/>
      <c r="CN419" s="1"/>
      <c r="CO419" s="1"/>
      <c r="CP419" s="1"/>
      <c r="CQ419" s="1"/>
      <c r="CR419" s="1"/>
      <c r="CS419" s="1"/>
      <c r="CT419" s="1"/>
      <c r="CU419" s="1"/>
      <c r="CV419" s="1"/>
      <c r="CW419" s="1"/>
      <c r="CX419" s="1"/>
      <c r="CY419" s="1"/>
      <c r="CZ419" s="1"/>
      <c r="DA419" s="1"/>
      <c r="DB419" s="1"/>
      <c r="DC419" s="1"/>
      <c r="DD419" s="1"/>
      <c r="DE419" s="1"/>
      <c r="DF419" s="1"/>
      <c r="DG419" s="1"/>
      <c r="DH419" s="1"/>
      <c r="DI419" s="1"/>
      <c r="DJ419" s="1"/>
      <c r="DK419" s="1"/>
      <c r="DL419" s="1"/>
      <c r="DM419" s="1"/>
      <c r="DN419" s="1"/>
      <c r="DO419" s="1"/>
      <c r="DP419" s="1"/>
      <c r="DQ419" s="1"/>
      <c r="DR419" s="1"/>
      <c r="DS419" s="1"/>
      <c r="DT419" s="1"/>
      <c r="DU419" s="1"/>
      <c r="DV419" s="1"/>
      <c r="DW419" s="1"/>
      <c r="DX419" s="1"/>
      <c r="DY419" s="1"/>
      <c r="DZ419" s="1"/>
      <c r="EA419" s="1"/>
      <c r="EB419" s="1"/>
      <c r="EC419" s="1"/>
      <c r="ED419" s="1"/>
      <c r="EE419" s="1"/>
      <c r="EF419" s="1"/>
      <c r="EG419" s="1"/>
      <c r="EH419" s="1"/>
      <c r="EI419" s="1"/>
      <c r="EJ419" s="1"/>
      <c r="EK419" s="1"/>
      <c r="EL419" s="1"/>
      <c r="EM419" s="1"/>
      <c r="EN419" s="1"/>
      <c r="EO419" s="1"/>
      <c r="EP419" s="1"/>
      <c r="EQ419" s="1"/>
      <c r="ER419" s="1"/>
      <c r="ES419" s="1"/>
      <c r="ET419" s="1"/>
      <c r="EU419" s="1"/>
      <c r="EV419" s="1"/>
      <c r="EW419" s="1"/>
      <c r="EX419" s="1"/>
      <c r="EY419" s="1"/>
      <c r="EZ419" s="1"/>
      <c r="FA419" s="1"/>
      <c r="FB419" s="1"/>
      <c r="FC419" s="1"/>
      <c r="FD419" s="1"/>
      <c r="FE419" s="1"/>
      <c r="FF419" s="1"/>
      <c r="FG419" s="1"/>
      <c r="FH419" s="1"/>
      <c r="FI419" s="1"/>
      <c r="FJ419" s="1"/>
      <c r="FK419" s="1"/>
      <c r="FL419" s="1"/>
      <c r="FM419" s="1"/>
      <c r="FN419" s="1"/>
      <c r="FO419" s="1"/>
      <c r="FP419" s="1"/>
      <c r="FQ419" s="1"/>
      <c r="FR419" s="1"/>
      <c r="FS419" s="1"/>
      <c r="FT419" s="1"/>
      <c r="FU419" s="1"/>
      <c r="FV419" s="1"/>
      <c r="FW419" s="1"/>
      <c r="FX419" s="1"/>
      <c r="FY419" s="1"/>
      <c r="FZ419" s="1"/>
      <c r="GA419" s="1"/>
      <c r="GB419" s="1"/>
      <c r="GC419" s="1"/>
      <c r="GD419" s="1"/>
      <c r="GE419" s="1"/>
      <c r="GF419" s="1"/>
      <c r="GG419" s="1"/>
      <c r="GH419" s="1"/>
      <c r="GI419" s="1"/>
      <c r="GJ419" s="1"/>
      <c r="GK419" s="1"/>
      <c r="GL419" s="1"/>
      <c r="GM419" s="1"/>
      <c r="GN419" s="1"/>
      <c r="GO419" s="1"/>
      <c r="GP419" s="1"/>
      <c r="GQ419" s="1"/>
      <c r="GR419" s="1"/>
      <c r="GS419" s="1"/>
      <c r="GT419" s="1"/>
      <c r="GU419" s="1"/>
      <c r="GV419" s="1"/>
      <c r="GW419" s="1"/>
      <c r="GX419" s="1"/>
      <c r="GY419" s="1"/>
      <c r="GZ419" s="1"/>
      <c r="HA419" s="1"/>
      <c r="HB419" s="1"/>
      <c r="HC419" s="1"/>
      <c r="HD419" s="1"/>
      <c r="HE419" s="1"/>
      <c r="HF419" s="1"/>
      <c r="HG419" s="1"/>
      <c r="HH419" s="1"/>
      <c r="HI419" s="1"/>
      <c r="HJ419" s="1"/>
      <c r="HK419" s="1"/>
      <c r="HL419" s="1"/>
      <c r="HM419" s="1"/>
      <c r="HN419" s="1"/>
      <c r="HO419" s="1"/>
      <c r="HP419" s="1"/>
      <c r="HQ419" s="1"/>
      <c r="HR419" s="1"/>
      <c r="HS419" s="1"/>
      <c r="HT419" s="1"/>
      <c r="HU419" s="1"/>
      <c r="HV419" s="1"/>
      <c r="HW419" s="1"/>
      <c r="HX419" s="1"/>
      <c r="HY419" s="1"/>
      <c r="HZ419" s="1"/>
      <c r="IA419" s="1"/>
      <c r="IB419" s="1"/>
      <c r="IC419" s="1"/>
      <c r="ID419" s="1"/>
      <c r="IE419" s="1"/>
      <c r="IF419" s="1"/>
      <c r="IG419" s="1"/>
      <c r="IH419" s="1"/>
      <c r="II419" s="1"/>
      <c r="IJ419" s="1"/>
      <c r="IK419" s="1"/>
      <c r="IL419" s="1"/>
      <c r="IM419" s="1"/>
      <c r="IN419" s="1"/>
      <c r="IO419" s="1"/>
      <c r="IP419" s="1"/>
      <c r="IQ419" s="1"/>
      <c r="IR419" s="1"/>
      <c r="IS419" s="1"/>
      <c r="IT419" s="1"/>
      <c r="IU419" s="1"/>
      <c r="IV419" s="1"/>
    </row>
    <row r="420" s="10" customFormat="1" ht="13.5" spans="1:64">
      <c r="A420" s="12" t="s">
        <v>701</v>
      </c>
      <c r="B420" s="15" t="s">
        <v>2</v>
      </c>
      <c r="C420" s="30">
        <v>16</v>
      </c>
      <c r="D420" s="15" t="s">
        <v>3</v>
      </c>
      <c r="E420" s="15" t="s">
        <v>702</v>
      </c>
      <c r="F420" s="15" t="s">
        <v>5</v>
      </c>
      <c r="G420" s="14">
        <f>(A422*A423+B422*B423+C422*C423+D422*D423+E422*E423+F422*F423+G422*G423+H422*H423+I422*I423+J422*J423)/C420</f>
        <v>98.375</v>
      </c>
      <c r="H420" s="15"/>
      <c r="I420" s="15"/>
      <c r="J420" s="15"/>
      <c r="K420" s="15"/>
      <c r="L420" s="15"/>
      <c r="M420" s="15"/>
      <c r="N420" s="15"/>
      <c r="O420" s="15"/>
      <c r="P420" s="76"/>
      <c r="Q420" s="76"/>
      <c r="R420" s="76"/>
      <c r="S420" s="76"/>
      <c r="T420" s="76"/>
      <c r="U420" s="76"/>
      <c r="V420" s="76"/>
      <c r="W420" s="76"/>
      <c r="X420" s="76"/>
      <c r="Y420" s="76"/>
      <c r="Z420" s="76"/>
      <c r="AA420" s="76"/>
      <c r="AB420" s="76"/>
      <c r="AC420" s="76"/>
      <c r="AD420" s="76"/>
      <c r="AE420" s="76"/>
      <c r="AF420" s="76"/>
      <c r="AG420" s="76"/>
      <c r="AH420" s="76"/>
      <c r="AI420" s="76"/>
      <c r="AJ420" s="76"/>
      <c r="AK420" s="76"/>
      <c r="AL420" s="76"/>
      <c r="AM420" s="76"/>
      <c r="AN420" s="76"/>
      <c r="AO420" s="76"/>
      <c r="AP420" s="76"/>
      <c r="AQ420" s="76"/>
      <c r="AR420" s="76"/>
      <c r="AS420" s="76"/>
      <c r="AT420" s="76"/>
      <c r="AU420" s="76"/>
      <c r="AV420" s="76"/>
      <c r="AW420" s="76"/>
      <c r="AX420" s="76"/>
      <c r="AY420" s="76"/>
      <c r="AZ420" s="76"/>
      <c r="BA420" s="76"/>
      <c r="BB420" s="76"/>
      <c r="BC420" s="76"/>
      <c r="BD420" s="76"/>
      <c r="BE420" s="76"/>
      <c r="BF420" s="76"/>
      <c r="BG420" s="76"/>
      <c r="BH420" s="76"/>
      <c r="BI420" s="76"/>
      <c r="BJ420" s="76"/>
      <c r="BK420" s="76"/>
      <c r="BL420" s="76"/>
    </row>
    <row r="421" s="10" customFormat="1" ht="13.5" spans="1:64">
      <c r="A421" s="74" t="s">
        <v>703</v>
      </c>
      <c r="B421" s="18" t="s">
        <v>704</v>
      </c>
      <c r="C421" s="74" t="s">
        <v>705</v>
      </c>
      <c r="D421" s="74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3"/>
      <c r="P421" s="76"/>
      <c r="Q421" s="76"/>
      <c r="R421" s="76"/>
      <c r="S421" s="76"/>
      <c r="T421" s="76"/>
      <c r="U421" s="76"/>
      <c r="V421" s="76"/>
      <c r="W421" s="76"/>
      <c r="X421" s="76"/>
      <c r="Y421" s="76"/>
      <c r="Z421" s="76"/>
      <c r="AA421" s="76"/>
      <c r="AB421" s="76"/>
      <c r="AC421" s="76"/>
      <c r="AD421" s="76"/>
      <c r="AE421" s="76"/>
      <c r="AF421" s="76"/>
      <c r="AG421" s="76"/>
      <c r="AH421" s="76"/>
      <c r="AI421" s="76"/>
      <c r="AJ421" s="76"/>
      <c r="AK421" s="76"/>
      <c r="AL421" s="76"/>
      <c r="AM421" s="76"/>
      <c r="AN421" s="76"/>
      <c r="AO421" s="76"/>
      <c r="AP421" s="76"/>
      <c r="AQ421" s="76"/>
      <c r="AR421" s="76"/>
      <c r="AS421" s="76"/>
      <c r="AT421" s="76"/>
      <c r="AU421" s="76"/>
      <c r="AV421" s="76"/>
      <c r="AW421" s="76"/>
      <c r="AX421" s="76"/>
      <c r="AY421" s="76"/>
      <c r="AZ421" s="76"/>
      <c r="BA421" s="76"/>
      <c r="BB421" s="76"/>
      <c r="BC421" s="76"/>
      <c r="BD421" s="76"/>
      <c r="BE421" s="76"/>
      <c r="BF421" s="76"/>
      <c r="BG421" s="76"/>
      <c r="BH421" s="76"/>
      <c r="BI421" s="76"/>
      <c r="BJ421" s="76"/>
      <c r="BK421" s="76"/>
      <c r="BL421" s="76"/>
    </row>
    <row r="422" s="10" customFormat="1" ht="13.5" spans="1:64">
      <c r="A422" s="18">
        <v>6</v>
      </c>
      <c r="B422" s="18">
        <v>4</v>
      </c>
      <c r="C422" s="26">
        <v>6</v>
      </c>
      <c r="D422" s="26"/>
      <c r="E422" s="15"/>
      <c r="F422" s="15"/>
      <c r="G422" s="15"/>
      <c r="H422" s="31"/>
      <c r="I422" s="15"/>
      <c r="J422" s="15"/>
      <c r="K422" s="15"/>
      <c r="L422" s="15"/>
      <c r="M422" s="15"/>
      <c r="N422" s="13"/>
      <c r="O422" s="13"/>
      <c r="P422" s="76"/>
      <c r="Q422" s="76"/>
      <c r="R422" s="76"/>
      <c r="S422" s="76"/>
      <c r="T422" s="76"/>
      <c r="U422" s="76"/>
      <c r="V422" s="76"/>
      <c r="W422" s="76"/>
      <c r="X422" s="76"/>
      <c r="Y422" s="76"/>
      <c r="Z422" s="76"/>
      <c r="AA422" s="76"/>
      <c r="AB422" s="76"/>
      <c r="AC422" s="76"/>
      <c r="AD422" s="76"/>
      <c r="AE422" s="76"/>
      <c r="AF422" s="76"/>
      <c r="AG422" s="76"/>
      <c r="AH422" s="76"/>
      <c r="AI422" s="76"/>
      <c r="AJ422" s="76"/>
      <c r="AK422" s="76"/>
      <c r="AL422" s="76"/>
      <c r="AM422" s="76"/>
      <c r="AN422" s="76"/>
      <c r="AO422" s="76"/>
      <c r="AP422" s="76"/>
      <c r="AQ422" s="76"/>
      <c r="AR422" s="76"/>
      <c r="AS422" s="76"/>
      <c r="AT422" s="76"/>
      <c r="AU422" s="76"/>
      <c r="AV422" s="76"/>
      <c r="AW422" s="76"/>
      <c r="AX422" s="76"/>
      <c r="AY422" s="76"/>
      <c r="AZ422" s="76"/>
      <c r="BA422" s="76"/>
      <c r="BB422" s="76"/>
      <c r="BC422" s="76"/>
      <c r="BD422" s="76"/>
      <c r="BE422" s="76"/>
      <c r="BF422" s="76"/>
      <c r="BG422" s="76"/>
      <c r="BH422" s="76"/>
      <c r="BI422" s="76"/>
      <c r="BJ422" s="76"/>
      <c r="BK422" s="76"/>
      <c r="BL422" s="76"/>
    </row>
    <row r="423" s="10" customFormat="1" ht="13.5" spans="1:64">
      <c r="A423" s="16">
        <v>99</v>
      </c>
      <c r="B423" s="21">
        <v>98</v>
      </c>
      <c r="C423" s="16">
        <v>98</v>
      </c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76"/>
      <c r="Q423" s="76"/>
      <c r="R423" s="76"/>
      <c r="S423" s="76"/>
      <c r="T423" s="76"/>
      <c r="U423" s="76"/>
      <c r="V423" s="76"/>
      <c r="W423" s="76"/>
      <c r="X423" s="76"/>
      <c r="Y423" s="76"/>
      <c r="Z423" s="76"/>
      <c r="AA423" s="76"/>
      <c r="AB423" s="76"/>
      <c r="AC423" s="76"/>
      <c r="AD423" s="76"/>
      <c r="AE423" s="76"/>
      <c r="AF423" s="76"/>
      <c r="AG423" s="76"/>
      <c r="AH423" s="76"/>
      <c r="AI423" s="76"/>
      <c r="AJ423" s="76"/>
      <c r="AK423" s="76"/>
      <c r="AL423" s="76"/>
      <c r="AM423" s="76"/>
      <c r="AN423" s="76"/>
      <c r="AO423" s="76"/>
      <c r="AP423" s="76"/>
      <c r="AQ423" s="76"/>
      <c r="AR423" s="76"/>
      <c r="AS423" s="76"/>
      <c r="AT423" s="76"/>
      <c r="AU423" s="76"/>
      <c r="AV423" s="76"/>
      <c r="AW423" s="76"/>
      <c r="AX423" s="76"/>
      <c r="AY423" s="76"/>
      <c r="AZ423" s="76"/>
      <c r="BA423" s="76"/>
      <c r="BB423" s="76"/>
      <c r="BC423" s="76"/>
      <c r="BD423" s="76"/>
      <c r="BE423" s="76"/>
      <c r="BF423" s="76"/>
      <c r="BG423" s="76"/>
      <c r="BH423" s="76"/>
      <c r="BI423" s="76"/>
      <c r="BJ423" s="76"/>
      <c r="BK423" s="76"/>
      <c r="BL423" s="76"/>
    </row>
    <row r="424" s="10" customFormat="1" ht="13.5" spans="1:64">
      <c r="A424" s="12" t="s">
        <v>706</v>
      </c>
      <c r="B424" s="15" t="s">
        <v>27</v>
      </c>
      <c r="C424" s="15">
        <v>24</v>
      </c>
      <c r="D424" s="15" t="s">
        <v>3</v>
      </c>
      <c r="E424" s="15" t="s">
        <v>707</v>
      </c>
      <c r="F424" s="15" t="s">
        <v>5</v>
      </c>
      <c r="G424" s="14">
        <f>(A426*A427+B426*B427+C426*C427+D426*D427+E426*E427+F426*F427+G426*G427+H426*H427+I426*I427+J426*J427)/C424</f>
        <v>91.6666666666667</v>
      </c>
      <c r="H424" s="15"/>
      <c r="I424" s="15"/>
      <c r="J424" s="15"/>
      <c r="K424" s="15"/>
      <c r="L424" s="15"/>
      <c r="M424" s="15"/>
      <c r="N424" s="15"/>
      <c r="O424" s="15"/>
      <c r="P424" s="76"/>
      <c r="Q424" s="76"/>
      <c r="R424" s="76"/>
      <c r="S424" s="76"/>
      <c r="T424" s="76"/>
      <c r="U424" s="76"/>
      <c r="V424" s="76"/>
      <c r="W424" s="76"/>
      <c r="X424" s="76"/>
      <c r="Y424" s="76"/>
      <c r="Z424" s="76"/>
      <c r="AA424" s="76"/>
      <c r="AB424" s="76"/>
      <c r="AC424" s="76"/>
      <c r="AD424" s="76"/>
      <c r="AE424" s="76"/>
      <c r="AF424" s="76"/>
      <c r="AG424" s="76"/>
      <c r="AH424" s="76"/>
      <c r="AI424" s="76"/>
      <c r="AJ424" s="76"/>
      <c r="AK424" s="76"/>
      <c r="AL424" s="76"/>
      <c r="AM424" s="76"/>
      <c r="AN424" s="76"/>
      <c r="AO424" s="76"/>
      <c r="AP424" s="76"/>
      <c r="AQ424" s="76"/>
      <c r="AR424" s="76"/>
      <c r="AS424" s="76"/>
      <c r="AT424" s="76"/>
      <c r="AU424" s="76"/>
      <c r="AV424" s="76"/>
      <c r="AW424" s="76"/>
      <c r="AX424" s="76"/>
      <c r="AY424" s="76"/>
      <c r="AZ424" s="76"/>
      <c r="BA424" s="76"/>
      <c r="BB424" s="76"/>
      <c r="BC424" s="76"/>
      <c r="BD424" s="76"/>
      <c r="BE424" s="76"/>
      <c r="BF424" s="76"/>
      <c r="BG424" s="76"/>
      <c r="BH424" s="76"/>
      <c r="BI424" s="76"/>
      <c r="BJ424" s="76"/>
      <c r="BK424" s="76"/>
      <c r="BL424" s="76"/>
    </row>
    <row r="425" s="10" customFormat="1" ht="13.5" spans="1:64">
      <c r="A425" s="18" t="s">
        <v>708</v>
      </c>
      <c r="B425" s="18" t="s">
        <v>709</v>
      </c>
      <c r="C425" s="18" t="s">
        <v>710</v>
      </c>
      <c r="D425" s="18" t="s">
        <v>711</v>
      </c>
      <c r="E425" s="18" t="s">
        <v>712</v>
      </c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76"/>
      <c r="Q425" s="76"/>
      <c r="R425" s="76"/>
      <c r="S425" s="76"/>
      <c r="T425" s="76"/>
      <c r="U425" s="76"/>
      <c r="V425" s="76"/>
      <c r="W425" s="76"/>
      <c r="X425" s="76"/>
      <c r="Y425" s="76"/>
      <c r="Z425" s="76"/>
      <c r="AA425" s="76"/>
      <c r="AB425" s="76"/>
      <c r="AC425" s="76"/>
      <c r="AD425" s="76"/>
      <c r="AE425" s="76"/>
      <c r="AF425" s="76"/>
      <c r="AG425" s="76"/>
      <c r="AH425" s="76"/>
      <c r="AI425" s="76"/>
      <c r="AJ425" s="76"/>
      <c r="AK425" s="76"/>
      <c r="AL425" s="76"/>
      <c r="AM425" s="76"/>
      <c r="AN425" s="76"/>
      <c r="AO425" s="76"/>
      <c r="AP425" s="76"/>
      <c r="AQ425" s="76"/>
      <c r="AR425" s="76"/>
      <c r="AS425" s="76"/>
      <c r="AT425" s="76"/>
      <c r="AU425" s="76"/>
      <c r="AV425" s="76"/>
      <c r="AW425" s="76"/>
      <c r="AX425" s="76"/>
      <c r="AY425" s="76"/>
      <c r="AZ425" s="76"/>
      <c r="BA425" s="76"/>
      <c r="BB425" s="76"/>
      <c r="BC425" s="76"/>
      <c r="BD425" s="76"/>
      <c r="BE425" s="76"/>
      <c r="BF425" s="76"/>
      <c r="BG425" s="76"/>
      <c r="BH425" s="76"/>
      <c r="BI425" s="76"/>
      <c r="BJ425" s="76"/>
      <c r="BK425" s="76"/>
      <c r="BL425" s="76"/>
    </row>
    <row r="426" s="10" customFormat="1" ht="13.5" spans="1:64">
      <c r="A426" s="13">
        <v>5</v>
      </c>
      <c r="B426" s="13">
        <v>5</v>
      </c>
      <c r="C426" s="13">
        <v>2</v>
      </c>
      <c r="D426" s="13">
        <v>6</v>
      </c>
      <c r="E426" s="13">
        <v>6</v>
      </c>
      <c r="F426" s="13"/>
      <c r="G426" s="13"/>
      <c r="H426" s="15"/>
      <c r="I426" s="15"/>
      <c r="J426" s="15"/>
      <c r="K426" s="15"/>
      <c r="L426" s="15"/>
      <c r="M426" s="15"/>
      <c r="N426" s="15"/>
      <c r="O426" s="15"/>
      <c r="P426" s="76"/>
      <c r="Q426" s="76"/>
      <c r="R426" s="76"/>
      <c r="S426" s="76"/>
      <c r="T426" s="76"/>
      <c r="U426" s="76"/>
      <c r="V426" s="76"/>
      <c r="W426" s="76"/>
      <c r="X426" s="76"/>
      <c r="Y426" s="76"/>
      <c r="Z426" s="76"/>
      <c r="AA426" s="76"/>
      <c r="AB426" s="76"/>
      <c r="AC426" s="76"/>
      <c r="AD426" s="76"/>
      <c r="AE426" s="76"/>
      <c r="AF426" s="76"/>
      <c r="AG426" s="76"/>
      <c r="AH426" s="76"/>
      <c r="AI426" s="76"/>
      <c r="AJ426" s="76"/>
      <c r="AK426" s="76"/>
      <c r="AL426" s="76"/>
      <c r="AM426" s="76"/>
      <c r="AN426" s="76"/>
      <c r="AO426" s="76"/>
      <c r="AP426" s="76"/>
      <c r="AQ426" s="76"/>
      <c r="AR426" s="76"/>
      <c r="AS426" s="76"/>
      <c r="AT426" s="76"/>
      <c r="AU426" s="76"/>
      <c r="AV426" s="76"/>
      <c r="AW426" s="76"/>
      <c r="AX426" s="76"/>
      <c r="AY426" s="76"/>
      <c r="AZ426" s="76"/>
      <c r="BA426" s="76"/>
      <c r="BB426" s="76"/>
      <c r="BC426" s="76"/>
      <c r="BD426" s="76"/>
      <c r="BE426" s="76"/>
      <c r="BF426" s="76"/>
      <c r="BG426" s="76"/>
      <c r="BH426" s="76"/>
      <c r="BI426" s="76"/>
      <c r="BJ426" s="76"/>
      <c r="BK426" s="76"/>
      <c r="BL426" s="76"/>
    </row>
    <row r="427" s="10" customFormat="1" ht="13.5" spans="1:64">
      <c r="A427" s="16">
        <v>91</v>
      </c>
      <c r="B427" s="16">
        <v>89</v>
      </c>
      <c r="C427" s="16">
        <v>89</v>
      </c>
      <c r="D427" s="16">
        <v>88</v>
      </c>
      <c r="E427" s="16">
        <v>99</v>
      </c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76"/>
      <c r="Q427" s="76"/>
      <c r="R427" s="76"/>
      <c r="S427" s="76"/>
      <c r="T427" s="76"/>
      <c r="U427" s="76"/>
      <c r="V427" s="76"/>
      <c r="W427" s="76"/>
      <c r="X427" s="76"/>
      <c r="Y427" s="76"/>
      <c r="Z427" s="76"/>
      <c r="AA427" s="76"/>
      <c r="AB427" s="76"/>
      <c r="AC427" s="76"/>
      <c r="AD427" s="76"/>
      <c r="AE427" s="76"/>
      <c r="AF427" s="76"/>
      <c r="AG427" s="76"/>
      <c r="AH427" s="76"/>
      <c r="AI427" s="76"/>
      <c r="AJ427" s="76"/>
      <c r="AK427" s="76"/>
      <c r="AL427" s="76"/>
      <c r="AM427" s="76"/>
      <c r="AN427" s="76"/>
      <c r="AO427" s="76"/>
      <c r="AP427" s="76"/>
      <c r="AQ427" s="76"/>
      <c r="AR427" s="76"/>
      <c r="AS427" s="76"/>
      <c r="AT427" s="76"/>
      <c r="AU427" s="76"/>
      <c r="AV427" s="76"/>
      <c r="AW427" s="76"/>
      <c r="AX427" s="76"/>
      <c r="AY427" s="76"/>
      <c r="AZ427" s="76"/>
      <c r="BA427" s="76"/>
      <c r="BB427" s="76"/>
      <c r="BC427" s="76"/>
      <c r="BD427" s="76"/>
      <c r="BE427" s="76"/>
      <c r="BF427" s="76"/>
      <c r="BG427" s="76"/>
      <c r="BH427" s="76"/>
      <c r="BI427" s="76"/>
      <c r="BJ427" s="76"/>
      <c r="BK427" s="76"/>
      <c r="BL427" s="76"/>
    </row>
    <row r="428" s="10" customFormat="1" ht="13.5" spans="1:64">
      <c r="A428" s="12" t="s">
        <v>713</v>
      </c>
      <c r="B428" s="15" t="s">
        <v>2</v>
      </c>
      <c r="C428" s="15">
        <v>25</v>
      </c>
      <c r="D428" s="15" t="s">
        <v>3</v>
      </c>
      <c r="E428" s="15" t="s">
        <v>714</v>
      </c>
      <c r="F428" s="15" t="s">
        <v>5</v>
      </c>
      <c r="G428" s="14">
        <f>(A430*A431+B430*B431+C430*C431+D430*D431+E430*E431+F430*F431+G430*G431+H430*H431+I430*I431+J430*J431)/C428</f>
        <v>93.84</v>
      </c>
      <c r="H428" s="15"/>
      <c r="I428" s="15"/>
      <c r="J428" s="15"/>
      <c r="K428" s="15"/>
      <c r="L428" s="15"/>
      <c r="M428" s="15"/>
      <c r="N428" s="13"/>
      <c r="O428" s="13"/>
      <c r="P428" s="76"/>
      <c r="Q428" s="76"/>
      <c r="R428" s="76"/>
      <c r="S428" s="76"/>
      <c r="T428" s="76"/>
      <c r="U428" s="76"/>
      <c r="V428" s="76"/>
      <c r="W428" s="76"/>
      <c r="X428" s="76"/>
      <c r="Y428" s="76"/>
      <c r="Z428" s="76"/>
      <c r="AA428" s="76"/>
      <c r="AB428" s="76"/>
      <c r="AC428" s="76"/>
      <c r="AD428" s="76"/>
      <c r="AE428" s="76"/>
      <c r="AF428" s="76"/>
      <c r="AG428" s="76"/>
      <c r="AH428" s="76"/>
      <c r="AI428" s="76"/>
      <c r="AJ428" s="76"/>
      <c r="AK428" s="76"/>
      <c r="AL428" s="76"/>
      <c r="AM428" s="76"/>
      <c r="AN428" s="76"/>
      <c r="AO428" s="76"/>
      <c r="AP428" s="76"/>
      <c r="AQ428" s="76"/>
      <c r="AR428" s="76"/>
      <c r="AS428" s="76"/>
      <c r="AT428" s="76"/>
      <c r="AU428" s="76"/>
      <c r="AV428" s="76"/>
      <c r="AW428" s="76"/>
      <c r="AX428" s="76"/>
      <c r="AY428" s="76"/>
      <c r="AZ428" s="76"/>
      <c r="BA428" s="76"/>
      <c r="BB428" s="76"/>
      <c r="BC428" s="76"/>
      <c r="BD428" s="76"/>
      <c r="BE428" s="76"/>
      <c r="BF428" s="76"/>
      <c r="BG428" s="76"/>
      <c r="BH428" s="76"/>
      <c r="BI428" s="76"/>
      <c r="BJ428" s="76"/>
      <c r="BK428" s="76"/>
      <c r="BL428" s="76"/>
    </row>
    <row r="429" s="10" customFormat="1" ht="13.5" spans="1:64">
      <c r="A429" s="18" t="s">
        <v>715</v>
      </c>
      <c r="B429" s="18" t="s">
        <v>716</v>
      </c>
      <c r="C429" s="18" t="s">
        <v>717</v>
      </c>
      <c r="D429" s="18" t="s">
        <v>718</v>
      </c>
      <c r="E429" s="18" t="s">
        <v>719</v>
      </c>
      <c r="F429" s="18" t="s">
        <v>720</v>
      </c>
      <c r="G429" s="15"/>
      <c r="H429" s="15"/>
      <c r="I429" s="15"/>
      <c r="J429" s="15"/>
      <c r="K429" s="15"/>
      <c r="L429" s="15"/>
      <c r="M429" s="15"/>
      <c r="N429" s="13"/>
      <c r="O429" s="13"/>
      <c r="P429" s="76"/>
      <c r="Q429" s="76"/>
      <c r="R429" s="76"/>
      <c r="S429" s="76"/>
      <c r="T429" s="76"/>
      <c r="U429" s="76"/>
      <c r="V429" s="76"/>
      <c r="W429" s="76"/>
      <c r="X429" s="76"/>
      <c r="Y429" s="76"/>
      <c r="Z429" s="76"/>
      <c r="AA429" s="76"/>
      <c r="AB429" s="76"/>
      <c r="AC429" s="76"/>
      <c r="AD429" s="76"/>
      <c r="AE429" s="76"/>
      <c r="AF429" s="76"/>
      <c r="AG429" s="76"/>
      <c r="AH429" s="76"/>
      <c r="AI429" s="76"/>
      <c r="AJ429" s="76"/>
      <c r="AK429" s="76"/>
      <c r="AL429" s="76"/>
      <c r="AM429" s="76"/>
      <c r="AN429" s="76"/>
      <c r="AO429" s="76"/>
      <c r="AP429" s="76"/>
      <c r="AQ429" s="76"/>
      <c r="AR429" s="76"/>
      <c r="AS429" s="76"/>
      <c r="AT429" s="76"/>
      <c r="AU429" s="76"/>
      <c r="AV429" s="76"/>
      <c r="AW429" s="76"/>
      <c r="AX429" s="76"/>
      <c r="AY429" s="76"/>
      <c r="AZ429" s="76"/>
      <c r="BA429" s="76"/>
      <c r="BB429" s="76"/>
      <c r="BC429" s="76"/>
      <c r="BD429" s="76"/>
      <c r="BE429" s="76"/>
      <c r="BF429" s="76"/>
      <c r="BG429" s="76"/>
      <c r="BH429" s="76"/>
      <c r="BI429" s="76"/>
      <c r="BJ429" s="76"/>
      <c r="BK429" s="76"/>
      <c r="BL429" s="76"/>
    </row>
    <row r="430" s="10" customFormat="1" ht="13.5" spans="1:64">
      <c r="A430" s="26">
        <v>4</v>
      </c>
      <c r="B430" s="26">
        <v>5</v>
      </c>
      <c r="C430" s="18">
        <v>3</v>
      </c>
      <c r="D430" s="18">
        <v>4</v>
      </c>
      <c r="E430" s="18">
        <v>6</v>
      </c>
      <c r="F430" s="18">
        <v>3</v>
      </c>
      <c r="G430" s="15"/>
      <c r="H430" s="15"/>
      <c r="I430" s="15"/>
      <c r="J430" s="15"/>
      <c r="K430" s="13"/>
      <c r="L430" s="13"/>
      <c r="M430" s="13"/>
      <c r="N430" s="13"/>
      <c r="O430" s="13"/>
      <c r="P430" s="76"/>
      <c r="Q430" s="76"/>
      <c r="R430" s="76"/>
      <c r="S430" s="76"/>
      <c r="T430" s="76"/>
      <c r="U430" s="76"/>
      <c r="V430" s="76"/>
      <c r="W430" s="76"/>
      <c r="X430" s="76"/>
      <c r="Y430" s="76"/>
      <c r="Z430" s="76"/>
      <c r="AA430" s="76"/>
      <c r="AB430" s="76"/>
      <c r="AC430" s="76"/>
      <c r="AD430" s="76"/>
      <c r="AE430" s="76"/>
      <c r="AF430" s="76"/>
      <c r="AG430" s="76"/>
      <c r="AH430" s="76"/>
      <c r="AI430" s="76"/>
      <c r="AJ430" s="76"/>
      <c r="AK430" s="76"/>
      <c r="AL430" s="76"/>
      <c r="AM430" s="76"/>
      <c r="AN430" s="76"/>
      <c r="AO430" s="76"/>
      <c r="AP430" s="76"/>
      <c r="AQ430" s="76"/>
      <c r="AR430" s="76"/>
      <c r="AS430" s="76"/>
      <c r="AT430" s="76"/>
      <c r="AU430" s="76"/>
      <c r="AV430" s="76"/>
      <c r="AW430" s="76"/>
      <c r="AX430" s="76"/>
      <c r="AY430" s="76"/>
      <c r="AZ430" s="76"/>
      <c r="BA430" s="76"/>
      <c r="BB430" s="76"/>
      <c r="BC430" s="76"/>
      <c r="BD430" s="76"/>
      <c r="BE430" s="76"/>
      <c r="BF430" s="76"/>
      <c r="BG430" s="76"/>
      <c r="BH430" s="76"/>
      <c r="BI430" s="76"/>
      <c r="BJ430" s="76"/>
      <c r="BK430" s="76"/>
      <c r="BL430" s="76"/>
    </row>
    <row r="431" s="10" customFormat="1" ht="13.5" spans="1:64">
      <c r="A431" s="16">
        <v>88</v>
      </c>
      <c r="B431" s="16">
        <v>97</v>
      </c>
      <c r="C431" s="16">
        <v>98</v>
      </c>
      <c r="D431" s="16">
        <v>99</v>
      </c>
      <c r="E431" s="16">
        <v>92</v>
      </c>
      <c r="F431" s="16">
        <v>89</v>
      </c>
      <c r="G431" s="16"/>
      <c r="H431" s="16"/>
      <c r="I431" s="16"/>
      <c r="J431" s="16"/>
      <c r="K431" s="16"/>
      <c r="L431" s="16"/>
      <c r="M431" s="16"/>
      <c r="N431" s="16"/>
      <c r="O431" s="16"/>
      <c r="P431" s="76"/>
      <c r="Q431" s="76"/>
      <c r="R431" s="76"/>
      <c r="S431" s="76"/>
      <c r="T431" s="76"/>
      <c r="U431" s="76"/>
      <c r="V431" s="76"/>
      <c r="W431" s="76"/>
      <c r="X431" s="76"/>
      <c r="Y431" s="76"/>
      <c r="Z431" s="76"/>
      <c r="AA431" s="76"/>
      <c r="AB431" s="76"/>
      <c r="AC431" s="76"/>
      <c r="AD431" s="76"/>
      <c r="AE431" s="76"/>
      <c r="AF431" s="76"/>
      <c r="AG431" s="76"/>
      <c r="AH431" s="76"/>
      <c r="AI431" s="76"/>
      <c r="AJ431" s="76"/>
      <c r="AK431" s="76"/>
      <c r="AL431" s="76"/>
      <c r="AM431" s="76"/>
      <c r="AN431" s="76"/>
      <c r="AO431" s="76"/>
      <c r="AP431" s="76"/>
      <c r="AQ431" s="76"/>
      <c r="AR431" s="76"/>
      <c r="AS431" s="76"/>
      <c r="AT431" s="76"/>
      <c r="AU431" s="76"/>
      <c r="AV431" s="76"/>
      <c r="AW431" s="76"/>
      <c r="AX431" s="76"/>
      <c r="AY431" s="76"/>
      <c r="AZ431" s="76"/>
      <c r="BA431" s="76"/>
      <c r="BB431" s="76"/>
      <c r="BC431" s="76"/>
      <c r="BD431" s="76"/>
      <c r="BE431" s="76"/>
      <c r="BF431" s="76"/>
      <c r="BG431" s="76"/>
      <c r="BH431" s="76"/>
      <c r="BI431" s="76"/>
      <c r="BJ431" s="76"/>
      <c r="BK431" s="76"/>
      <c r="BL431" s="76"/>
    </row>
    <row r="432" s="10" customFormat="1" ht="13.5" spans="1:64">
      <c r="A432" s="12" t="s">
        <v>721</v>
      </c>
      <c r="B432" s="15" t="s">
        <v>2</v>
      </c>
      <c r="C432" s="15">
        <v>20</v>
      </c>
      <c r="D432" s="15" t="s">
        <v>3</v>
      </c>
      <c r="E432" s="15" t="s">
        <v>722</v>
      </c>
      <c r="F432" s="15" t="s">
        <v>5</v>
      </c>
      <c r="G432" s="14">
        <f>(A434*A435+B434*B435+C434*C435+D434*D435+E434*E435+F434*F435+G434*G435+H434*H435+I434*I435+J434*J435)/C432</f>
        <v>93.5</v>
      </c>
      <c r="H432" s="15"/>
      <c r="I432" s="15"/>
      <c r="J432" s="15"/>
      <c r="K432" s="15"/>
      <c r="L432" s="15"/>
      <c r="M432" s="15"/>
      <c r="N432" s="13"/>
      <c r="O432" s="13"/>
      <c r="P432" s="76"/>
      <c r="Q432" s="76"/>
      <c r="R432" s="76"/>
      <c r="S432" s="76"/>
      <c r="T432" s="76"/>
      <c r="U432" s="76"/>
      <c r="V432" s="76"/>
      <c r="W432" s="76"/>
      <c r="X432" s="76"/>
      <c r="Y432" s="76"/>
      <c r="Z432" s="76"/>
      <c r="AA432" s="76"/>
      <c r="AB432" s="76"/>
      <c r="AC432" s="76"/>
      <c r="AD432" s="76"/>
      <c r="AE432" s="76"/>
      <c r="AF432" s="76"/>
      <c r="AG432" s="76"/>
      <c r="AH432" s="76"/>
      <c r="AI432" s="76"/>
      <c r="AJ432" s="76"/>
      <c r="AK432" s="76"/>
      <c r="AL432" s="76"/>
      <c r="AM432" s="76"/>
      <c r="AN432" s="76"/>
      <c r="AO432" s="76"/>
      <c r="AP432" s="76"/>
      <c r="AQ432" s="76"/>
      <c r="AR432" s="76"/>
      <c r="AS432" s="76"/>
      <c r="AT432" s="76"/>
      <c r="AU432" s="76"/>
      <c r="AV432" s="76"/>
      <c r="AW432" s="76"/>
      <c r="AX432" s="76"/>
      <c r="AY432" s="76"/>
      <c r="AZ432" s="76"/>
      <c r="BA432" s="76"/>
      <c r="BB432" s="76"/>
      <c r="BC432" s="76"/>
      <c r="BD432" s="76"/>
      <c r="BE432" s="76"/>
      <c r="BF432" s="76"/>
      <c r="BG432" s="76"/>
      <c r="BH432" s="76"/>
      <c r="BI432" s="76"/>
      <c r="BJ432" s="76"/>
      <c r="BK432" s="76"/>
      <c r="BL432" s="76"/>
    </row>
    <row r="433" s="10" customFormat="1" ht="13.5" spans="1:64">
      <c r="A433" s="18" t="s">
        <v>723</v>
      </c>
      <c r="B433" s="18" t="s">
        <v>724</v>
      </c>
      <c r="C433" s="18" t="s">
        <v>725</v>
      </c>
      <c r="D433" s="18" t="s">
        <v>720</v>
      </c>
      <c r="E433" s="18"/>
      <c r="F433" s="18"/>
      <c r="G433" s="15"/>
      <c r="H433" s="15"/>
      <c r="I433" s="15"/>
      <c r="J433" s="15"/>
      <c r="K433" s="15"/>
      <c r="L433" s="15"/>
      <c r="M433" s="15"/>
      <c r="N433" s="13"/>
      <c r="O433" s="13"/>
      <c r="P433" s="76"/>
      <c r="Q433" s="76"/>
      <c r="R433" s="76"/>
      <c r="S433" s="76"/>
      <c r="T433" s="76"/>
      <c r="U433" s="76"/>
      <c r="V433" s="76"/>
      <c r="W433" s="76"/>
      <c r="X433" s="76"/>
      <c r="Y433" s="76"/>
      <c r="Z433" s="76"/>
      <c r="AA433" s="76"/>
      <c r="AB433" s="76"/>
      <c r="AC433" s="76"/>
      <c r="AD433" s="76"/>
      <c r="AE433" s="76"/>
      <c r="AF433" s="76"/>
      <c r="AG433" s="76"/>
      <c r="AH433" s="76"/>
      <c r="AI433" s="76"/>
      <c r="AJ433" s="76"/>
      <c r="AK433" s="76"/>
      <c r="AL433" s="76"/>
      <c r="AM433" s="76"/>
      <c r="AN433" s="76"/>
      <c r="AO433" s="76"/>
      <c r="AP433" s="76"/>
      <c r="AQ433" s="76"/>
      <c r="AR433" s="76"/>
      <c r="AS433" s="76"/>
      <c r="AT433" s="76"/>
      <c r="AU433" s="76"/>
      <c r="AV433" s="76"/>
      <c r="AW433" s="76"/>
      <c r="AX433" s="76"/>
      <c r="AY433" s="76"/>
      <c r="AZ433" s="76"/>
      <c r="BA433" s="76"/>
      <c r="BB433" s="76"/>
      <c r="BC433" s="76"/>
      <c r="BD433" s="76"/>
      <c r="BE433" s="76"/>
      <c r="BF433" s="76"/>
      <c r="BG433" s="76"/>
      <c r="BH433" s="76"/>
      <c r="BI433" s="76"/>
      <c r="BJ433" s="76"/>
      <c r="BK433" s="76"/>
      <c r="BL433" s="76"/>
    </row>
    <row r="434" s="10" customFormat="1" ht="13.5" spans="1:64">
      <c r="A434" s="13">
        <v>6</v>
      </c>
      <c r="B434" s="13">
        <v>5</v>
      </c>
      <c r="C434" s="13">
        <v>6</v>
      </c>
      <c r="D434" s="13">
        <v>3</v>
      </c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76"/>
      <c r="Q434" s="76"/>
      <c r="R434" s="76"/>
      <c r="S434" s="76"/>
      <c r="T434" s="76"/>
      <c r="U434" s="76"/>
      <c r="V434" s="76"/>
      <c r="W434" s="76"/>
      <c r="X434" s="76"/>
      <c r="Y434" s="76"/>
      <c r="Z434" s="76"/>
      <c r="AA434" s="76"/>
      <c r="AB434" s="76"/>
      <c r="AC434" s="76"/>
      <c r="AD434" s="76"/>
      <c r="AE434" s="76"/>
      <c r="AF434" s="76"/>
      <c r="AG434" s="76"/>
      <c r="AH434" s="76"/>
      <c r="AI434" s="76"/>
      <c r="AJ434" s="76"/>
      <c r="AK434" s="76"/>
      <c r="AL434" s="76"/>
      <c r="AM434" s="76"/>
      <c r="AN434" s="76"/>
      <c r="AO434" s="76"/>
      <c r="AP434" s="76"/>
      <c r="AQ434" s="76"/>
      <c r="AR434" s="76"/>
      <c r="AS434" s="76"/>
      <c r="AT434" s="76"/>
      <c r="AU434" s="76"/>
      <c r="AV434" s="76"/>
      <c r="AW434" s="76"/>
      <c r="AX434" s="76"/>
      <c r="AY434" s="76"/>
      <c r="AZ434" s="76"/>
      <c r="BA434" s="76"/>
      <c r="BB434" s="76"/>
      <c r="BC434" s="76"/>
      <c r="BD434" s="76"/>
      <c r="BE434" s="76"/>
      <c r="BF434" s="76"/>
      <c r="BG434" s="76"/>
      <c r="BH434" s="76"/>
      <c r="BI434" s="76"/>
      <c r="BJ434" s="76"/>
      <c r="BK434" s="76"/>
      <c r="BL434" s="76"/>
    </row>
    <row r="435" s="10" customFormat="1" ht="13.5" spans="1:64">
      <c r="A435" s="16">
        <v>99</v>
      </c>
      <c r="B435" s="16">
        <v>95</v>
      </c>
      <c r="C435" s="16">
        <v>89</v>
      </c>
      <c r="D435" s="16">
        <v>89</v>
      </c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76"/>
      <c r="Q435" s="76"/>
      <c r="R435" s="76"/>
      <c r="S435" s="76"/>
      <c r="T435" s="76"/>
      <c r="U435" s="76"/>
      <c r="V435" s="76"/>
      <c r="W435" s="76"/>
      <c r="X435" s="76"/>
      <c r="Y435" s="76"/>
      <c r="Z435" s="76"/>
      <c r="AA435" s="76"/>
      <c r="AB435" s="76"/>
      <c r="AC435" s="76"/>
      <c r="AD435" s="76"/>
      <c r="AE435" s="76"/>
      <c r="AF435" s="76"/>
      <c r="AG435" s="76"/>
      <c r="AH435" s="76"/>
      <c r="AI435" s="76"/>
      <c r="AJ435" s="76"/>
      <c r="AK435" s="76"/>
      <c r="AL435" s="76"/>
      <c r="AM435" s="76"/>
      <c r="AN435" s="76"/>
      <c r="AO435" s="76"/>
      <c r="AP435" s="76"/>
      <c r="AQ435" s="76"/>
      <c r="AR435" s="76"/>
      <c r="AS435" s="76"/>
      <c r="AT435" s="76"/>
      <c r="AU435" s="76"/>
      <c r="AV435" s="76"/>
      <c r="AW435" s="76"/>
      <c r="AX435" s="76"/>
      <c r="AY435" s="76"/>
      <c r="AZ435" s="76"/>
      <c r="BA435" s="76"/>
      <c r="BB435" s="76"/>
      <c r="BC435" s="76"/>
      <c r="BD435" s="76"/>
      <c r="BE435" s="76"/>
      <c r="BF435" s="76"/>
      <c r="BG435" s="76"/>
      <c r="BH435" s="76"/>
      <c r="BI435" s="76"/>
      <c r="BJ435" s="76"/>
      <c r="BK435" s="76"/>
      <c r="BL435" s="76"/>
    </row>
    <row r="436" s="10" customFormat="1" ht="13.5" spans="1:64">
      <c r="A436" s="12" t="s">
        <v>726</v>
      </c>
      <c r="B436" s="15" t="s">
        <v>2</v>
      </c>
      <c r="C436" s="15">
        <v>26</v>
      </c>
      <c r="D436" s="15" t="s">
        <v>3</v>
      </c>
      <c r="E436" s="15" t="s">
        <v>727</v>
      </c>
      <c r="F436" s="15" t="s">
        <v>5</v>
      </c>
      <c r="G436" s="14">
        <f>(A438*A439+B438*B439+C438*C439+D438*D439+E438*E439+F438*F439+G438*G439+H438*H439+I438*I439+J438*J439)/C436</f>
        <v>89.8461538461538</v>
      </c>
      <c r="H436" s="15"/>
      <c r="I436" s="15"/>
      <c r="J436" s="15"/>
      <c r="K436" s="15"/>
      <c r="L436" s="15"/>
      <c r="M436" s="15"/>
      <c r="N436" s="13"/>
      <c r="O436" s="13"/>
      <c r="P436" s="76"/>
      <c r="Q436" s="76"/>
      <c r="R436" s="76"/>
      <c r="S436" s="76"/>
      <c r="T436" s="76"/>
      <c r="U436" s="76"/>
      <c r="V436" s="76"/>
      <c r="W436" s="76"/>
      <c r="X436" s="76"/>
      <c r="Y436" s="76"/>
      <c r="Z436" s="76"/>
      <c r="AA436" s="76"/>
      <c r="AB436" s="76"/>
      <c r="AC436" s="76"/>
      <c r="AD436" s="76"/>
      <c r="AE436" s="76"/>
      <c r="AF436" s="76"/>
      <c r="AG436" s="76"/>
      <c r="AH436" s="76"/>
      <c r="AI436" s="76"/>
      <c r="AJ436" s="76"/>
      <c r="AK436" s="76"/>
      <c r="AL436" s="76"/>
      <c r="AM436" s="76"/>
      <c r="AN436" s="76"/>
      <c r="AO436" s="76"/>
      <c r="AP436" s="76"/>
      <c r="AQ436" s="76"/>
      <c r="AR436" s="76"/>
      <c r="AS436" s="76"/>
      <c r="AT436" s="76"/>
      <c r="AU436" s="76"/>
      <c r="AV436" s="76"/>
      <c r="AW436" s="76"/>
      <c r="AX436" s="76"/>
      <c r="AY436" s="76"/>
      <c r="AZ436" s="76"/>
      <c r="BA436" s="76"/>
      <c r="BB436" s="76"/>
      <c r="BC436" s="76"/>
      <c r="BD436" s="76"/>
      <c r="BE436" s="76"/>
      <c r="BF436" s="76"/>
      <c r="BG436" s="76"/>
      <c r="BH436" s="76"/>
      <c r="BI436" s="76"/>
      <c r="BJ436" s="76"/>
      <c r="BK436" s="76"/>
      <c r="BL436" s="76"/>
    </row>
    <row r="437" s="10" customFormat="1" ht="13.5" spans="1:64">
      <c r="A437" s="18" t="s">
        <v>728</v>
      </c>
      <c r="B437" s="18" t="s">
        <v>729</v>
      </c>
      <c r="C437" s="18" t="s">
        <v>730</v>
      </c>
      <c r="D437" s="18" t="s">
        <v>731</v>
      </c>
      <c r="E437" s="18" t="s">
        <v>732</v>
      </c>
      <c r="F437" s="18" t="s">
        <v>733</v>
      </c>
      <c r="G437" s="15"/>
      <c r="H437" s="15"/>
      <c r="I437" s="15"/>
      <c r="J437" s="15"/>
      <c r="K437" s="15"/>
      <c r="L437" s="15"/>
      <c r="M437" s="15"/>
      <c r="N437" s="13"/>
      <c r="O437" s="13"/>
      <c r="P437" s="76"/>
      <c r="Q437" s="76"/>
      <c r="R437" s="76"/>
      <c r="S437" s="76"/>
      <c r="T437" s="76"/>
      <c r="U437" s="76"/>
      <c r="V437" s="76"/>
      <c r="W437" s="76"/>
      <c r="X437" s="76"/>
      <c r="Y437" s="76"/>
      <c r="Z437" s="76"/>
      <c r="AA437" s="76"/>
      <c r="AB437" s="76"/>
      <c r="AC437" s="76"/>
      <c r="AD437" s="76"/>
      <c r="AE437" s="76"/>
      <c r="AF437" s="76"/>
      <c r="AG437" s="76"/>
      <c r="AH437" s="76"/>
      <c r="AI437" s="76"/>
      <c r="AJ437" s="76"/>
      <c r="AK437" s="76"/>
      <c r="AL437" s="76"/>
      <c r="AM437" s="76"/>
      <c r="AN437" s="76"/>
      <c r="AO437" s="76"/>
      <c r="AP437" s="76"/>
      <c r="AQ437" s="76"/>
      <c r="AR437" s="76"/>
      <c r="AS437" s="76"/>
      <c r="AT437" s="76"/>
      <c r="AU437" s="76"/>
      <c r="AV437" s="76"/>
      <c r="AW437" s="76"/>
      <c r="AX437" s="76"/>
      <c r="AY437" s="76"/>
      <c r="AZ437" s="76"/>
      <c r="BA437" s="76"/>
      <c r="BB437" s="76"/>
      <c r="BC437" s="76"/>
      <c r="BD437" s="76"/>
      <c r="BE437" s="76"/>
      <c r="BF437" s="76"/>
      <c r="BG437" s="76"/>
      <c r="BH437" s="76"/>
      <c r="BI437" s="76"/>
      <c r="BJ437" s="76"/>
      <c r="BK437" s="76"/>
      <c r="BL437" s="76"/>
    </row>
    <row r="438" s="10" customFormat="1" ht="13.5" spans="1:64">
      <c r="A438" s="26">
        <v>3</v>
      </c>
      <c r="B438" s="26">
        <v>4</v>
      </c>
      <c r="C438" s="18">
        <v>2</v>
      </c>
      <c r="D438" s="18">
        <v>6</v>
      </c>
      <c r="E438" s="18">
        <v>6</v>
      </c>
      <c r="F438" s="18">
        <v>5</v>
      </c>
      <c r="G438" s="15"/>
      <c r="H438" s="15"/>
      <c r="I438" s="15"/>
      <c r="J438" s="15"/>
      <c r="K438" s="13"/>
      <c r="L438" s="13"/>
      <c r="M438" s="13"/>
      <c r="N438" s="13"/>
      <c r="O438" s="13"/>
      <c r="P438" s="76"/>
      <c r="Q438" s="76"/>
      <c r="R438" s="76"/>
      <c r="S438" s="76"/>
      <c r="T438" s="76"/>
      <c r="U438" s="76"/>
      <c r="V438" s="76"/>
      <c r="W438" s="76"/>
      <c r="X438" s="76"/>
      <c r="Y438" s="76"/>
      <c r="Z438" s="76"/>
      <c r="AA438" s="76"/>
      <c r="AB438" s="76"/>
      <c r="AC438" s="76"/>
      <c r="AD438" s="76"/>
      <c r="AE438" s="76"/>
      <c r="AF438" s="76"/>
      <c r="AG438" s="76"/>
      <c r="AH438" s="76"/>
      <c r="AI438" s="76"/>
      <c r="AJ438" s="76"/>
      <c r="AK438" s="76"/>
      <c r="AL438" s="76"/>
      <c r="AM438" s="76"/>
      <c r="AN438" s="76"/>
      <c r="AO438" s="76"/>
      <c r="AP438" s="76"/>
      <c r="AQ438" s="76"/>
      <c r="AR438" s="76"/>
      <c r="AS438" s="76"/>
      <c r="AT438" s="76"/>
      <c r="AU438" s="76"/>
      <c r="AV438" s="76"/>
      <c r="AW438" s="76"/>
      <c r="AX438" s="76"/>
      <c r="AY438" s="76"/>
      <c r="AZ438" s="76"/>
      <c r="BA438" s="76"/>
      <c r="BB438" s="76"/>
      <c r="BC438" s="76"/>
      <c r="BD438" s="76"/>
      <c r="BE438" s="76"/>
      <c r="BF438" s="76"/>
      <c r="BG438" s="76"/>
      <c r="BH438" s="76"/>
      <c r="BI438" s="76"/>
      <c r="BJ438" s="76"/>
      <c r="BK438" s="76"/>
      <c r="BL438" s="76"/>
    </row>
    <row r="439" s="10" customFormat="1" ht="13.5" spans="1:64">
      <c r="A439" s="21">
        <v>98</v>
      </c>
      <c r="B439" s="16">
        <v>89</v>
      </c>
      <c r="C439" s="16">
        <v>89</v>
      </c>
      <c r="D439" s="16">
        <v>89</v>
      </c>
      <c r="E439" s="16">
        <v>89</v>
      </c>
      <c r="F439" s="16">
        <v>88</v>
      </c>
      <c r="G439" s="16"/>
      <c r="H439" s="16"/>
      <c r="I439" s="16"/>
      <c r="J439" s="16"/>
      <c r="K439" s="16"/>
      <c r="L439" s="16"/>
      <c r="M439" s="16"/>
      <c r="N439" s="16"/>
      <c r="O439" s="16"/>
      <c r="P439" s="76"/>
      <c r="Q439" s="76"/>
      <c r="R439" s="76"/>
      <c r="S439" s="76"/>
      <c r="T439" s="76"/>
      <c r="U439" s="76"/>
      <c r="V439" s="76"/>
      <c r="W439" s="76"/>
      <c r="X439" s="76"/>
      <c r="Y439" s="76"/>
      <c r="Z439" s="76"/>
      <c r="AA439" s="76"/>
      <c r="AB439" s="76"/>
      <c r="AC439" s="76"/>
      <c r="AD439" s="76"/>
      <c r="AE439" s="76"/>
      <c r="AF439" s="76"/>
      <c r="AG439" s="76"/>
      <c r="AH439" s="76"/>
      <c r="AI439" s="76"/>
      <c r="AJ439" s="76"/>
      <c r="AK439" s="76"/>
      <c r="AL439" s="76"/>
      <c r="AM439" s="76"/>
      <c r="AN439" s="76"/>
      <c r="AO439" s="76"/>
      <c r="AP439" s="76"/>
      <c r="AQ439" s="76"/>
      <c r="AR439" s="76"/>
      <c r="AS439" s="76"/>
      <c r="AT439" s="76"/>
      <c r="AU439" s="76"/>
      <c r="AV439" s="76"/>
      <c r="AW439" s="76"/>
      <c r="AX439" s="76"/>
      <c r="AY439" s="76"/>
      <c r="AZ439" s="76"/>
      <c r="BA439" s="76"/>
      <c r="BB439" s="76"/>
      <c r="BC439" s="76"/>
      <c r="BD439" s="76"/>
      <c r="BE439" s="76"/>
      <c r="BF439" s="76"/>
      <c r="BG439" s="76"/>
      <c r="BH439" s="76"/>
      <c r="BI439" s="76"/>
      <c r="BJ439" s="76"/>
      <c r="BK439" s="76"/>
      <c r="BL439" s="76"/>
    </row>
    <row r="440" s="10" customFormat="1" ht="13.5" spans="1:64">
      <c r="A440" s="12" t="s">
        <v>734</v>
      </c>
      <c r="B440" s="15" t="s">
        <v>2</v>
      </c>
      <c r="C440" s="15">
        <v>26</v>
      </c>
      <c r="D440" s="15" t="s">
        <v>3</v>
      </c>
      <c r="E440" s="15" t="s">
        <v>727</v>
      </c>
      <c r="F440" s="15" t="s">
        <v>5</v>
      </c>
      <c r="G440" s="14">
        <f>(A442*A443+B442*B443+C442*C443+D442*D443+E442*E443+F442*F443+G442*G443+H442*H443+I442*I443+J442*J443)/C440</f>
        <v>94.0769230769231</v>
      </c>
      <c r="H440" s="15"/>
      <c r="I440" s="15"/>
      <c r="J440" s="15"/>
      <c r="K440" s="15"/>
      <c r="L440" s="15"/>
      <c r="M440" s="15"/>
      <c r="N440" s="13"/>
      <c r="O440" s="13"/>
      <c r="P440" s="76"/>
      <c r="Q440" s="76"/>
      <c r="R440" s="76"/>
      <c r="S440" s="76"/>
      <c r="T440" s="76"/>
      <c r="U440" s="76"/>
      <c r="V440" s="76"/>
      <c r="W440" s="76"/>
      <c r="X440" s="76"/>
      <c r="Y440" s="76"/>
      <c r="Z440" s="76"/>
      <c r="AA440" s="76"/>
      <c r="AB440" s="76"/>
      <c r="AC440" s="76"/>
      <c r="AD440" s="76"/>
      <c r="AE440" s="76"/>
      <c r="AF440" s="76"/>
      <c r="AG440" s="76"/>
      <c r="AH440" s="76"/>
      <c r="AI440" s="76"/>
      <c r="AJ440" s="76"/>
      <c r="AK440" s="76"/>
      <c r="AL440" s="76"/>
      <c r="AM440" s="76"/>
      <c r="AN440" s="76"/>
      <c r="AO440" s="76"/>
      <c r="AP440" s="76"/>
      <c r="AQ440" s="76"/>
      <c r="AR440" s="76"/>
      <c r="AS440" s="76"/>
      <c r="AT440" s="76"/>
      <c r="AU440" s="76"/>
      <c r="AV440" s="76"/>
      <c r="AW440" s="76"/>
      <c r="AX440" s="76"/>
      <c r="AY440" s="76"/>
      <c r="AZ440" s="76"/>
      <c r="BA440" s="76"/>
      <c r="BB440" s="76"/>
      <c r="BC440" s="76"/>
      <c r="BD440" s="76"/>
      <c r="BE440" s="76"/>
      <c r="BF440" s="76"/>
      <c r="BG440" s="76"/>
      <c r="BH440" s="76"/>
      <c r="BI440" s="76"/>
      <c r="BJ440" s="76"/>
      <c r="BK440" s="76"/>
      <c r="BL440" s="76"/>
    </row>
    <row r="441" s="10" customFormat="1" ht="13.5" spans="1:64">
      <c r="A441" s="18" t="s">
        <v>735</v>
      </c>
      <c r="B441" s="18" t="s">
        <v>736</v>
      </c>
      <c r="C441" s="18" t="s">
        <v>737</v>
      </c>
      <c r="D441" s="18" t="s">
        <v>738</v>
      </c>
      <c r="E441" s="18" t="s">
        <v>739</v>
      </c>
      <c r="F441" s="18"/>
      <c r="G441" s="15"/>
      <c r="H441" s="15"/>
      <c r="I441" s="15"/>
      <c r="J441" s="15"/>
      <c r="K441" s="15"/>
      <c r="L441" s="15"/>
      <c r="M441" s="15"/>
      <c r="N441" s="13"/>
      <c r="O441" s="13"/>
      <c r="P441" s="76"/>
      <c r="Q441" s="76"/>
      <c r="R441" s="76"/>
      <c r="S441" s="76"/>
      <c r="T441" s="76"/>
      <c r="U441" s="76"/>
      <c r="V441" s="76"/>
      <c r="W441" s="76"/>
      <c r="X441" s="76"/>
      <c r="Y441" s="76"/>
      <c r="Z441" s="76"/>
      <c r="AA441" s="76"/>
      <c r="AB441" s="76"/>
      <c r="AC441" s="76"/>
      <c r="AD441" s="76"/>
      <c r="AE441" s="76"/>
      <c r="AF441" s="76"/>
      <c r="AG441" s="76"/>
      <c r="AH441" s="76"/>
      <c r="AI441" s="76"/>
      <c r="AJ441" s="76"/>
      <c r="AK441" s="76"/>
      <c r="AL441" s="76"/>
      <c r="AM441" s="76"/>
      <c r="AN441" s="76"/>
      <c r="AO441" s="76"/>
      <c r="AP441" s="76"/>
      <c r="AQ441" s="76"/>
      <c r="AR441" s="76"/>
      <c r="AS441" s="76"/>
      <c r="AT441" s="76"/>
      <c r="AU441" s="76"/>
      <c r="AV441" s="76"/>
      <c r="AW441" s="76"/>
      <c r="AX441" s="76"/>
      <c r="AY441" s="76"/>
      <c r="AZ441" s="76"/>
      <c r="BA441" s="76"/>
      <c r="BB441" s="76"/>
      <c r="BC441" s="76"/>
      <c r="BD441" s="76"/>
      <c r="BE441" s="76"/>
      <c r="BF441" s="76"/>
      <c r="BG441" s="76"/>
      <c r="BH441" s="76"/>
      <c r="BI441" s="76"/>
      <c r="BJ441" s="76"/>
      <c r="BK441" s="76"/>
      <c r="BL441" s="76"/>
    </row>
    <row r="442" s="10" customFormat="1" ht="13.5" spans="1:64">
      <c r="A442" s="26">
        <v>6</v>
      </c>
      <c r="B442" s="26">
        <v>2</v>
      </c>
      <c r="C442" s="26">
        <v>6</v>
      </c>
      <c r="D442" s="18">
        <v>6</v>
      </c>
      <c r="E442" s="18">
        <v>6</v>
      </c>
      <c r="F442" s="18"/>
      <c r="G442" s="15"/>
      <c r="H442" s="15"/>
      <c r="I442" s="15"/>
      <c r="J442" s="13"/>
      <c r="K442" s="13"/>
      <c r="L442" s="13"/>
      <c r="M442" s="13"/>
      <c r="N442" s="13"/>
      <c r="O442" s="13"/>
      <c r="P442" s="76"/>
      <c r="Q442" s="76"/>
      <c r="R442" s="76"/>
      <c r="S442" s="76"/>
      <c r="T442" s="76"/>
      <c r="U442" s="76"/>
      <c r="V442" s="76"/>
      <c r="W442" s="76"/>
      <c r="X442" s="76"/>
      <c r="Y442" s="76"/>
      <c r="Z442" s="76"/>
      <c r="AA442" s="76"/>
      <c r="AB442" s="76"/>
      <c r="AC442" s="76"/>
      <c r="AD442" s="76"/>
      <c r="AE442" s="76"/>
      <c r="AF442" s="76"/>
      <c r="AG442" s="76"/>
      <c r="AH442" s="76"/>
      <c r="AI442" s="76"/>
      <c r="AJ442" s="76"/>
      <c r="AK442" s="76"/>
      <c r="AL442" s="76"/>
      <c r="AM442" s="76"/>
      <c r="AN442" s="76"/>
      <c r="AO442" s="76"/>
      <c r="AP442" s="76"/>
      <c r="AQ442" s="76"/>
      <c r="AR442" s="76"/>
      <c r="AS442" s="76"/>
      <c r="AT442" s="76"/>
      <c r="AU442" s="76"/>
      <c r="AV442" s="76"/>
      <c r="AW442" s="76"/>
      <c r="AX442" s="76"/>
      <c r="AY442" s="76"/>
      <c r="AZ442" s="76"/>
      <c r="BA442" s="76"/>
      <c r="BB442" s="76"/>
      <c r="BC442" s="76"/>
      <c r="BD442" s="76"/>
      <c r="BE442" s="76"/>
      <c r="BF442" s="76"/>
      <c r="BG442" s="76"/>
      <c r="BH442" s="76"/>
      <c r="BI442" s="76"/>
      <c r="BJ442" s="76"/>
      <c r="BK442" s="76"/>
      <c r="BL442" s="76"/>
    </row>
    <row r="443" s="10" customFormat="1" ht="13.5" spans="1:64">
      <c r="A443" s="21">
        <v>88</v>
      </c>
      <c r="B443" s="16">
        <v>92</v>
      </c>
      <c r="C443" s="16">
        <v>93</v>
      </c>
      <c r="D443" s="16">
        <v>98</v>
      </c>
      <c r="E443" s="16">
        <v>98</v>
      </c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76"/>
      <c r="Q443" s="76"/>
      <c r="R443" s="76"/>
      <c r="S443" s="76"/>
      <c r="T443" s="76"/>
      <c r="U443" s="76"/>
      <c r="V443" s="76"/>
      <c r="W443" s="76"/>
      <c r="X443" s="76"/>
      <c r="Y443" s="76"/>
      <c r="Z443" s="76"/>
      <c r="AA443" s="76"/>
      <c r="AB443" s="76"/>
      <c r="AC443" s="76"/>
      <c r="AD443" s="76"/>
      <c r="AE443" s="76"/>
      <c r="AF443" s="76"/>
      <c r="AG443" s="76"/>
      <c r="AH443" s="76"/>
      <c r="AI443" s="76"/>
      <c r="AJ443" s="76"/>
      <c r="AK443" s="76"/>
      <c r="AL443" s="76"/>
      <c r="AM443" s="76"/>
      <c r="AN443" s="76"/>
      <c r="AO443" s="76"/>
      <c r="AP443" s="76"/>
      <c r="AQ443" s="76"/>
      <c r="AR443" s="76"/>
      <c r="AS443" s="76"/>
      <c r="AT443" s="76"/>
      <c r="AU443" s="76"/>
      <c r="AV443" s="76"/>
      <c r="AW443" s="76"/>
      <c r="AX443" s="76"/>
      <c r="AY443" s="76"/>
      <c r="AZ443" s="76"/>
      <c r="BA443" s="76"/>
      <c r="BB443" s="76"/>
      <c r="BC443" s="76"/>
      <c r="BD443" s="76"/>
      <c r="BE443" s="76"/>
      <c r="BF443" s="76"/>
      <c r="BG443" s="76"/>
      <c r="BH443" s="76"/>
      <c r="BI443" s="76"/>
      <c r="BJ443" s="76"/>
      <c r="BK443" s="76"/>
      <c r="BL443" s="76"/>
    </row>
    <row r="444" s="10" customFormat="1" ht="13.5" spans="1:64">
      <c r="A444" s="12" t="s">
        <v>740</v>
      </c>
      <c r="B444" s="15" t="s">
        <v>2</v>
      </c>
      <c r="C444" s="15">
        <v>31</v>
      </c>
      <c r="D444" s="15" t="s">
        <v>3</v>
      </c>
      <c r="E444" s="15" t="s">
        <v>741</v>
      </c>
      <c r="F444" s="15" t="s">
        <v>5</v>
      </c>
      <c r="G444" s="14">
        <f>(A446*A447+B446*B447+C446*C447+D446*D447+E446*E447+F446*F447+G446*G447+H446*H447+I446*I447+J446*J447)/C444</f>
        <v>95.9354838709677</v>
      </c>
      <c r="H444" s="15"/>
      <c r="I444" s="15"/>
      <c r="J444" s="15"/>
      <c r="K444" s="15"/>
      <c r="L444" s="15"/>
      <c r="M444" s="15"/>
      <c r="N444" s="13"/>
      <c r="O444" s="13"/>
      <c r="P444" s="76"/>
      <c r="Q444" s="76"/>
      <c r="R444" s="76"/>
      <c r="S444" s="76"/>
      <c r="T444" s="76"/>
      <c r="U444" s="76"/>
      <c r="V444" s="76"/>
      <c r="W444" s="76"/>
      <c r="X444" s="76"/>
      <c r="Y444" s="76"/>
      <c r="Z444" s="76"/>
      <c r="AA444" s="76"/>
      <c r="AB444" s="76"/>
      <c r="AC444" s="76"/>
      <c r="AD444" s="76"/>
      <c r="AE444" s="76"/>
      <c r="AF444" s="76"/>
      <c r="AG444" s="76"/>
      <c r="AH444" s="76"/>
      <c r="AI444" s="76"/>
      <c r="AJ444" s="76"/>
      <c r="AK444" s="76"/>
      <c r="AL444" s="76"/>
      <c r="AM444" s="76"/>
      <c r="AN444" s="76"/>
      <c r="AO444" s="76"/>
      <c r="AP444" s="76"/>
      <c r="AQ444" s="76"/>
      <c r="AR444" s="76"/>
      <c r="AS444" s="76"/>
      <c r="AT444" s="76"/>
      <c r="AU444" s="76"/>
      <c r="AV444" s="76"/>
      <c r="AW444" s="76"/>
      <c r="AX444" s="76"/>
      <c r="AY444" s="76"/>
      <c r="AZ444" s="76"/>
      <c r="BA444" s="76"/>
      <c r="BB444" s="76"/>
      <c r="BC444" s="76"/>
      <c r="BD444" s="76"/>
      <c r="BE444" s="76"/>
      <c r="BF444" s="76"/>
      <c r="BG444" s="76"/>
      <c r="BH444" s="76"/>
      <c r="BI444" s="76"/>
      <c r="BJ444" s="76"/>
      <c r="BK444" s="76"/>
      <c r="BL444" s="76"/>
    </row>
    <row r="445" s="10" customFormat="1" ht="13.5" spans="1:64">
      <c r="A445" s="15" t="s">
        <v>742</v>
      </c>
      <c r="B445" s="15" t="s">
        <v>743</v>
      </c>
      <c r="C445" s="15" t="s">
        <v>744</v>
      </c>
      <c r="D445" s="15" t="s">
        <v>745</v>
      </c>
      <c r="E445" s="15" t="s">
        <v>746</v>
      </c>
      <c r="F445" s="15" t="s">
        <v>747</v>
      </c>
      <c r="G445" s="15"/>
      <c r="H445" s="15"/>
      <c r="I445" s="15"/>
      <c r="J445" s="15"/>
      <c r="K445" s="15"/>
      <c r="L445" s="15"/>
      <c r="M445" s="15"/>
      <c r="N445" s="13"/>
      <c r="O445" s="13"/>
      <c r="P445" s="76"/>
      <c r="Q445" s="76"/>
      <c r="R445" s="76"/>
      <c r="S445" s="76"/>
      <c r="T445" s="76"/>
      <c r="U445" s="76"/>
      <c r="V445" s="76"/>
      <c r="W445" s="76"/>
      <c r="X445" s="76"/>
      <c r="Y445" s="76"/>
      <c r="Z445" s="76"/>
      <c r="AA445" s="76"/>
      <c r="AB445" s="76"/>
      <c r="AC445" s="76"/>
      <c r="AD445" s="76"/>
      <c r="AE445" s="76"/>
      <c r="AF445" s="76"/>
      <c r="AG445" s="76"/>
      <c r="AH445" s="76"/>
      <c r="AI445" s="76"/>
      <c r="AJ445" s="76"/>
      <c r="AK445" s="76"/>
      <c r="AL445" s="76"/>
      <c r="AM445" s="76"/>
      <c r="AN445" s="76"/>
      <c r="AO445" s="76"/>
      <c r="AP445" s="76"/>
      <c r="AQ445" s="76"/>
      <c r="AR445" s="76"/>
      <c r="AS445" s="76"/>
      <c r="AT445" s="76"/>
      <c r="AU445" s="76"/>
      <c r="AV445" s="76"/>
      <c r="AW445" s="76"/>
      <c r="AX445" s="76"/>
      <c r="AY445" s="76"/>
      <c r="AZ445" s="76"/>
      <c r="BA445" s="76"/>
      <c r="BB445" s="76"/>
      <c r="BC445" s="76"/>
      <c r="BD445" s="76"/>
      <c r="BE445" s="76"/>
      <c r="BF445" s="76"/>
      <c r="BG445" s="76"/>
      <c r="BH445" s="76"/>
      <c r="BI445" s="76"/>
      <c r="BJ445" s="76"/>
      <c r="BK445" s="76"/>
      <c r="BL445" s="76"/>
    </row>
    <row r="446" s="10" customFormat="1" ht="13.5" spans="1:64">
      <c r="A446" s="15">
        <v>6</v>
      </c>
      <c r="B446" s="15">
        <v>6</v>
      </c>
      <c r="C446" s="15">
        <v>6</v>
      </c>
      <c r="D446" s="15">
        <v>6</v>
      </c>
      <c r="E446" s="15">
        <v>1</v>
      </c>
      <c r="F446" s="15">
        <v>6</v>
      </c>
      <c r="G446" s="15"/>
      <c r="H446" s="15"/>
      <c r="I446" s="15"/>
      <c r="J446" s="15"/>
      <c r="K446" s="15"/>
      <c r="L446" s="15"/>
      <c r="M446" s="15"/>
      <c r="N446" s="13"/>
      <c r="O446" s="13"/>
      <c r="P446" s="76"/>
      <c r="Q446" s="76"/>
      <c r="R446" s="76"/>
      <c r="S446" s="76"/>
      <c r="T446" s="76"/>
      <c r="U446" s="76"/>
      <c r="V446" s="76"/>
      <c r="W446" s="76"/>
      <c r="X446" s="76"/>
      <c r="Y446" s="76"/>
      <c r="Z446" s="76"/>
      <c r="AA446" s="76"/>
      <c r="AB446" s="76"/>
      <c r="AC446" s="76"/>
      <c r="AD446" s="76"/>
      <c r="AE446" s="76"/>
      <c r="AF446" s="76"/>
      <c r="AG446" s="76"/>
      <c r="AH446" s="76"/>
      <c r="AI446" s="76"/>
      <c r="AJ446" s="76"/>
      <c r="AK446" s="76"/>
      <c r="AL446" s="76"/>
      <c r="AM446" s="76"/>
      <c r="AN446" s="76"/>
      <c r="AO446" s="76"/>
      <c r="AP446" s="76"/>
      <c r="AQ446" s="76"/>
      <c r="AR446" s="76"/>
      <c r="AS446" s="76"/>
      <c r="AT446" s="76"/>
      <c r="AU446" s="76"/>
      <c r="AV446" s="76"/>
      <c r="AW446" s="76"/>
      <c r="AX446" s="76"/>
      <c r="AY446" s="76"/>
      <c r="AZ446" s="76"/>
      <c r="BA446" s="76"/>
      <c r="BB446" s="76"/>
      <c r="BC446" s="76"/>
      <c r="BD446" s="76"/>
      <c r="BE446" s="76"/>
      <c r="BF446" s="76"/>
      <c r="BG446" s="76"/>
      <c r="BH446" s="76"/>
      <c r="BI446" s="76"/>
      <c r="BJ446" s="76"/>
      <c r="BK446" s="76"/>
      <c r="BL446" s="76"/>
    </row>
    <row r="447" s="10" customFormat="1" ht="13.5" spans="1:64">
      <c r="A447" s="21">
        <v>99</v>
      </c>
      <c r="B447" s="16">
        <v>96</v>
      </c>
      <c r="C447" s="16">
        <v>99</v>
      </c>
      <c r="D447" s="16">
        <v>88</v>
      </c>
      <c r="E447" s="16">
        <v>88</v>
      </c>
      <c r="F447" s="16">
        <v>99</v>
      </c>
      <c r="G447" s="16"/>
      <c r="H447" s="16"/>
      <c r="I447" s="16"/>
      <c r="J447" s="16"/>
      <c r="K447" s="16"/>
      <c r="L447" s="16"/>
      <c r="M447" s="16"/>
      <c r="N447" s="16"/>
      <c r="O447" s="16"/>
      <c r="P447" s="76"/>
      <c r="Q447" s="76"/>
      <c r="R447" s="76"/>
      <c r="S447" s="76"/>
      <c r="T447" s="76"/>
      <c r="U447" s="76"/>
      <c r="V447" s="76"/>
      <c r="W447" s="76"/>
      <c r="X447" s="76"/>
      <c r="Y447" s="76"/>
      <c r="Z447" s="76"/>
      <c r="AA447" s="76"/>
      <c r="AB447" s="76"/>
      <c r="AC447" s="76"/>
      <c r="AD447" s="76"/>
      <c r="AE447" s="76"/>
      <c r="AF447" s="76"/>
      <c r="AG447" s="76"/>
      <c r="AH447" s="76"/>
      <c r="AI447" s="76"/>
      <c r="AJ447" s="76"/>
      <c r="AK447" s="76"/>
      <c r="AL447" s="76"/>
      <c r="AM447" s="76"/>
      <c r="AN447" s="76"/>
      <c r="AO447" s="76"/>
      <c r="AP447" s="76"/>
      <c r="AQ447" s="76"/>
      <c r="AR447" s="76"/>
      <c r="AS447" s="76"/>
      <c r="AT447" s="76"/>
      <c r="AU447" s="76"/>
      <c r="AV447" s="76"/>
      <c r="AW447" s="76"/>
      <c r="AX447" s="76"/>
      <c r="AY447" s="76"/>
      <c r="AZ447" s="76"/>
      <c r="BA447" s="76"/>
      <c r="BB447" s="76"/>
      <c r="BC447" s="76"/>
      <c r="BD447" s="76"/>
      <c r="BE447" s="76"/>
      <c r="BF447" s="76"/>
      <c r="BG447" s="76"/>
      <c r="BH447" s="76"/>
      <c r="BI447" s="76"/>
      <c r="BJ447" s="76"/>
      <c r="BK447" s="76"/>
      <c r="BL447" s="76"/>
    </row>
    <row r="448" s="10" customFormat="1" ht="13.5" spans="1:64">
      <c r="A448" s="12" t="s">
        <v>748</v>
      </c>
      <c r="B448" s="15" t="s">
        <v>2</v>
      </c>
      <c r="C448" s="15">
        <v>26</v>
      </c>
      <c r="D448" s="15" t="s">
        <v>3</v>
      </c>
      <c r="E448" s="15" t="s">
        <v>741</v>
      </c>
      <c r="F448" s="15" t="s">
        <v>5</v>
      </c>
      <c r="G448" s="14">
        <f>(A450*A451+B450*B451+C450*C451+D450*D451+E450*E451+F450*F451+G450*G451+H450*H451+I450*I451+J450*J451)/C448</f>
        <v>94.5384615384615</v>
      </c>
      <c r="H448" s="15"/>
      <c r="I448" s="15"/>
      <c r="J448" s="15"/>
      <c r="K448" s="15"/>
      <c r="L448" s="15"/>
      <c r="M448" s="15"/>
      <c r="N448" s="13"/>
      <c r="O448" s="13"/>
      <c r="P448" s="76"/>
      <c r="Q448" s="76"/>
      <c r="R448" s="76"/>
      <c r="S448" s="76"/>
      <c r="T448" s="76"/>
      <c r="U448" s="76"/>
      <c r="V448" s="76"/>
      <c r="W448" s="76"/>
      <c r="X448" s="76"/>
      <c r="Y448" s="76"/>
      <c r="Z448" s="76"/>
      <c r="AA448" s="76"/>
      <c r="AB448" s="76"/>
      <c r="AC448" s="76"/>
      <c r="AD448" s="76"/>
      <c r="AE448" s="76"/>
      <c r="AF448" s="76"/>
      <c r="AG448" s="76"/>
      <c r="AH448" s="76"/>
      <c r="AI448" s="76"/>
      <c r="AJ448" s="76"/>
      <c r="AK448" s="76"/>
      <c r="AL448" s="76"/>
      <c r="AM448" s="76"/>
      <c r="AN448" s="76"/>
      <c r="AO448" s="76"/>
      <c r="AP448" s="76"/>
      <c r="AQ448" s="76"/>
      <c r="AR448" s="76"/>
      <c r="AS448" s="76"/>
      <c r="AT448" s="76"/>
      <c r="AU448" s="76"/>
      <c r="AV448" s="76"/>
      <c r="AW448" s="76"/>
      <c r="AX448" s="76"/>
      <c r="AY448" s="76"/>
      <c r="AZ448" s="76"/>
      <c r="BA448" s="76"/>
      <c r="BB448" s="76"/>
      <c r="BC448" s="76"/>
      <c r="BD448" s="76"/>
      <c r="BE448" s="76"/>
      <c r="BF448" s="76"/>
      <c r="BG448" s="76"/>
      <c r="BH448" s="76"/>
      <c r="BI448" s="76"/>
      <c r="BJ448" s="76"/>
      <c r="BK448" s="76"/>
      <c r="BL448" s="76"/>
    </row>
    <row r="449" s="10" customFormat="1" ht="13.5" spans="1:64">
      <c r="A449" s="15" t="s">
        <v>749</v>
      </c>
      <c r="B449" s="15" t="s">
        <v>736</v>
      </c>
      <c r="C449" s="15" t="s">
        <v>750</v>
      </c>
      <c r="D449" s="15" t="s">
        <v>751</v>
      </c>
      <c r="E449" s="15" t="s">
        <v>746</v>
      </c>
      <c r="F449" s="15" t="s">
        <v>752</v>
      </c>
      <c r="G449" s="15"/>
      <c r="H449" s="15"/>
      <c r="I449" s="15"/>
      <c r="J449" s="15"/>
      <c r="K449" s="15"/>
      <c r="L449" s="15"/>
      <c r="M449" s="15"/>
      <c r="N449" s="13"/>
      <c r="O449" s="13"/>
      <c r="P449" s="76"/>
      <c r="Q449" s="76"/>
      <c r="R449" s="76"/>
      <c r="S449" s="76"/>
      <c r="T449" s="76"/>
      <c r="U449" s="76"/>
      <c r="V449" s="76"/>
      <c r="W449" s="76"/>
      <c r="X449" s="76"/>
      <c r="Y449" s="76"/>
      <c r="Z449" s="76"/>
      <c r="AA449" s="76"/>
      <c r="AB449" s="76"/>
      <c r="AC449" s="76"/>
      <c r="AD449" s="76"/>
      <c r="AE449" s="76"/>
      <c r="AF449" s="76"/>
      <c r="AG449" s="76"/>
      <c r="AH449" s="76"/>
      <c r="AI449" s="76"/>
      <c r="AJ449" s="76"/>
      <c r="AK449" s="76"/>
      <c r="AL449" s="76"/>
      <c r="AM449" s="76"/>
      <c r="AN449" s="76"/>
      <c r="AO449" s="76"/>
      <c r="AP449" s="76"/>
      <c r="AQ449" s="76"/>
      <c r="AR449" s="76"/>
      <c r="AS449" s="76"/>
      <c r="AT449" s="76"/>
      <c r="AU449" s="76"/>
      <c r="AV449" s="76"/>
      <c r="AW449" s="76"/>
      <c r="AX449" s="76"/>
      <c r="AY449" s="76"/>
      <c r="AZ449" s="76"/>
      <c r="BA449" s="76"/>
      <c r="BB449" s="76"/>
      <c r="BC449" s="76"/>
      <c r="BD449" s="76"/>
      <c r="BE449" s="76"/>
      <c r="BF449" s="76"/>
      <c r="BG449" s="76"/>
      <c r="BH449" s="76"/>
      <c r="BI449" s="76"/>
      <c r="BJ449" s="76"/>
      <c r="BK449" s="76"/>
      <c r="BL449" s="76"/>
    </row>
    <row r="450" s="10" customFormat="1" ht="13.5" spans="1:64">
      <c r="A450" s="15">
        <v>6</v>
      </c>
      <c r="B450" s="15">
        <v>2</v>
      </c>
      <c r="C450" s="15">
        <v>5</v>
      </c>
      <c r="D450" s="15">
        <v>4</v>
      </c>
      <c r="E450" s="15">
        <v>4</v>
      </c>
      <c r="F450" s="15">
        <v>5</v>
      </c>
      <c r="G450" s="15"/>
      <c r="H450" s="15"/>
      <c r="I450" s="15"/>
      <c r="J450" s="15"/>
      <c r="K450" s="15"/>
      <c r="L450" s="15"/>
      <c r="M450" s="15"/>
      <c r="N450" s="13"/>
      <c r="O450" s="13"/>
      <c r="P450" s="76"/>
      <c r="Q450" s="76"/>
      <c r="R450" s="76"/>
      <c r="S450" s="76"/>
      <c r="T450" s="76"/>
      <c r="U450" s="76"/>
      <c r="V450" s="76"/>
      <c r="W450" s="76"/>
      <c r="X450" s="76"/>
      <c r="Y450" s="76"/>
      <c r="Z450" s="76"/>
      <c r="AA450" s="76"/>
      <c r="AB450" s="76"/>
      <c r="AC450" s="76"/>
      <c r="AD450" s="76"/>
      <c r="AE450" s="76"/>
      <c r="AF450" s="76"/>
      <c r="AG450" s="76"/>
      <c r="AH450" s="76"/>
      <c r="AI450" s="76"/>
      <c r="AJ450" s="76"/>
      <c r="AK450" s="76"/>
      <c r="AL450" s="76"/>
      <c r="AM450" s="76"/>
      <c r="AN450" s="76"/>
      <c r="AO450" s="76"/>
      <c r="AP450" s="76"/>
      <c r="AQ450" s="76"/>
      <c r="AR450" s="76"/>
      <c r="AS450" s="76"/>
      <c r="AT450" s="76"/>
      <c r="AU450" s="76"/>
      <c r="AV450" s="76"/>
      <c r="AW450" s="76"/>
      <c r="AX450" s="76"/>
      <c r="AY450" s="76"/>
      <c r="AZ450" s="76"/>
      <c r="BA450" s="76"/>
      <c r="BB450" s="76"/>
      <c r="BC450" s="76"/>
      <c r="BD450" s="76"/>
      <c r="BE450" s="76"/>
      <c r="BF450" s="76"/>
      <c r="BG450" s="76"/>
      <c r="BH450" s="76"/>
      <c r="BI450" s="76"/>
      <c r="BJ450" s="76"/>
      <c r="BK450" s="76"/>
      <c r="BL450" s="76"/>
    </row>
    <row r="451" s="10" customFormat="1" ht="13.5" spans="1:64">
      <c r="A451" s="21">
        <v>96</v>
      </c>
      <c r="B451" s="16">
        <v>92</v>
      </c>
      <c r="C451" s="16">
        <v>92</v>
      </c>
      <c r="D451" s="16">
        <v>99</v>
      </c>
      <c r="E451" s="16">
        <v>88</v>
      </c>
      <c r="F451" s="16">
        <v>98</v>
      </c>
      <c r="G451" s="16"/>
      <c r="H451" s="16"/>
      <c r="I451" s="16"/>
      <c r="J451" s="16"/>
      <c r="K451" s="16"/>
      <c r="L451" s="16"/>
      <c r="M451" s="16"/>
      <c r="N451" s="16"/>
      <c r="O451" s="16"/>
      <c r="P451" s="76"/>
      <c r="Q451" s="76"/>
      <c r="R451" s="76"/>
      <c r="S451" s="76"/>
      <c r="T451" s="76"/>
      <c r="U451" s="76"/>
      <c r="V451" s="76"/>
      <c r="W451" s="76"/>
      <c r="X451" s="76"/>
      <c r="Y451" s="76"/>
      <c r="Z451" s="76"/>
      <c r="AA451" s="76"/>
      <c r="AB451" s="76"/>
      <c r="AC451" s="76"/>
      <c r="AD451" s="76"/>
      <c r="AE451" s="76"/>
      <c r="AF451" s="76"/>
      <c r="AG451" s="76"/>
      <c r="AH451" s="76"/>
      <c r="AI451" s="76"/>
      <c r="AJ451" s="76"/>
      <c r="AK451" s="76"/>
      <c r="AL451" s="76"/>
      <c r="AM451" s="76"/>
      <c r="AN451" s="76"/>
      <c r="AO451" s="76"/>
      <c r="AP451" s="76"/>
      <c r="AQ451" s="76"/>
      <c r="AR451" s="76"/>
      <c r="AS451" s="76"/>
      <c r="AT451" s="76"/>
      <c r="AU451" s="76"/>
      <c r="AV451" s="76"/>
      <c r="AW451" s="76"/>
      <c r="AX451" s="76"/>
      <c r="AY451" s="76"/>
      <c r="AZ451" s="76"/>
      <c r="BA451" s="76"/>
      <c r="BB451" s="76"/>
      <c r="BC451" s="76"/>
      <c r="BD451" s="76"/>
      <c r="BE451" s="76"/>
      <c r="BF451" s="76"/>
      <c r="BG451" s="76"/>
      <c r="BH451" s="76"/>
      <c r="BI451" s="76"/>
      <c r="BJ451" s="76"/>
      <c r="BK451" s="76"/>
      <c r="BL451" s="76"/>
    </row>
    <row r="452" s="10" customFormat="1" ht="13.5" spans="1:64">
      <c r="A452" s="12" t="s">
        <v>753</v>
      </c>
      <c r="B452" s="15" t="s">
        <v>2</v>
      </c>
      <c r="C452" s="15">
        <v>31</v>
      </c>
      <c r="D452" s="15" t="s">
        <v>3</v>
      </c>
      <c r="E452" s="15" t="s">
        <v>754</v>
      </c>
      <c r="F452" s="15" t="s">
        <v>5</v>
      </c>
      <c r="G452" s="14">
        <f>(A454*A455+B454*B455+C454*C455+D454*D455+E454*E455+F454*F455+G454*G455+H454*H455+I454*I455+J454*J455)/C452</f>
        <v>92.3870967741936</v>
      </c>
      <c r="H452" s="15"/>
      <c r="I452" s="77"/>
      <c r="J452" s="77"/>
      <c r="K452" s="15"/>
      <c r="L452" s="15"/>
      <c r="M452" s="15"/>
      <c r="N452" s="13"/>
      <c r="O452" s="13"/>
      <c r="P452" s="76"/>
      <c r="Q452" s="76"/>
      <c r="R452" s="76"/>
      <c r="S452" s="76"/>
      <c r="T452" s="76"/>
      <c r="U452" s="76"/>
      <c r="V452" s="76"/>
      <c r="W452" s="76"/>
      <c r="X452" s="76"/>
      <c r="Y452" s="76"/>
      <c r="Z452" s="76"/>
      <c r="AA452" s="76"/>
      <c r="AB452" s="76"/>
      <c r="AC452" s="76"/>
      <c r="AD452" s="76"/>
      <c r="AE452" s="76"/>
      <c r="AF452" s="76"/>
      <c r="AG452" s="76"/>
      <c r="AH452" s="76"/>
      <c r="AI452" s="76"/>
      <c r="AJ452" s="76"/>
      <c r="AK452" s="76"/>
      <c r="AL452" s="76"/>
      <c r="AM452" s="76"/>
      <c r="AN452" s="76"/>
      <c r="AO452" s="76"/>
      <c r="AP452" s="76"/>
      <c r="AQ452" s="76"/>
      <c r="AR452" s="76"/>
      <c r="AS452" s="76"/>
      <c r="AT452" s="76"/>
      <c r="AU452" s="76"/>
      <c r="AV452" s="76"/>
      <c r="AW452" s="76"/>
      <c r="AX452" s="76"/>
      <c r="AY452" s="76"/>
      <c r="AZ452" s="76"/>
      <c r="BA452" s="76"/>
      <c r="BB452" s="76"/>
      <c r="BC452" s="76"/>
      <c r="BD452" s="76"/>
      <c r="BE452" s="76"/>
      <c r="BF452" s="76"/>
      <c r="BG452" s="76"/>
      <c r="BH452" s="76"/>
      <c r="BI452" s="76"/>
      <c r="BJ452" s="76"/>
      <c r="BK452" s="76"/>
      <c r="BL452" s="76"/>
    </row>
    <row r="453" s="10" customFormat="1" ht="13.5" spans="1:64">
      <c r="A453" s="18" t="s">
        <v>755</v>
      </c>
      <c r="B453" s="18" t="s">
        <v>756</v>
      </c>
      <c r="C453" s="13" t="s">
        <v>757</v>
      </c>
      <c r="D453" s="13" t="s">
        <v>758</v>
      </c>
      <c r="E453" s="13" t="s">
        <v>759</v>
      </c>
      <c r="F453" s="13" t="s">
        <v>760</v>
      </c>
      <c r="G453" s="15"/>
      <c r="H453" s="15"/>
      <c r="I453" s="15"/>
      <c r="J453" s="15"/>
      <c r="K453" s="15"/>
      <c r="L453" s="15"/>
      <c r="M453" s="15"/>
      <c r="N453" s="13"/>
      <c r="O453" s="15"/>
      <c r="P453" s="76"/>
      <c r="Q453" s="76"/>
      <c r="R453" s="76"/>
      <c r="S453" s="76"/>
      <c r="T453" s="76"/>
      <c r="U453" s="76"/>
      <c r="V453" s="76"/>
      <c r="W453" s="76"/>
      <c r="X453" s="76"/>
      <c r="Y453" s="76"/>
      <c r="Z453" s="76"/>
      <c r="AA453" s="76"/>
      <c r="AB453" s="76"/>
      <c r="AC453" s="76"/>
      <c r="AD453" s="76"/>
      <c r="AE453" s="76"/>
      <c r="AF453" s="76"/>
      <c r="AG453" s="76"/>
      <c r="AH453" s="76"/>
      <c r="AI453" s="76"/>
      <c r="AJ453" s="76"/>
      <c r="AK453" s="76"/>
      <c r="AL453" s="76"/>
      <c r="AM453" s="76"/>
      <c r="AN453" s="76"/>
      <c r="AO453" s="76"/>
      <c r="AP453" s="76"/>
      <c r="AQ453" s="76"/>
      <c r="AR453" s="76"/>
      <c r="AS453" s="76"/>
      <c r="AT453" s="76"/>
      <c r="AU453" s="76"/>
      <c r="AV453" s="76"/>
      <c r="AW453" s="76"/>
      <c r="AX453" s="76"/>
      <c r="AY453" s="76"/>
      <c r="AZ453" s="76"/>
      <c r="BA453" s="76"/>
      <c r="BB453" s="76"/>
      <c r="BC453" s="76"/>
      <c r="BD453" s="76"/>
      <c r="BE453" s="76"/>
      <c r="BF453" s="76"/>
      <c r="BG453" s="76"/>
      <c r="BH453" s="76"/>
      <c r="BI453" s="76"/>
      <c r="BJ453" s="76"/>
      <c r="BK453" s="76"/>
      <c r="BL453" s="76"/>
    </row>
    <row r="454" s="10" customFormat="1" ht="13.5" spans="1:64">
      <c r="A454" s="75">
        <v>5</v>
      </c>
      <c r="B454" s="75">
        <v>3</v>
      </c>
      <c r="C454" s="13">
        <v>6</v>
      </c>
      <c r="D454" s="75">
        <v>6</v>
      </c>
      <c r="E454" s="75">
        <v>5</v>
      </c>
      <c r="F454" s="75">
        <v>6</v>
      </c>
      <c r="G454" s="75"/>
      <c r="H454" s="75"/>
      <c r="I454" s="75"/>
      <c r="J454" s="15"/>
      <c r="K454" s="15"/>
      <c r="L454" s="78"/>
      <c r="M454" s="75"/>
      <c r="N454" s="13"/>
      <c r="O454" s="75"/>
      <c r="P454" s="76"/>
      <c r="Q454" s="76"/>
      <c r="R454" s="76"/>
      <c r="S454" s="76"/>
      <c r="T454" s="76"/>
      <c r="U454" s="76"/>
      <c r="V454" s="76"/>
      <c r="W454" s="76"/>
      <c r="X454" s="76"/>
      <c r="Y454" s="76"/>
      <c r="Z454" s="76"/>
      <c r="AA454" s="76"/>
      <c r="AB454" s="76"/>
      <c r="AC454" s="76"/>
      <c r="AD454" s="76"/>
      <c r="AE454" s="76"/>
      <c r="AF454" s="76"/>
      <c r="AG454" s="76"/>
      <c r="AH454" s="76"/>
      <c r="AI454" s="76"/>
      <c r="AJ454" s="76"/>
      <c r="AK454" s="76"/>
      <c r="AL454" s="76"/>
      <c r="AM454" s="76"/>
      <c r="AN454" s="76"/>
      <c r="AO454" s="76"/>
      <c r="AP454" s="76"/>
      <c r="AQ454" s="76"/>
      <c r="AR454" s="76"/>
      <c r="AS454" s="76"/>
      <c r="AT454" s="76"/>
      <c r="AU454" s="76"/>
      <c r="AV454" s="76"/>
      <c r="AW454" s="76"/>
      <c r="AX454" s="76"/>
      <c r="AY454" s="76"/>
      <c r="AZ454" s="76"/>
      <c r="BA454" s="76"/>
      <c r="BB454" s="76"/>
      <c r="BC454" s="76"/>
      <c r="BD454" s="76"/>
      <c r="BE454" s="76"/>
      <c r="BF454" s="76"/>
      <c r="BG454" s="76"/>
      <c r="BH454" s="76"/>
      <c r="BI454" s="76"/>
      <c r="BJ454" s="76"/>
      <c r="BK454" s="76"/>
      <c r="BL454" s="76"/>
    </row>
    <row r="455" s="10" customFormat="1" ht="13.5" spans="1:64">
      <c r="A455" s="16">
        <v>88</v>
      </c>
      <c r="B455" s="16">
        <v>89</v>
      </c>
      <c r="C455" s="16">
        <v>96</v>
      </c>
      <c r="D455" s="16">
        <v>85</v>
      </c>
      <c r="E455" s="16">
        <v>99</v>
      </c>
      <c r="F455" s="16">
        <v>96</v>
      </c>
      <c r="G455" s="16"/>
      <c r="H455" s="16"/>
      <c r="I455" s="16"/>
      <c r="J455" s="16"/>
      <c r="K455" s="16"/>
      <c r="L455" s="16"/>
      <c r="M455" s="16"/>
      <c r="N455" s="16"/>
      <c r="O455" s="16"/>
      <c r="P455" s="76"/>
      <c r="Q455" s="76"/>
      <c r="R455" s="76"/>
      <c r="S455" s="76"/>
      <c r="T455" s="76"/>
      <c r="U455" s="76"/>
      <c r="V455" s="76"/>
      <c r="W455" s="76"/>
      <c r="X455" s="76"/>
      <c r="Y455" s="76"/>
      <c r="Z455" s="76"/>
      <c r="AA455" s="76"/>
      <c r="AB455" s="76"/>
      <c r="AC455" s="76"/>
      <c r="AD455" s="76"/>
      <c r="AE455" s="76"/>
      <c r="AF455" s="76"/>
      <c r="AG455" s="76"/>
      <c r="AH455" s="76"/>
      <c r="AI455" s="76"/>
      <c r="AJ455" s="76"/>
      <c r="AK455" s="76"/>
      <c r="AL455" s="76"/>
      <c r="AM455" s="76"/>
      <c r="AN455" s="76"/>
      <c r="AO455" s="76"/>
      <c r="AP455" s="76"/>
      <c r="AQ455" s="76"/>
      <c r="AR455" s="76"/>
      <c r="AS455" s="76"/>
      <c r="AT455" s="76"/>
      <c r="AU455" s="76"/>
      <c r="AV455" s="76"/>
      <c r="AW455" s="76"/>
      <c r="AX455" s="76"/>
      <c r="AY455" s="76"/>
      <c r="AZ455" s="76"/>
      <c r="BA455" s="76"/>
      <c r="BB455" s="76"/>
      <c r="BC455" s="76"/>
      <c r="BD455" s="76"/>
      <c r="BE455" s="76"/>
      <c r="BF455" s="76"/>
      <c r="BG455" s="76"/>
      <c r="BH455" s="76"/>
      <c r="BI455" s="76"/>
      <c r="BJ455" s="76"/>
      <c r="BK455" s="76"/>
      <c r="BL455" s="76"/>
    </row>
    <row r="456" s="10" customFormat="1" ht="13.5" spans="1:64">
      <c r="A456" s="12" t="s">
        <v>761</v>
      </c>
      <c r="B456" s="15" t="s">
        <v>2</v>
      </c>
      <c r="C456" s="15">
        <v>16</v>
      </c>
      <c r="D456" s="15" t="s">
        <v>3</v>
      </c>
      <c r="E456" s="15" t="s">
        <v>762</v>
      </c>
      <c r="F456" s="15" t="s">
        <v>5</v>
      </c>
      <c r="G456" s="14">
        <f>(A458*A459+B458*B459+C458*C459+D458*D459+E458*E459+F458*F459+G458*G459+H458*H459+I458*I459+J458*J459)/C456</f>
        <v>93.625</v>
      </c>
      <c r="H456" s="15"/>
      <c r="I456" s="15"/>
      <c r="J456" s="15"/>
      <c r="K456" s="15"/>
      <c r="L456" s="15"/>
      <c r="M456" s="15"/>
      <c r="N456" s="13"/>
      <c r="O456" s="13"/>
      <c r="P456" s="76"/>
      <c r="Q456" s="76"/>
      <c r="R456" s="76"/>
      <c r="S456" s="76"/>
      <c r="T456" s="76"/>
      <c r="U456" s="76"/>
      <c r="V456" s="76"/>
      <c r="W456" s="76"/>
      <c r="X456" s="76"/>
      <c r="Y456" s="76"/>
      <c r="Z456" s="76"/>
      <c r="AA456" s="76"/>
      <c r="AB456" s="76"/>
      <c r="AC456" s="76"/>
      <c r="AD456" s="76"/>
      <c r="AE456" s="76"/>
      <c r="AF456" s="76"/>
      <c r="AG456" s="76"/>
      <c r="AH456" s="76"/>
      <c r="AI456" s="76"/>
      <c r="AJ456" s="76"/>
      <c r="AK456" s="76"/>
      <c r="AL456" s="76"/>
      <c r="AM456" s="76"/>
      <c r="AN456" s="76"/>
      <c r="AO456" s="76"/>
      <c r="AP456" s="76"/>
      <c r="AQ456" s="76"/>
      <c r="AR456" s="76"/>
      <c r="AS456" s="76"/>
      <c r="AT456" s="76"/>
      <c r="AU456" s="76"/>
      <c r="AV456" s="76"/>
      <c r="AW456" s="76"/>
      <c r="AX456" s="76"/>
      <c r="AY456" s="76"/>
      <c r="AZ456" s="76"/>
      <c r="BA456" s="76"/>
      <c r="BB456" s="76"/>
      <c r="BC456" s="76"/>
      <c r="BD456" s="76"/>
      <c r="BE456" s="76"/>
      <c r="BF456" s="76"/>
      <c r="BG456" s="76"/>
      <c r="BH456" s="76"/>
      <c r="BI456" s="76"/>
      <c r="BJ456" s="76"/>
      <c r="BK456" s="76"/>
      <c r="BL456" s="76"/>
    </row>
    <row r="457" s="10" customFormat="1" spans="1:64">
      <c r="A457" s="15" t="s">
        <v>737</v>
      </c>
      <c r="B457" s="15" t="s">
        <v>738</v>
      </c>
      <c r="C457" s="15" t="s">
        <v>763</v>
      </c>
      <c r="D457" s="15"/>
      <c r="E457" s="15"/>
      <c r="F457" s="15"/>
      <c r="G457" s="15"/>
      <c r="H457" s="15"/>
      <c r="I457" s="15"/>
      <c r="J457" s="15"/>
      <c r="K457" s="80"/>
      <c r="L457" s="81"/>
      <c r="M457" s="13"/>
      <c r="N457" s="13"/>
      <c r="O457" s="13"/>
      <c r="P457" s="76"/>
      <c r="Q457" s="76"/>
      <c r="R457" s="76"/>
      <c r="S457" s="76"/>
      <c r="T457" s="76"/>
      <c r="U457" s="76"/>
      <c r="V457" s="76"/>
      <c r="W457" s="76"/>
      <c r="X457" s="76"/>
      <c r="Y457" s="76"/>
      <c r="Z457" s="76"/>
      <c r="AA457" s="76"/>
      <c r="AB457" s="76"/>
      <c r="AC457" s="76"/>
      <c r="AD457" s="76"/>
      <c r="AE457" s="76"/>
      <c r="AF457" s="76"/>
      <c r="AG457" s="76"/>
      <c r="AH457" s="76"/>
      <c r="AI457" s="76"/>
      <c r="AJ457" s="76"/>
      <c r="AK457" s="76"/>
      <c r="AL457" s="76"/>
      <c r="AM457" s="76"/>
      <c r="AN457" s="76"/>
      <c r="AO457" s="76"/>
      <c r="AP457" s="76"/>
      <c r="AQ457" s="76"/>
      <c r="AR457" s="76"/>
      <c r="AS457" s="76"/>
      <c r="AT457" s="76"/>
      <c r="AU457" s="76"/>
      <c r="AV457" s="76"/>
      <c r="AW457" s="76"/>
      <c r="AX457" s="76"/>
      <c r="AY457" s="76"/>
      <c r="AZ457" s="76"/>
      <c r="BA457" s="76"/>
      <c r="BB457" s="76"/>
      <c r="BC457" s="76"/>
      <c r="BD457" s="76"/>
      <c r="BE457" s="76"/>
      <c r="BF457" s="76"/>
      <c r="BG457" s="76"/>
      <c r="BH457" s="76"/>
      <c r="BI457" s="76"/>
      <c r="BJ457" s="76"/>
      <c r="BK457" s="76"/>
      <c r="BL457" s="76"/>
    </row>
    <row r="458" s="10" customFormat="1" spans="1:64">
      <c r="A458" s="15">
        <v>6</v>
      </c>
      <c r="B458" s="15">
        <v>6</v>
      </c>
      <c r="C458" s="15">
        <v>4</v>
      </c>
      <c r="D458" s="15"/>
      <c r="E458" s="15"/>
      <c r="F458" s="15"/>
      <c r="G458" s="15"/>
      <c r="H458" s="15"/>
      <c r="I458" s="15"/>
      <c r="J458" s="15"/>
      <c r="K458" s="80"/>
      <c r="L458" s="81"/>
      <c r="M458" s="13"/>
      <c r="N458" s="13"/>
      <c r="O458" s="13"/>
      <c r="P458" s="76"/>
      <c r="Q458" s="76"/>
      <c r="R458" s="76"/>
      <c r="S458" s="76"/>
      <c r="T458" s="76"/>
      <c r="U458" s="76"/>
      <c r="V458" s="76"/>
      <c r="W458" s="76"/>
      <c r="X458" s="76"/>
      <c r="Y458" s="76"/>
      <c r="Z458" s="76"/>
      <c r="AA458" s="76"/>
      <c r="AB458" s="76"/>
      <c r="AC458" s="76"/>
      <c r="AD458" s="76"/>
      <c r="AE458" s="76"/>
      <c r="AF458" s="76"/>
      <c r="AG458" s="76"/>
      <c r="AH458" s="76"/>
      <c r="AI458" s="76"/>
      <c r="AJ458" s="76"/>
      <c r="AK458" s="76"/>
      <c r="AL458" s="76"/>
      <c r="AM458" s="76"/>
      <c r="AN458" s="76"/>
      <c r="AO458" s="76"/>
      <c r="AP458" s="76"/>
      <c r="AQ458" s="76"/>
      <c r="AR458" s="76"/>
      <c r="AS458" s="76"/>
      <c r="AT458" s="76"/>
      <c r="AU458" s="76"/>
      <c r="AV458" s="76"/>
      <c r="AW458" s="76"/>
      <c r="AX458" s="76"/>
      <c r="AY458" s="76"/>
      <c r="AZ458" s="76"/>
      <c r="BA458" s="76"/>
      <c r="BB458" s="76"/>
      <c r="BC458" s="76"/>
      <c r="BD458" s="76"/>
      <c r="BE458" s="76"/>
      <c r="BF458" s="76"/>
      <c r="BG458" s="76"/>
      <c r="BH458" s="76"/>
      <c r="BI458" s="76"/>
      <c r="BJ458" s="76"/>
      <c r="BK458" s="76"/>
      <c r="BL458" s="76"/>
    </row>
    <row r="459" s="10" customFormat="1" spans="1:64">
      <c r="A459" s="16">
        <v>93</v>
      </c>
      <c r="B459" s="16">
        <v>98</v>
      </c>
      <c r="C459" s="16">
        <v>88</v>
      </c>
      <c r="D459" s="16"/>
      <c r="E459" s="16"/>
      <c r="F459" s="16"/>
      <c r="G459" s="16"/>
      <c r="H459" s="16"/>
      <c r="I459" s="16"/>
      <c r="J459" s="16"/>
      <c r="K459" s="82"/>
      <c r="L459" s="82"/>
      <c r="M459" s="16"/>
      <c r="N459" s="16"/>
      <c r="O459" s="16"/>
      <c r="P459" s="76"/>
      <c r="Q459" s="76"/>
      <c r="R459" s="76"/>
      <c r="S459" s="76"/>
      <c r="T459" s="76"/>
      <c r="U459" s="76"/>
      <c r="V459" s="76"/>
      <c r="W459" s="76"/>
      <c r="X459" s="76"/>
      <c r="Y459" s="76"/>
      <c r="Z459" s="76"/>
      <c r="AA459" s="76"/>
      <c r="AB459" s="76"/>
      <c r="AC459" s="76"/>
      <c r="AD459" s="76"/>
      <c r="AE459" s="76"/>
      <c r="AF459" s="76"/>
      <c r="AG459" s="76"/>
      <c r="AH459" s="76"/>
      <c r="AI459" s="76"/>
      <c r="AJ459" s="76"/>
      <c r="AK459" s="76"/>
      <c r="AL459" s="76"/>
      <c r="AM459" s="76"/>
      <c r="AN459" s="76"/>
      <c r="AO459" s="76"/>
      <c r="AP459" s="76"/>
      <c r="AQ459" s="76"/>
      <c r="AR459" s="76"/>
      <c r="AS459" s="76"/>
      <c r="AT459" s="76"/>
      <c r="AU459" s="76"/>
      <c r="AV459" s="76"/>
      <c r="AW459" s="76"/>
      <c r="AX459" s="76"/>
      <c r="AY459" s="76"/>
      <c r="AZ459" s="76"/>
      <c r="BA459" s="76"/>
      <c r="BB459" s="76"/>
      <c r="BC459" s="76"/>
      <c r="BD459" s="76"/>
      <c r="BE459" s="76"/>
      <c r="BF459" s="76"/>
      <c r="BG459" s="76"/>
      <c r="BH459" s="76"/>
      <c r="BI459" s="76"/>
      <c r="BJ459" s="76"/>
      <c r="BK459" s="76"/>
      <c r="BL459" s="76"/>
    </row>
    <row r="460" s="10" customFormat="1" ht="13.5" spans="1:64">
      <c r="A460" s="12" t="s">
        <v>764</v>
      </c>
      <c r="B460" s="15" t="s">
        <v>2</v>
      </c>
      <c r="C460" s="15">
        <v>17</v>
      </c>
      <c r="D460" s="15" t="s">
        <v>3</v>
      </c>
      <c r="E460" s="15" t="s">
        <v>762</v>
      </c>
      <c r="F460" s="15" t="s">
        <v>5</v>
      </c>
      <c r="G460" s="14">
        <f>(A462*A463+B462*B463+C462*C463+D462*D463+E462*E463+F462*F463+G462*G463+H462*H463+I462*I463+J462*J463)/C460</f>
        <v>95.5294117647059</v>
      </c>
      <c r="H460" s="15"/>
      <c r="I460" s="15"/>
      <c r="J460" s="15"/>
      <c r="K460" s="15"/>
      <c r="L460" s="13"/>
      <c r="M460" s="24"/>
      <c r="N460" s="13"/>
      <c r="O460" s="24"/>
      <c r="P460" s="76"/>
      <c r="Q460" s="76"/>
      <c r="R460" s="76"/>
      <c r="S460" s="76"/>
      <c r="T460" s="76"/>
      <c r="U460" s="76"/>
      <c r="V460" s="76"/>
      <c r="W460" s="76"/>
      <c r="X460" s="76"/>
      <c r="Y460" s="76"/>
      <c r="Z460" s="76"/>
      <c r="AA460" s="76"/>
      <c r="AB460" s="76"/>
      <c r="AC460" s="76"/>
      <c r="AD460" s="76"/>
      <c r="AE460" s="76"/>
      <c r="AF460" s="76"/>
      <c r="AG460" s="76"/>
      <c r="AH460" s="76"/>
      <c r="AI460" s="76"/>
      <c r="AJ460" s="76"/>
      <c r="AK460" s="76"/>
      <c r="AL460" s="76"/>
      <c r="AM460" s="76"/>
      <c r="AN460" s="76"/>
      <c r="AO460" s="76"/>
      <c r="AP460" s="76"/>
      <c r="AQ460" s="76"/>
      <c r="AR460" s="76"/>
      <c r="AS460" s="76"/>
      <c r="AT460" s="76"/>
      <c r="AU460" s="76"/>
      <c r="AV460" s="76"/>
      <c r="AW460" s="76"/>
      <c r="AX460" s="76"/>
      <c r="AY460" s="76"/>
      <c r="AZ460" s="76"/>
      <c r="BA460" s="76"/>
      <c r="BB460" s="76"/>
      <c r="BC460" s="76"/>
      <c r="BD460" s="76"/>
      <c r="BE460" s="76"/>
      <c r="BF460" s="76"/>
      <c r="BG460" s="76"/>
      <c r="BH460" s="76"/>
      <c r="BI460" s="76"/>
      <c r="BJ460" s="76"/>
      <c r="BK460" s="76"/>
      <c r="BL460" s="76"/>
    </row>
    <row r="461" s="10" customFormat="1" ht="13.5" spans="1:64">
      <c r="A461" s="15" t="s">
        <v>733</v>
      </c>
      <c r="B461" s="15" t="s">
        <v>739</v>
      </c>
      <c r="C461" s="15" t="s">
        <v>765</v>
      </c>
      <c r="D461" s="15"/>
      <c r="E461" s="15"/>
      <c r="F461" s="15"/>
      <c r="G461" s="15"/>
      <c r="H461" s="15"/>
      <c r="I461" s="15"/>
      <c r="J461" s="15"/>
      <c r="K461" s="15"/>
      <c r="L461" s="13"/>
      <c r="M461" s="13"/>
      <c r="N461" s="13"/>
      <c r="O461" s="13"/>
      <c r="P461" s="76"/>
      <c r="Q461" s="76"/>
      <c r="R461" s="76"/>
      <c r="S461" s="76"/>
      <c r="T461" s="76"/>
      <c r="U461" s="76"/>
      <c r="V461" s="76"/>
      <c r="W461" s="76"/>
      <c r="X461" s="76"/>
      <c r="Y461" s="76"/>
      <c r="Z461" s="76"/>
      <c r="AA461" s="76"/>
      <c r="AB461" s="76"/>
      <c r="AC461" s="76"/>
      <c r="AD461" s="76"/>
      <c r="AE461" s="76"/>
      <c r="AF461" s="76"/>
      <c r="AG461" s="76"/>
      <c r="AH461" s="76"/>
      <c r="AI461" s="76"/>
      <c r="AJ461" s="76"/>
      <c r="AK461" s="76"/>
      <c r="AL461" s="76"/>
      <c r="AM461" s="76"/>
      <c r="AN461" s="76"/>
      <c r="AO461" s="76"/>
      <c r="AP461" s="76"/>
      <c r="AQ461" s="76"/>
      <c r="AR461" s="76"/>
      <c r="AS461" s="76"/>
      <c r="AT461" s="76"/>
      <c r="AU461" s="76"/>
      <c r="AV461" s="76"/>
      <c r="AW461" s="76"/>
      <c r="AX461" s="76"/>
      <c r="AY461" s="76"/>
      <c r="AZ461" s="76"/>
      <c r="BA461" s="76"/>
      <c r="BB461" s="76"/>
      <c r="BC461" s="76"/>
      <c r="BD461" s="76"/>
      <c r="BE461" s="76"/>
      <c r="BF461" s="76"/>
      <c r="BG461" s="76"/>
      <c r="BH461" s="76"/>
      <c r="BI461" s="76"/>
      <c r="BJ461" s="76"/>
      <c r="BK461" s="76"/>
      <c r="BL461" s="76"/>
    </row>
    <row r="462" s="10" customFormat="1" ht="13.5" spans="1:64">
      <c r="A462" s="15">
        <v>6</v>
      </c>
      <c r="B462" s="15">
        <v>5</v>
      </c>
      <c r="C462" s="15">
        <v>6</v>
      </c>
      <c r="D462" s="15"/>
      <c r="E462" s="15"/>
      <c r="F462" s="15"/>
      <c r="G462" s="15"/>
      <c r="H462" s="15"/>
      <c r="I462" s="15"/>
      <c r="J462" s="15"/>
      <c r="K462" s="15"/>
      <c r="L462" s="13"/>
      <c r="M462" s="13"/>
      <c r="N462" s="13"/>
      <c r="O462" s="13"/>
      <c r="P462" s="76"/>
      <c r="Q462" s="76"/>
      <c r="R462" s="76"/>
      <c r="S462" s="76"/>
      <c r="T462" s="76"/>
      <c r="U462" s="76"/>
      <c r="V462" s="76"/>
      <c r="W462" s="76"/>
      <c r="X462" s="76"/>
      <c r="Y462" s="76"/>
      <c r="Z462" s="76"/>
      <c r="AA462" s="76"/>
      <c r="AB462" s="76"/>
      <c r="AC462" s="76"/>
      <c r="AD462" s="76"/>
      <c r="AE462" s="76"/>
      <c r="AF462" s="76"/>
      <c r="AG462" s="76"/>
      <c r="AH462" s="76"/>
      <c r="AI462" s="76"/>
      <c r="AJ462" s="76"/>
      <c r="AK462" s="76"/>
      <c r="AL462" s="76"/>
      <c r="AM462" s="76"/>
      <c r="AN462" s="76"/>
      <c r="AO462" s="76"/>
      <c r="AP462" s="76"/>
      <c r="AQ462" s="76"/>
      <c r="AR462" s="76"/>
      <c r="AS462" s="76"/>
      <c r="AT462" s="76"/>
      <c r="AU462" s="76"/>
      <c r="AV462" s="76"/>
      <c r="AW462" s="76"/>
      <c r="AX462" s="76"/>
      <c r="AY462" s="76"/>
      <c r="AZ462" s="76"/>
      <c r="BA462" s="76"/>
      <c r="BB462" s="76"/>
      <c r="BC462" s="76"/>
      <c r="BD462" s="76"/>
      <c r="BE462" s="76"/>
      <c r="BF462" s="76"/>
      <c r="BG462" s="76"/>
      <c r="BH462" s="76"/>
      <c r="BI462" s="76"/>
      <c r="BJ462" s="76"/>
      <c r="BK462" s="76"/>
      <c r="BL462" s="76"/>
    </row>
    <row r="463" s="10" customFormat="1" ht="13.5" spans="1:64">
      <c r="A463" s="16">
        <v>93</v>
      </c>
      <c r="B463" s="16">
        <v>98</v>
      </c>
      <c r="C463" s="16">
        <v>96</v>
      </c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76"/>
      <c r="Q463" s="76"/>
      <c r="R463" s="76"/>
      <c r="S463" s="76"/>
      <c r="T463" s="76"/>
      <c r="U463" s="76"/>
      <c r="V463" s="76"/>
      <c r="W463" s="76"/>
      <c r="X463" s="76"/>
      <c r="Y463" s="76"/>
      <c r="Z463" s="76"/>
      <c r="AA463" s="76"/>
      <c r="AB463" s="76"/>
      <c r="AC463" s="76"/>
      <c r="AD463" s="76"/>
      <c r="AE463" s="76"/>
      <c r="AF463" s="76"/>
      <c r="AG463" s="76"/>
      <c r="AH463" s="76"/>
      <c r="AI463" s="76"/>
      <c r="AJ463" s="76"/>
      <c r="AK463" s="76"/>
      <c r="AL463" s="76"/>
      <c r="AM463" s="76"/>
      <c r="AN463" s="76"/>
      <c r="AO463" s="76"/>
      <c r="AP463" s="76"/>
      <c r="AQ463" s="76"/>
      <c r="AR463" s="76"/>
      <c r="AS463" s="76"/>
      <c r="AT463" s="76"/>
      <c r="AU463" s="76"/>
      <c r="AV463" s="76"/>
      <c r="AW463" s="76"/>
      <c r="AX463" s="76"/>
      <c r="AY463" s="76"/>
      <c r="AZ463" s="76"/>
      <c r="BA463" s="76"/>
      <c r="BB463" s="76"/>
      <c r="BC463" s="76"/>
      <c r="BD463" s="76"/>
      <c r="BE463" s="76"/>
      <c r="BF463" s="76"/>
      <c r="BG463" s="76"/>
      <c r="BH463" s="76"/>
      <c r="BI463" s="76"/>
      <c r="BJ463" s="76"/>
      <c r="BK463" s="76"/>
      <c r="BL463" s="76"/>
    </row>
    <row r="464" s="10" customFormat="1" ht="13.5" spans="1:64">
      <c r="A464" s="12" t="s">
        <v>766</v>
      </c>
      <c r="B464" s="15" t="s">
        <v>2</v>
      </c>
      <c r="C464" s="15">
        <v>28</v>
      </c>
      <c r="D464" s="15" t="s">
        <v>3</v>
      </c>
      <c r="E464" s="15" t="s">
        <v>767</v>
      </c>
      <c r="F464" s="15" t="s">
        <v>5</v>
      </c>
      <c r="G464" s="14">
        <f>(A466*A467+B466*B467+C466*C467+D466*D467+E466*E467+F466*F467+G466*G467+H466*H467+I466*I467+J466*J467)/C464</f>
        <v>95.0357142857143</v>
      </c>
      <c r="H464" s="15"/>
      <c r="I464" s="15"/>
      <c r="J464" s="15"/>
      <c r="K464" s="15"/>
      <c r="L464" s="13"/>
      <c r="M464" s="13"/>
      <c r="N464" s="13"/>
      <c r="O464" s="13"/>
      <c r="P464" s="76"/>
      <c r="Q464" s="76"/>
      <c r="R464" s="76"/>
      <c r="S464" s="76"/>
      <c r="T464" s="76"/>
      <c r="U464" s="76"/>
      <c r="V464" s="76"/>
      <c r="W464" s="76"/>
      <c r="X464" s="76"/>
      <c r="Y464" s="76"/>
      <c r="Z464" s="76"/>
      <c r="AA464" s="76"/>
      <c r="AB464" s="76"/>
      <c r="AC464" s="76"/>
      <c r="AD464" s="76"/>
      <c r="AE464" s="76"/>
      <c r="AF464" s="76"/>
      <c r="AG464" s="76"/>
      <c r="AH464" s="76"/>
      <c r="AI464" s="76"/>
      <c r="AJ464" s="76"/>
      <c r="AK464" s="76"/>
      <c r="AL464" s="76"/>
      <c r="AM464" s="76"/>
      <c r="AN464" s="76"/>
      <c r="AO464" s="76"/>
      <c r="AP464" s="76"/>
      <c r="AQ464" s="76"/>
      <c r="AR464" s="76"/>
      <c r="AS464" s="76"/>
      <c r="AT464" s="76"/>
      <c r="AU464" s="76"/>
      <c r="AV464" s="76"/>
      <c r="AW464" s="76"/>
      <c r="AX464" s="76"/>
      <c r="AY464" s="76"/>
      <c r="AZ464" s="76"/>
      <c r="BA464" s="76"/>
      <c r="BB464" s="76"/>
      <c r="BC464" s="76"/>
      <c r="BD464" s="76"/>
      <c r="BE464" s="76"/>
      <c r="BF464" s="76"/>
      <c r="BG464" s="76"/>
      <c r="BH464" s="76"/>
      <c r="BI464" s="76"/>
      <c r="BJ464" s="76"/>
      <c r="BK464" s="76"/>
      <c r="BL464" s="76"/>
    </row>
    <row r="465" s="10" customFormat="1" ht="13.5" spans="1:64">
      <c r="A465" s="15" t="s">
        <v>768</v>
      </c>
      <c r="B465" s="15" t="s">
        <v>769</v>
      </c>
      <c r="C465" s="15" t="s">
        <v>770</v>
      </c>
      <c r="D465" s="13" t="s">
        <v>759</v>
      </c>
      <c r="E465" s="15" t="s">
        <v>728</v>
      </c>
      <c r="F465" s="15" t="s">
        <v>771</v>
      </c>
      <c r="G465" s="15"/>
      <c r="H465" s="15"/>
      <c r="I465" s="15"/>
      <c r="J465" s="15"/>
      <c r="K465" s="15"/>
      <c r="L465" s="13"/>
      <c r="M465" s="24"/>
      <c r="N465" s="13"/>
      <c r="O465" s="13"/>
      <c r="P465" s="76"/>
      <c r="Q465" s="76"/>
      <c r="R465" s="76"/>
      <c r="S465" s="76"/>
      <c r="T465" s="76"/>
      <c r="U465" s="76"/>
      <c r="V465" s="76"/>
      <c r="W465" s="76"/>
      <c r="X465" s="76"/>
      <c r="Y465" s="76"/>
      <c r="Z465" s="76"/>
      <c r="AA465" s="76"/>
      <c r="AB465" s="76"/>
      <c r="AC465" s="76"/>
      <c r="AD465" s="76"/>
      <c r="AE465" s="76"/>
      <c r="AF465" s="76"/>
      <c r="AG465" s="76"/>
      <c r="AH465" s="76"/>
      <c r="AI465" s="76"/>
      <c r="AJ465" s="76"/>
      <c r="AK465" s="76"/>
      <c r="AL465" s="76"/>
      <c r="AM465" s="76"/>
      <c r="AN465" s="76"/>
      <c r="AO465" s="76"/>
      <c r="AP465" s="76"/>
      <c r="AQ465" s="76"/>
      <c r="AR465" s="76"/>
      <c r="AS465" s="76"/>
      <c r="AT465" s="76"/>
      <c r="AU465" s="76"/>
      <c r="AV465" s="76"/>
      <c r="AW465" s="76"/>
      <c r="AX465" s="76"/>
      <c r="AY465" s="76"/>
      <c r="AZ465" s="76"/>
      <c r="BA465" s="76"/>
      <c r="BB465" s="76"/>
      <c r="BC465" s="76"/>
      <c r="BD465" s="76"/>
      <c r="BE465" s="76"/>
      <c r="BF465" s="76"/>
      <c r="BG465" s="76"/>
      <c r="BH465" s="76"/>
      <c r="BI465" s="76"/>
      <c r="BJ465" s="76"/>
      <c r="BK465" s="76"/>
      <c r="BL465" s="76"/>
    </row>
    <row r="466" s="10" customFormat="1" ht="13.5" spans="1:64">
      <c r="A466" s="15">
        <v>6</v>
      </c>
      <c r="B466" s="15">
        <v>6</v>
      </c>
      <c r="C466" s="15">
        <v>6</v>
      </c>
      <c r="D466" s="18">
        <v>1</v>
      </c>
      <c r="E466" s="15">
        <v>6</v>
      </c>
      <c r="F466" s="15">
        <v>3</v>
      </c>
      <c r="G466" s="15"/>
      <c r="H466" s="15"/>
      <c r="I466" s="15"/>
      <c r="J466" s="15"/>
      <c r="K466" s="15"/>
      <c r="L466" s="13"/>
      <c r="M466" s="13"/>
      <c r="N466" s="13"/>
      <c r="O466" s="13"/>
      <c r="P466" s="76"/>
      <c r="Q466" s="76"/>
      <c r="R466" s="76"/>
      <c r="S466" s="76"/>
      <c r="T466" s="76"/>
      <c r="U466" s="76"/>
      <c r="V466" s="76"/>
      <c r="W466" s="76"/>
      <c r="X466" s="76"/>
      <c r="Y466" s="76"/>
      <c r="Z466" s="76"/>
      <c r="AA466" s="76"/>
      <c r="AB466" s="76"/>
      <c r="AC466" s="76"/>
      <c r="AD466" s="76"/>
      <c r="AE466" s="76"/>
      <c r="AF466" s="76"/>
      <c r="AG466" s="76"/>
      <c r="AH466" s="76"/>
      <c r="AI466" s="76"/>
      <c r="AJ466" s="76"/>
      <c r="AK466" s="76"/>
      <c r="AL466" s="76"/>
      <c r="AM466" s="76"/>
      <c r="AN466" s="76"/>
      <c r="AO466" s="76"/>
      <c r="AP466" s="76"/>
      <c r="AQ466" s="76"/>
      <c r="AR466" s="76"/>
      <c r="AS466" s="76"/>
      <c r="AT466" s="76"/>
      <c r="AU466" s="76"/>
      <c r="AV466" s="76"/>
      <c r="AW466" s="76"/>
      <c r="AX466" s="76"/>
      <c r="AY466" s="76"/>
      <c r="AZ466" s="76"/>
      <c r="BA466" s="76"/>
      <c r="BB466" s="76"/>
      <c r="BC466" s="76"/>
      <c r="BD466" s="76"/>
      <c r="BE466" s="76"/>
      <c r="BF466" s="76"/>
      <c r="BG466" s="76"/>
      <c r="BH466" s="76"/>
      <c r="BI466" s="76"/>
      <c r="BJ466" s="76"/>
      <c r="BK466" s="76"/>
      <c r="BL466" s="76"/>
    </row>
    <row r="467" s="10" customFormat="1" ht="13.5" spans="1:64">
      <c r="A467" s="16">
        <v>89</v>
      </c>
      <c r="B467" s="16">
        <v>98</v>
      </c>
      <c r="C467" s="16">
        <v>98</v>
      </c>
      <c r="D467" s="16">
        <v>99</v>
      </c>
      <c r="E467" s="16">
        <v>98</v>
      </c>
      <c r="F467" s="16">
        <v>88</v>
      </c>
      <c r="G467" s="16"/>
      <c r="H467" s="16"/>
      <c r="I467" s="16"/>
      <c r="J467" s="16"/>
      <c r="K467" s="16"/>
      <c r="L467" s="16"/>
      <c r="M467" s="16"/>
      <c r="N467" s="16"/>
      <c r="O467" s="16"/>
      <c r="P467" s="76"/>
      <c r="Q467" s="76"/>
      <c r="R467" s="76"/>
      <c r="S467" s="76"/>
      <c r="T467" s="76"/>
      <c r="U467" s="76"/>
      <c r="V467" s="76"/>
      <c r="W467" s="76"/>
      <c r="X467" s="76"/>
      <c r="Y467" s="76"/>
      <c r="Z467" s="76"/>
      <c r="AA467" s="76"/>
      <c r="AB467" s="76"/>
      <c r="AC467" s="76"/>
      <c r="AD467" s="76"/>
      <c r="AE467" s="76"/>
      <c r="AF467" s="76"/>
      <c r="AG467" s="76"/>
      <c r="AH467" s="76"/>
      <c r="AI467" s="76"/>
      <c r="AJ467" s="76"/>
      <c r="AK467" s="76"/>
      <c r="AL467" s="76"/>
      <c r="AM467" s="76"/>
      <c r="AN467" s="76"/>
      <c r="AO467" s="76"/>
      <c r="AP467" s="76"/>
      <c r="AQ467" s="76"/>
      <c r="AR467" s="76"/>
      <c r="AS467" s="76"/>
      <c r="AT467" s="76"/>
      <c r="AU467" s="76"/>
      <c r="AV467" s="76"/>
      <c r="AW467" s="76"/>
      <c r="AX467" s="76"/>
      <c r="AY467" s="76"/>
      <c r="AZ467" s="76"/>
      <c r="BA467" s="76"/>
      <c r="BB467" s="76"/>
      <c r="BC467" s="76"/>
      <c r="BD467" s="76"/>
      <c r="BE467" s="76"/>
      <c r="BF467" s="76"/>
      <c r="BG467" s="76"/>
      <c r="BH467" s="76"/>
      <c r="BI467" s="76"/>
      <c r="BJ467" s="76"/>
      <c r="BK467" s="76"/>
      <c r="BL467" s="76"/>
    </row>
    <row r="468" s="10" customFormat="1" ht="13.5" spans="1:64">
      <c r="A468" s="12" t="s">
        <v>772</v>
      </c>
      <c r="B468" s="15" t="s">
        <v>2</v>
      </c>
      <c r="C468" s="15">
        <v>24</v>
      </c>
      <c r="D468" s="15" t="s">
        <v>3</v>
      </c>
      <c r="E468" s="15" t="s">
        <v>773</v>
      </c>
      <c r="F468" s="15" t="s">
        <v>5</v>
      </c>
      <c r="G468" s="14">
        <f>(A470*A471+B470*B471+C470*C471+D470*D471+E470*E471+F470*F471+G470*G471+H470*H471+I470*I471+J470*J471)/C468</f>
        <v>95.7083333333333</v>
      </c>
      <c r="H468" s="15"/>
      <c r="I468" s="15"/>
      <c r="J468" s="15"/>
      <c r="K468" s="15"/>
      <c r="L468" s="15"/>
      <c r="M468" s="15"/>
      <c r="N468" s="13"/>
      <c r="O468" s="13"/>
      <c r="P468" s="76"/>
      <c r="Q468" s="76"/>
      <c r="R468" s="76"/>
      <c r="S468" s="76"/>
      <c r="T468" s="76"/>
      <c r="U468" s="76"/>
      <c r="V468" s="76"/>
      <c r="W468" s="76"/>
      <c r="X468" s="76"/>
      <c r="Y468" s="76"/>
      <c r="Z468" s="76"/>
      <c r="AA468" s="76"/>
      <c r="AB468" s="76"/>
      <c r="AC468" s="76"/>
      <c r="AD468" s="76"/>
      <c r="AE468" s="76"/>
      <c r="AF468" s="76"/>
      <c r="AG468" s="76"/>
      <c r="AH468" s="76"/>
      <c r="AI468" s="76"/>
      <c r="AJ468" s="76"/>
      <c r="AK468" s="76"/>
      <c r="AL468" s="76"/>
      <c r="AM468" s="76"/>
      <c r="AN468" s="76"/>
      <c r="AO468" s="76"/>
      <c r="AP468" s="76"/>
      <c r="AQ468" s="76"/>
      <c r="AR468" s="76"/>
      <c r="AS468" s="76"/>
      <c r="AT468" s="76"/>
      <c r="AU468" s="76"/>
      <c r="AV468" s="76"/>
      <c r="AW468" s="76"/>
      <c r="AX468" s="76"/>
      <c r="AY468" s="76"/>
      <c r="AZ468" s="76"/>
      <c r="BA468" s="76"/>
      <c r="BB468" s="76"/>
      <c r="BC468" s="76"/>
      <c r="BD468" s="76"/>
      <c r="BE468" s="76"/>
      <c r="BF468" s="76"/>
      <c r="BG468" s="76"/>
      <c r="BH468" s="76"/>
      <c r="BI468" s="76"/>
      <c r="BJ468" s="76"/>
      <c r="BK468" s="76"/>
      <c r="BL468" s="76"/>
    </row>
    <row r="469" s="10" customFormat="1" ht="13.5" spans="1:64">
      <c r="A469" s="18" t="s">
        <v>774</v>
      </c>
      <c r="B469" s="18" t="s">
        <v>775</v>
      </c>
      <c r="C469" s="18" t="s">
        <v>776</v>
      </c>
      <c r="D469" s="18" t="s">
        <v>777</v>
      </c>
      <c r="E469" s="18" t="s">
        <v>778</v>
      </c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76"/>
      <c r="Q469" s="76"/>
      <c r="R469" s="76"/>
      <c r="S469" s="76"/>
      <c r="T469" s="76"/>
      <c r="U469" s="76"/>
      <c r="V469" s="76"/>
      <c r="W469" s="76"/>
      <c r="X469" s="76"/>
      <c r="Y469" s="76"/>
      <c r="Z469" s="76"/>
      <c r="AA469" s="76"/>
      <c r="AB469" s="76"/>
      <c r="AC469" s="76"/>
      <c r="AD469" s="76"/>
      <c r="AE469" s="76"/>
      <c r="AF469" s="76"/>
      <c r="AG469" s="76"/>
      <c r="AH469" s="76"/>
      <c r="AI469" s="76"/>
      <c r="AJ469" s="76"/>
      <c r="AK469" s="76"/>
      <c r="AL469" s="76"/>
      <c r="AM469" s="76"/>
      <c r="AN469" s="76"/>
      <c r="AO469" s="76"/>
      <c r="AP469" s="76"/>
      <c r="AQ469" s="76"/>
      <c r="AR469" s="76"/>
      <c r="AS469" s="76"/>
      <c r="AT469" s="76"/>
      <c r="AU469" s="76"/>
      <c r="AV469" s="76"/>
      <c r="AW469" s="76"/>
      <c r="AX469" s="76"/>
      <c r="AY469" s="76"/>
      <c r="AZ469" s="76"/>
      <c r="BA469" s="76"/>
      <c r="BB469" s="76"/>
      <c r="BC469" s="76"/>
      <c r="BD469" s="76"/>
      <c r="BE469" s="76"/>
      <c r="BF469" s="76"/>
      <c r="BG469" s="76"/>
      <c r="BH469" s="76"/>
      <c r="BI469" s="76"/>
      <c r="BJ469" s="76"/>
      <c r="BK469" s="76"/>
      <c r="BL469" s="76"/>
    </row>
    <row r="470" s="10" customFormat="1" ht="13.5" spans="1:64">
      <c r="A470" s="18">
        <v>4</v>
      </c>
      <c r="B470" s="18">
        <v>5</v>
      </c>
      <c r="C470" s="18">
        <v>4</v>
      </c>
      <c r="D470" s="18">
        <v>5</v>
      </c>
      <c r="E470" s="18">
        <v>6</v>
      </c>
      <c r="F470" s="15"/>
      <c r="G470" s="15"/>
      <c r="H470" s="15"/>
      <c r="I470" s="15"/>
      <c r="J470" s="15"/>
      <c r="K470" s="13"/>
      <c r="L470" s="13"/>
      <c r="M470" s="13"/>
      <c r="N470" s="20"/>
      <c r="O470" s="15"/>
      <c r="P470" s="76"/>
      <c r="Q470" s="76"/>
      <c r="R470" s="76"/>
      <c r="S470" s="76"/>
      <c r="T470" s="76"/>
      <c r="U470" s="76"/>
      <c r="V470" s="76"/>
      <c r="W470" s="76"/>
      <c r="X470" s="76"/>
      <c r="Y470" s="76"/>
      <c r="Z470" s="76"/>
      <c r="AA470" s="76"/>
      <c r="AB470" s="76"/>
      <c r="AC470" s="76"/>
      <c r="AD470" s="76"/>
      <c r="AE470" s="76"/>
      <c r="AF470" s="76"/>
      <c r="AG470" s="76"/>
      <c r="AH470" s="76"/>
      <c r="AI470" s="76"/>
      <c r="AJ470" s="76"/>
      <c r="AK470" s="76"/>
      <c r="AL470" s="76"/>
      <c r="AM470" s="76"/>
      <c r="AN470" s="76"/>
      <c r="AO470" s="76"/>
      <c r="AP470" s="76"/>
      <c r="AQ470" s="76"/>
      <c r="AR470" s="76"/>
      <c r="AS470" s="76"/>
      <c r="AT470" s="76"/>
      <c r="AU470" s="76"/>
      <c r="AV470" s="76"/>
      <c r="AW470" s="76"/>
      <c r="AX470" s="76"/>
      <c r="AY470" s="76"/>
      <c r="AZ470" s="76"/>
      <c r="BA470" s="76"/>
      <c r="BB470" s="76"/>
      <c r="BC470" s="76"/>
      <c r="BD470" s="76"/>
      <c r="BE470" s="76"/>
      <c r="BF470" s="76"/>
      <c r="BG470" s="76"/>
      <c r="BH470" s="76"/>
      <c r="BI470" s="76"/>
      <c r="BJ470" s="76"/>
      <c r="BK470" s="76"/>
      <c r="BL470" s="76"/>
    </row>
    <row r="471" s="10" customFormat="1" ht="13.5" spans="1:64">
      <c r="A471" s="21">
        <v>95</v>
      </c>
      <c r="B471" s="16">
        <v>98</v>
      </c>
      <c r="C471" s="16">
        <v>96</v>
      </c>
      <c r="D471" s="16">
        <v>97</v>
      </c>
      <c r="E471" s="16">
        <v>93</v>
      </c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76"/>
      <c r="Q471" s="76"/>
      <c r="R471" s="76"/>
      <c r="S471" s="76"/>
      <c r="T471" s="76"/>
      <c r="U471" s="76"/>
      <c r="V471" s="76"/>
      <c r="W471" s="76"/>
      <c r="X471" s="76"/>
      <c r="Y471" s="76"/>
      <c r="Z471" s="76"/>
      <c r="AA471" s="76"/>
      <c r="AB471" s="76"/>
      <c r="AC471" s="76"/>
      <c r="AD471" s="76"/>
      <c r="AE471" s="76"/>
      <c r="AF471" s="76"/>
      <c r="AG471" s="76"/>
      <c r="AH471" s="76"/>
      <c r="AI471" s="76"/>
      <c r="AJ471" s="76"/>
      <c r="AK471" s="76"/>
      <c r="AL471" s="76"/>
      <c r="AM471" s="76"/>
      <c r="AN471" s="76"/>
      <c r="AO471" s="76"/>
      <c r="AP471" s="76"/>
      <c r="AQ471" s="76"/>
      <c r="AR471" s="76"/>
      <c r="AS471" s="76"/>
      <c r="AT471" s="76"/>
      <c r="AU471" s="76"/>
      <c r="AV471" s="76"/>
      <c r="AW471" s="76"/>
      <c r="AX471" s="76"/>
      <c r="AY471" s="76"/>
      <c r="AZ471" s="76"/>
      <c r="BA471" s="76"/>
      <c r="BB471" s="76"/>
      <c r="BC471" s="76"/>
      <c r="BD471" s="76"/>
      <c r="BE471" s="76"/>
      <c r="BF471" s="76"/>
      <c r="BG471" s="76"/>
      <c r="BH471" s="76"/>
      <c r="BI471" s="76"/>
      <c r="BJ471" s="76"/>
      <c r="BK471" s="76"/>
      <c r="BL471" s="76"/>
    </row>
    <row r="472" s="10" customFormat="1" ht="13.5" spans="1:64">
      <c r="A472" s="12" t="s">
        <v>779</v>
      </c>
      <c r="B472" s="15" t="s">
        <v>2</v>
      </c>
      <c r="C472" s="15">
        <v>29</v>
      </c>
      <c r="D472" s="15" t="s">
        <v>3</v>
      </c>
      <c r="E472" s="18" t="s">
        <v>702</v>
      </c>
      <c r="F472" s="15" t="s">
        <v>5</v>
      </c>
      <c r="G472" s="14">
        <f>(A474*A475+B474*B475+C474*C475+D474*D475+E474*E475+F474*F475+G474*G475+H474*H475+I474*I475+J474*J475)/C472</f>
        <v>97.6896551724138</v>
      </c>
      <c r="H472" s="15"/>
      <c r="I472" s="13" t="s">
        <v>780</v>
      </c>
      <c r="J472" s="15"/>
      <c r="K472" s="15"/>
      <c r="L472" s="15"/>
      <c r="M472" s="15"/>
      <c r="N472" s="13"/>
      <c r="O472" s="13"/>
      <c r="P472" s="76"/>
      <c r="Q472" s="76"/>
      <c r="R472" s="76"/>
      <c r="S472" s="76"/>
      <c r="T472" s="76"/>
      <c r="U472" s="76"/>
      <c r="V472" s="76"/>
      <c r="W472" s="76"/>
      <c r="X472" s="76"/>
      <c r="Y472" s="76"/>
      <c r="Z472" s="76"/>
      <c r="AA472" s="76"/>
      <c r="AB472" s="76"/>
      <c r="AC472" s="76"/>
      <c r="AD472" s="76"/>
      <c r="AE472" s="76"/>
      <c r="AF472" s="76"/>
      <c r="AG472" s="76"/>
      <c r="AH472" s="76"/>
      <c r="AI472" s="76"/>
      <c r="AJ472" s="76"/>
      <c r="AK472" s="76"/>
      <c r="AL472" s="76"/>
      <c r="AM472" s="76"/>
      <c r="AN472" s="76"/>
      <c r="AO472" s="76"/>
      <c r="AP472" s="76"/>
      <c r="AQ472" s="76"/>
      <c r="AR472" s="76"/>
      <c r="AS472" s="76"/>
      <c r="AT472" s="76"/>
      <c r="AU472" s="76"/>
      <c r="AV472" s="76"/>
      <c r="AW472" s="76"/>
      <c r="AX472" s="76"/>
      <c r="AY472" s="76"/>
      <c r="AZ472" s="76"/>
      <c r="BA472" s="76"/>
      <c r="BB472" s="76"/>
      <c r="BC472" s="76"/>
      <c r="BD472" s="76"/>
      <c r="BE472" s="76"/>
      <c r="BF472" s="76"/>
      <c r="BG472" s="76"/>
      <c r="BH472" s="76"/>
      <c r="BI472" s="76"/>
      <c r="BJ472" s="76"/>
      <c r="BK472" s="76"/>
      <c r="BL472" s="76"/>
    </row>
    <row r="473" s="10" customFormat="1" ht="13.5" spans="1:64">
      <c r="A473" s="18" t="s">
        <v>781</v>
      </c>
      <c r="B473" s="18" t="s">
        <v>782</v>
      </c>
      <c r="C473" s="15" t="s">
        <v>783</v>
      </c>
      <c r="D473" s="15" t="s">
        <v>784</v>
      </c>
      <c r="E473" s="15" t="s">
        <v>785</v>
      </c>
      <c r="F473" s="15" t="s">
        <v>786</v>
      </c>
      <c r="G473" s="15"/>
      <c r="H473" s="15"/>
      <c r="I473" s="15"/>
      <c r="J473" s="15"/>
      <c r="K473" s="15"/>
      <c r="L473" s="15"/>
      <c r="M473" s="13"/>
      <c r="N473" s="13"/>
      <c r="O473" s="13"/>
      <c r="P473" s="76"/>
      <c r="Q473" s="76"/>
      <c r="R473" s="76"/>
      <c r="S473" s="76"/>
      <c r="T473" s="76"/>
      <c r="U473" s="76"/>
      <c r="V473" s="76"/>
      <c r="W473" s="76"/>
      <c r="X473" s="76"/>
      <c r="Y473" s="76"/>
      <c r="Z473" s="76"/>
      <c r="AA473" s="76"/>
      <c r="AB473" s="76"/>
      <c r="AC473" s="76"/>
      <c r="AD473" s="76"/>
      <c r="AE473" s="76"/>
      <c r="AF473" s="76"/>
      <c r="AG473" s="76"/>
      <c r="AH473" s="76"/>
      <c r="AI473" s="76"/>
      <c r="AJ473" s="76"/>
      <c r="AK473" s="76"/>
      <c r="AL473" s="76"/>
      <c r="AM473" s="76"/>
      <c r="AN473" s="76"/>
      <c r="AO473" s="76"/>
      <c r="AP473" s="76"/>
      <c r="AQ473" s="76"/>
      <c r="AR473" s="76"/>
      <c r="AS473" s="76"/>
      <c r="AT473" s="76"/>
      <c r="AU473" s="76"/>
      <c r="AV473" s="76"/>
      <c r="AW473" s="76"/>
      <c r="AX473" s="76"/>
      <c r="AY473" s="76"/>
      <c r="AZ473" s="76"/>
      <c r="BA473" s="76"/>
      <c r="BB473" s="76"/>
      <c r="BC473" s="76"/>
      <c r="BD473" s="76"/>
      <c r="BE473" s="76"/>
      <c r="BF473" s="76"/>
      <c r="BG473" s="76"/>
      <c r="BH473" s="76"/>
      <c r="BI473" s="76"/>
      <c r="BJ473" s="76"/>
      <c r="BK473" s="76"/>
      <c r="BL473" s="76"/>
    </row>
    <row r="474" s="10" customFormat="1" ht="13.5" spans="1:64">
      <c r="A474" s="18">
        <v>5</v>
      </c>
      <c r="B474" s="18">
        <v>2</v>
      </c>
      <c r="C474" s="30">
        <v>5</v>
      </c>
      <c r="D474" s="15">
        <v>5</v>
      </c>
      <c r="E474" s="15">
        <v>6</v>
      </c>
      <c r="F474" s="15">
        <v>6</v>
      </c>
      <c r="G474" s="13"/>
      <c r="H474" s="13"/>
      <c r="I474" s="15"/>
      <c r="J474" s="15"/>
      <c r="K474" s="15"/>
      <c r="L474" s="15"/>
      <c r="M474" s="13"/>
      <c r="N474" s="13"/>
      <c r="O474" s="13"/>
      <c r="P474" s="76"/>
      <c r="Q474" s="76"/>
      <c r="R474" s="76"/>
      <c r="S474" s="76"/>
      <c r="T474" s="76"/>
      <c r="U474" s="76"/>
      <c r="V474" s="76"/>
      <c r="W474" s="76"/>
      <c r="X474" s="76"/>
      <c r="Y474" s="76"/>
      <c r="Z474" s="76"/>
      <c r="AA474" s="76"/>
      <c r="AB474" s="76"/>
      <c r="AC474" s="76"/>
      <c r="AD474" s="76"/>
      <c r="AE474" s="76"/>
      <c r="AF474" s="76"/>
      <c r="AG474" s="76"/>
      <c r="AH474" s="76"/>
      <c r="AI474" s="76"/>
      <c r="AJ474" s="76"/>
      <c r="AK474" s="76"/>
      <c r="AL474" s="76"/>
      <c r="AM474" s="76"/>
      <c r="AN474" s="76"/>
      <c r="AO474" s="76"/>
      <c r="AP474" s="76"/>
      <c r="AQ474" s="76"/>
      <c r="AR474" s="76"/>
      <c r="AS474" s="76"/>
      <c r="AT474" s="76"/>
      <c r="AU474" s="76"/>
      <c r="AV474" s="76"/>
      <c r="AW474" s="76"/>
      <c r="AX474" s="76"/>
      <c r="AY474" s="76"/>
      <c r="AZ474" s="76"/>
      <c r="BA474" s="76"/>
      <c r="BB474" s="76"/>
      <c r="BC474" s="76"/>
      <c r="BD474" s="76"/>
      <c r="BE474" s="76"/>
      <c r="BF474" s="76"/>
      <c r="BG474" s="76"/>
      <c r="BH474" s="76"/>
      <c r="BI474" s="76"/>
      <c r="BJ474" s="76"/>
      <c r="BK474" s="76"/>
      <c r="BL474" s="76"/>
    </row>
    <row r="475" s="10" customFormat="1" ht="13.5" spans="1:64">
      <c r="A475" s="16">
        <v>96</v>
      </c>
      <c r="B475" s="21">
        <v>95</v>
      </c>
      <c r="C475" s="16">
        <v>98</v>
      </c>
      <c r="D475" s="16">
        <v>97</v>
      </c>
      <c r="E475" s="16">
        <v>99</v>
      </c>
      <c r="F475" s="16">
        <v>99</v>
      </c>
      <c r="G475" s="16"/>
      <c r="H475" s="16"/>
      <c r="I475" s="16"/>
      <c r="J475" s="16"/>
      <c r="K475" s="16"/>
      <c r="L475" s="16"/>
      <c r="M475" s="16"/>
      <c r="N475" s="16"/>
      <c r="O475" s="16"/>
      <c r="P475" s="76"/>
      <c r="Q475" s="76"/>
      <c r="R475" s="76"/>
      <c r="S475" s="76"/>
      <c r="T475" s="76"/>
      <c r="U475" s="76"/>
      <c r="V475" s="76"/>
      <c r="W475" s="76"/>
      <c r="X475" s="76"/>
      <c r="Y475" s="76"/>
      <c r="Z475" s="76"/>
      <c r="AA475" s="76"/>
      <c r="AB475" s="76"/>
      <c r="AC475" s="76"/>
      <c r="AD475" s="76"/>
      <c r="AE475" s="76"/>
      <c r="AF475" s="76"/>
      <c r="AG475" s="76"/>
      <c r="AH475" s="76"/>
      <c r="AI475" s="76"/>
      <c r="AJ475" s="76"/>
      <c r="AK475" s="76"/>
      <c r="AL475" s="76"/>
      <c r="AM475" s="76"/>
      <c r="AN475" s="76"/>
      <c r="AO475" s="76"/>
      <c r="AP475" s="76"/>
      <c r="AQ475" s="76"/>
      <c r="AR475" s="76"/>
      <c r="AS475" s="76"/>
      <c r="AT475" s="76"/>
      <c r="AU475" s="76"/>
      <c r="AV475" s="76"/>
      <c r="AW475" s="76"/>
      <c r="AX475" s="76"/>
      <c r="AY475" s="76"/>
      <c r="AZ475" s="76"/>
      <c r="BA475" s="76"/>
      <c r="BB475" s="76"/>
      <c r="BC475" s="76"/>
      <c r="BD475" s="76"/>
      <c r="BE475" s="76"/>
      <c r="BF475" s="76"/>
      <c r="BG475" s="76"/>
      <c r="BH475" s="76"/>
      <c r="BI475" s="76"/>
      <c r="BJ475" s="76"/>
      <c r="BK475" s="76"/>
      <c r="BL475" s="76"/>
    </row>
    <row r="476" s="10" customFormat="1" ht="13.5" spans="1:64">
      <c r="A476" s="12" t="s">
        <v>787</v>
      </c>
      <c r="B476" s="15" t="s">
        <v>2</v>
      </c>
      <c r="C476" s="15">
        <v>19</v>
      </c>
      <c r="D476" s="15" t="s">
        <v>3</v>
      </c>
      <c r="E476" s="15" t="s">
        <v>788</v>
      </c>
      <c r="F476" s="15" t="s">
        <v>5</v>
      </c>
      <c r="G476" s="14">
        <f>(A478*A479+B478*B479+C478*C479+D478*D479+E478*E479+F478*F479+G478*G479+H478*H479+I478*I479+J478*J479)/C476</f>
        <v>95.8947368421053</v>
      </c>
      <c r="H476" s="15"/>
      <c r="I476" s="15"/>
      <c r="J476" s="15"/>
      <c r="K476" s="15"/>
      <c r="L476" s="15"/>
      <c r="M476" s="15"/>
      <c r="N476" s="13"/>
      <c r="O476" s="13"/>
      <c r="P476" s="76"/>
      <c r="Q476" s="76"/>
      <c r="R476" s="76"/>
      <c r="S476" s="76"/>
      <c r="T476" s="76"/>
      <c r="U476" s="76"/>
      <c r="V476" s="76"/>
      <c r="W476" s="76"/>
      <c r="X476" s="76"/>
      <c r="Y476" s="76"/>
      <c r="Z476" s="76"/>
      <c r="AA476" s="76"/>
      <c r="AB476" s="76"/>
      <c r="AC476" s="76"/>
      <c r="AD476" s="76"/>
      <c r="AE476" s="76"/>
      <c r="AF476" s="76"/>
      <c r="AG476" s="76"/>
      <c r="AH476" s="76"/>
      <c r="AI476" s="76"/>
      <c r="AJ476" s="76"/>
      <c r="AK476" s="76"/>
      <c r="AL476" s="76"/>
      <c r="AM476" s="76"/>
      <c r="AN476" s="76"/>
      <c r="AO476" s="76"/>
      <c r="AP476" s="76"/>
      <c r="AQ476" s="76"/>
      <c r="AR476" s="76"/>
      <c r="AS476" s="76"/>
      <c r="AT476" s="76"/>
      <c r="AU476" s="76"/>
      <c r="AV476" s="76"/>
      <c r="AW476" s="76"/>
      <c r="AX476" s="76"/>
      <c r="AY476" s="76"/>
      <c r="AZ476" s="76"/>
      <c r="BA476" s="76"/>
      <c r="BB476" s="76"/>
      <c r="BC476" s="76"/>
      <c r="BD476" s="76"/>
      <c r="BE476" s="76"/>
      <c r="BF476" s="76"/>
      <c r="BG476" s="76"/>
      <c r="BH476" s="76"/>
      <c r="BI476" s="76"/>
      <c r="BJ476" s="76"/>
      <c r="BK476" s="76"/>
      <c r="BL476" s="76"/>
    </row>
    <row r="477" s="10" customFormat="1" ht="13.5" spans="1:64">
      <c r="A477" s="18" t="s">
        <v>789</v>
      </c>
      <c r="B477" s="18" t="s">
        <v>343</v>
      </c>
      <c r="C477" s="15" t="s">
        <v>790</v>
      </c>
      <c r="D477" s="15" t="s">
        <v>791</v>
      </c>
      <c r="E477" s="15"/>
      <c r="F477" s="13"/>
      <c r="G477" s="13"/>
      <c r="H477" s="15"/>
      <c r="I477" s="15"/>
      <c r="J477" s="15"/>
      <c r="K477" s="15"/>
      <c r="L477" s="15"/>
      <c r="M477" s="13"/>
      <c r="N477" s="13"/>
      <c r="O477" s="13"/>
      <c r="P477" s="76"/>
      <c r="Q477" s="76"/>
      <c r="R477" s="76"/>
      <c r="S477" s="76"/>
      <c r="T477" s="76"/>
      <c r="U477" s="76"/>
      <c r="V477" s="76"/>
      <c r="W477" s="76"/>
      <c r="X477" s="76"/>
      <c r="Y477" s="76"/>
      <c r="Z477" s="76"/>
      <c r="AA477" s="76"/>
      <c r="AB477" s="76"/>
      <c r="AC477" s="76"/>
      <c r="AD477" s="76"/>
      <c r="AE477" s="76"/>
      <c r="AF477" s="76"/>
      <c r="AG477" s="76"/>
      <c r="AH477" s="76"/>
      <c r="AI477" s="76"/>
      <c r="AJ477" s="76"/>
      <c r="AK477" s="76"/>
      <c r="AL477" s="76"/>
      <c r="AM477" s="76"/>
      <c r="AN477" s="76"/>
      <c r="AO477" s="76"/>
      <c r="AP477" s="76"/>
      <c r="AQ477" s="76"/>
      <c r="AR477" s="76"/>
      <c r="AS477" s="76"/>
      <c r="AT477" s="76"/>
      <c r="AU477" s="76"/>
      <c r="AV477" s="76"/>
      <c r="AW477" s="76"/>
      <c r="AX477" s="76"/>
      <c r="AY477" s="76"/>
      <c r="AZ477" s="76"/>
      <c r="BA477" s="76"/>
      <c r="BB477" s="76"/>
      <c r="BC477" s="76"/>
      <c r="BD477" s="76"/>
      <c r="BE477" s="76"/>
      <c r="BF477" s="76"/>
      <c r="BG477" s="76"/>
      <c r="BH477" s="76"/>
      <c r="BI477" s="76"/>
      <c r="BJ477" s="76"/>
      <c r="BK477" s="76"/>
      <c r="BL477" s="76"/>
    </row>
    <row r="478" s="10" customFormat="1" ht="13.5" spans="1:64">
      <c r="A478" s="18">
        <v>6</v>
      </c>
      <c r="B478" s="18">
        <v>6</v>
      </c>
      <c r="C478" s="15">
        <v>6</v>
      </c>
      <c r="D478" s="15">
        <v>1</v>
      </c>
      <c r="E478" s="15"/>
      <c r="F478" s="15"/>
      <c r="G478" s="15"/>
      <c r="H478" s="15"/>
      <c r="I478" s="15"/>
      <c r="J478" s="13"/>
      <c r="K478" s="13"/>
      <c r="L478" s="13"/>
      <c r="M478" s="13"/>
      <c r="N478" s="13"/>
      <c r="O478" s="13"/>
      <c r="P478" s="76"/>
      <c r="Q478" s="76"/>
      <c r="R478" s="76"/>
      <c r="S478" s="76"/>
      <c r="T478" s="76"/>
      <c r="U478" s="76"/>
      <c r="V478" s="76"/>
      <c r="W478" s="76"/>
      <c r="X478" s="76"/>
      <c r="Y478" s="76"/>
      <c r="Z478" s="76"/>
      <c r="AA478" s="76"/>
      <c r="AB478" s="76"/>
      <c r="AC478" s="76"/>
      <c r="AD478" s="76"/>
      <c r="AE478" s="76"/>
      <c r="AF478" s="76"/>
      <c r="AG478" s="76"/>
      <c r="AH478" s="76"/>
      <c r="AI478" s="76"/>
      <c r="AJ478" s="76"/>
      <c r="AK478" s="76"/>
      <c r="AL478" s="76"/>
      <c r="AM478" s="76"/>
      <c r="AN478" s="76"/>
      <c r="AO478" s="76"/>
      <c r="AP478" s="76"/>
      <c r="AQ478" s="76"/>
      <c r="AR478" s="76"/>
      <c r="AS478" s="76"/>
      <c r="AT478" s="76"/>
      <c r="AU478" s="76"/>
      <c r="AV478" s="76"/>
      <c r="AW478" s="76"/>
      <c r="AX478" s="76"/>
      <c r="AY478" s="76"/>
      <c r="AZ478" s="76"/>
      <c r="BA478" s="76"/>
      <c r="BB478" s="76"/>
      <c r="BC478" s="76"/>
      <c r="BD478" s="76"/>
      <c r="BE478" s="76"/>
      <c r="BF478" s="76"/>
      <c r="BG478" s="76"/>
      <c r="BH478" s="76"/>
      <c r="BI478" s="76"/>
      <c r="BJ478" s="76"/>
      <c r="BK478" s="76"/>
      <c r="BL478" s="76"/>
    </row>
    <row r="479" s="10" customFormat="1" ht="13.5" spans="1:64">
      <c r="A479" s="16">
        <v>98</v>
      </c>
      <c r="B479" s="16">
        <v>95</v>
      </c>
      <c r="C479" s="16">
        <v>96</v>
      </c>
      <c r="D479" s="21">
        <v>88</v>
      </c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76"/>
      <c r="Q479" s="76"/>
      <c r="R479" s="76"/>
      <c r="S479" s="76"/>
      <c r="T479" s="76"/>
      <c r="U479" s="76"/>
      <c r="V479" s="76"/>
      <c r="W479" s="76"/>
      <c r="X479" s="76"/>
      <c r="Y479" s="76"/>
      <c r="Z479" s="76"/>
      <c r="AA479" s="76"/>
      <c r="AB479" s="76"/>
      <c r="AC479" s="76"/>
      <c r="AD479" s="76"/>
      <c r="AE479" s="76"/>
      <c r="AF479" s="76"/>
      <c r="AG479" s="76"/>
      <c r="AH479" s="76"/>
      <c r="AI479" s="76"/>
      <c r="AJ479" s="76"/>
      <c r="AK479" s="76"/>
      <c r="AL479" s="76"/>
      <c r="AM479" s="76"/>
      <c r="AN479" s="76"/>
      <c r="AO479" s="76"/>
      <c r="AP479" s="76"/>
      <c r="AQ479" s="76"/>
      <c r="AR479" s="76"/>
      <c r="AS479" s="76"/>
      <c r="AT479" s="76"/>
      <c r="AU479" s="76"/>
      <c r="AV479" s="76"/>
      <c r="AW479" s="76"/>
      <c r="AX479" s="76"/>
      <c r="AY479" s="76"/>
      <c r="AZ479" s="76"/>
      <c r="BA479" s="76"/>
      <c r="BB479" s="76"/>
      <c r="BC479" s="76"/>
      <c r="BD479" s="76"/>
      <c r="BE479" s="76"/>
      <c r="BF479" s="76"/>
      <c r="BG479" s="76"/>
      <c r="BH479" s="76"/>
      <c r="BI479" s="76"/>
      <c r="BJ479" s="76"/>
      <c r="BK479" s="76"/>
      <c r="BL479" s="76"/>
    </row>
    <row r="480" s="10" customFormat="1" ht="13.5" spans="1:64">
      <c r="A480" s="12" t="s">
        <v>792</v>
      </c>
      <c r="B480" s="15" t="s">
        <v>2</v>
      </c>
      <c r="C480" s="30">
        <v>24</v>
      </c>
      <c r="D480" s="15" t="s">
        <v>3</v>
      </c>
      <c r="E480" s="15" t="s">
        <v>767</v>
      </c>
      <c r="F480" s="15" t="s">
        <v>5</v>
      </c>
      <c r="G480" s="14">
        <f>(A482*A483+B482*B483+C482*C483+D482*D483+E482*E483+F482*F483+G482*G483+H482*H483+I482*I483+J482*J483)/C480</f>
        <v>89.4583333333333</v>
      </c>
      <c r="H480" s="15"/>
      <c r="I480" s="15"/>
      <c r="J480" s="15"/>
      <c r="K480" s="15"/>
      <c r="L480" s="15"/>
      <c r="M480" s="20"/>
      <c r="N480" s="13"/>
      <c r="O480" s="13"/>
      <c r="P480" s="76"/>
      <c r="Q480" s="76"/>
      <c r="R480" s="76"/>
      <c r="S480" s="76"/>
      <c r="T480" s="76"/>
      <c r="U480" s="76"/>
      <c r="V480" s="76"/>
      <c r="W480" s="76"/>
      <c r="X480" s="76"/>
      <c r="Y480" s="76"/>
      <c r="Z480" s="76"/>
      <c r="AA480" s="76"/>
      <c r="AB480" s="76"/>
      <c r="AC480" s="76"/>
      <c r="AD480" s="76"/>
      <c r="AE480" s="76"/>
      <c r="AF480" s="76"/>
      <c r="AG480" s="76"/>
      <c r="AH480" s="76"/>
      <c r="AI480" s="76"/>
      <c r="AJ480" s="76"/>
      <c r="AK480" s="76"/>
      <c r="AL480" s="76"/>
      <c r="AM480" s="76"/>
      <c r="AN480" s="76"/>
      <c r="AO480" s="76"/>
      <c r="AP480" s="76"/>
      <c r="AQ480" s="76"/>
      <c r="AR480" s="76"/>
      <c r="AS480" s="76"/>
      <c r="AT480" s="76"/>
      <c r="AU480" s="76"/>
      <c r="AV480" s="76"/>
      <c r="AW480" s="76"/>
      <c r="AX480" s="76"/>
      <c r="AY480" s="76"/>
      <c r="AZ480" s="76"/>
      <c r="BA480" s="76"/>
      <c r="BB480" s="76"/>
      <c r="BC480" s="76"/>
      <c r="BD480" s="76"/>
      <c r="BE480" s="76"/>
      <c r="BF480" s="76"/>
      <c r="BG480" s="76"/>
      <c r="BH480" s="76"/>
      <c r="BI480" s="76"/>
      <c r="BJ480" s="76"/>
      <c r="BK480" s="76"/>
      <c r="BL480" s="76"/>
    </row>
    <row r="481" s="10" customFormat="1" ht="13.5" spans="1:64">
      <c r="A481" s="13" t="s">
        <v>793</v>
      </c>
      <c r="B481" s="18" t="s">
        <v>794</v>
      </c>
      <c r="C481" s="18" t="s">
        <v>795</v>
      </c>
      <c r="D481" s="18" t="s">
        <v>796</v>
      </c>
      <c r="E481" s="18" t="s">
        <v>797</v>
      </c>
      <c r="F481" s="18" t="s">
        <v>798</v>
      </c>
      <c r="G481" s="15"/>
      <c r="H481" s="15"/>
      <c r="I481" s="15"/>
      <c r="J481" s="15"/>
      <c r="K481" s="15"/>
      <c r="L481" s="15"/>
      <c r="M481" s="15"/>
      <c r="N481" s="13"/>
      <c r="O481" s="13"/>
      <c r="P481" s="76"/>
      <c r="Q481" s="76"/>
      <c r="R481" s="76"/>
      <c r="S481" s="76"/>
      <c r="T481" s="76"/>
      <c r="U481" s="76"/>
      <c r="V481" s="76"/>
      <c r="W481" s="76"/>
      <c r="X481" s="76"/>
      <c r="Y481" s="76"/>
      <c r="Z481" s="76"/>
      <c r="AA481" s="76"/>
      <c r="AB481" s="76"/>
      <c r="AC481" s="76"/>
      <c r="AD481" s="76"/>
      <c r="AE481" s="76"/>
      <c r="AF481" s="76"/>
      <c r="AG481" s="76"/>
      <c r="AH481" s="76"/>
      <c r="AI481" s="76"/>
      <c r="AJ481" s="76"/>
      <c r="AK481" s="76"/>
      <c r="AL481" s="76"/>
      <c r="AM481" s="76"/>
      <c r="AN481" s="76"/>
      <c r="AO481" s="76"/>
      <c r="AP481" s="76"/>
      <c r="AQ481" s="76"/>
      <c r="AR481" s="76"/>
      <c r="AS481" s="76"/>
      <c r="AT481" s="76"/>
      <c r="AU481" s="76"/>
      <c r="AV481" s="76"/>
      <c r="AW481" s="76"/>
      <c r="AX481" s="76"/>
      <c r="AY481" s="76"/>
      <c r="AZ481" s="76"/>
      <c r="BA481" s="76"/>
      <c r="BB481" s="76"/>
      <c r="BC481" s="76"/>
      <c r="BD481" s="76"/>
      <c r="BE481" s="76"/>
      <c r="BF481" s="76"/>
      <c r="BG481" s="76"/>
      <c r="BH481" s="76"/>
      <c r="BI481" s="76"/>
      <c r="BJ481" s="76"/>
      <c r="BK481" s="76"/>
      <c r="BL481" s="76"/>
    </row>
    <row r="482" s="10" customFormat="1" ht="13.5" spans="1:64">
      <c r="A482" s="13">
        <v>1</v>
      </c>
      <c r="B482" s="18">
        <v>5</v>
      </c>
      <c r="C482" s="18">
        <v>6</v>
      </c>
      <c r="D482" s="18">
        <v>5</v>
      </c>
      <c r="E482" s="26">
        <v>5</v>
      </c>
      <c r="F482" s="18">
        <v>2</v>
      </c>
      <c r="G482" s="15"/>
      <c r="H482" s="15"/>
      <c r="I482" s="15"/>
      <c r="J482" s="15"/>
      <c r="K482" s="15"/>
      <c r="L482" s="15"/>
      <c r="M482" s="15"/>
      <c r="N482" s="13"/>
      <c r="O482" s="13"/>
      <c r="P482" s="76"/>
      <c r="Q482" s="76"/>
      <c r="R482" s="76"/>
      <c r="S482" s="76"/>
      <c r="T482" s="76"/>
      <c r="U482" s="76"/>
      <c r="V482" s="76"/>
      <c r="W482" s="76"/>
      <c r="X482" s="76"/>
      <c r="Y482" s="76"/>
      <c r="Z482" s="76"/>
      <c r="AA482" s="76"/>
      <c r="AB482" s="76"/>
      <c r="AC482" s="76"/>
      <c r="AD482" s="76"/>
      <c r="AE482" s="76"/>
      <c r="AF482" s="76"/>
      <c r="AG482" s="76"/>
      <c r="AH482" s="76"/>
      <c r="AI482" s="76"/>
      <c r="AJ482" s="76"/>
      <c r="AK482" s="76"/>
      <c r="AL482" s="76"/>
      <c r="AM482" s="76"/>
      <c r="AN482" s="76"/>
      <c r="AO482" s="76"/>
      <c r="AP482" s="76"/>
      <c r="AQ482" s="76"/>
      <c r="AR482" s="76"/>
      <c r="AS482" s="76"/>
      <c r="AT482" s="76"/>
      <c r="AU482" s="76"/>
      <c r="AV482" s="76"/>
      <c r="AW482" s="76"/>
      <c r="AX482" s="76"/>
      <c r="AY482" s="76"/>
      <c r="AZ482" s="76"/>
      <c r="BA482" s="76"/>
      <c r="BB482" s="76"/>
      <c r="BC482" s="76"/>
      <c r="BD482" s="76"/>
      <c r="BE482" s="76"/>
      <c r="BF482" s="76"/>
      <c r="BG482" s="76"/>
      <c r="BH482" s="76"/>
      <c r="BI482" s="76"/>
      <c r="BJ482" s="76"/>
      <c r="BK482" s="76"/>
      <c r="BL482" s="76"/>
    </row>
    <row r="483" s="10" customFormat="1" ht="13.5" spans="1:64">
      <c r="A483" s="16">
        <v>98</v>
      </c>
      <c r="B483" s="16">
        <v>88</v>
      </c>
      <c r="C483" s="16">
        <v>88</v>
      </c>
      <c r="D483" s="16">
        <v>88</v>
      </c>
      <c r="E483" s="21">
        <v>89</v>
      </c>
      <c r="F483" s="16">
        <v>98</v>
      </c>
      <c r="G483" s="16"/>
      <c r="H483" s="16"/>
      <c r="I483" s="16"/>
      <c r="J483" s="16"/>
      <c r="K483" s="16"/>
      <c r="L483" s="16"/>
      <c r="M483" s="16"/>
      <c r="N483" s="16"/>
      <c r="O483" s="16"/>
      <c r="P483" s="76"/>
      <c r="Q483" s="76"/>
      <c r="R483" s="76"/>
      <c r="S483" s="76"/>
      <c r="T483" s="76"/>
      <c r="U483" s="76"/>
      <c r="V483" s="76"/>
      <c r="W483" s="76"/>
      <c r="X483" s="76"/>
      <c r="Y483" s="76"/>
      <c r="Z483" s="76"/>
      <c r="AA483" s="76"/>
      <c r="AB483" s="76"/>
      <c r="AC483" s="76"/>
      <c r="AD483" s="76"/>
      <c r="AE483" s="76"/>
      <c r="AF483" s="76"/>
      <c r="AG483" s="76"/>
      <c r="AH483" s="76"/>
      <c r="AI483" s="76"/>
      <c r="AJ483" s="76"/>
      <c r="AK483" s="76"/>
      <c r="AL483" s="76"/>
      <c r="AM483" s="76"/>
      <c r="AN483" s="76"/>
      <c r="AO483" s="76"/>
      <c r="AP483" s="76"/>
      <c r="AQ483" s="76"/>
      <c r="AR483" s="76"/>
      <c r="AS483" s="76"/>
      <c r="AT483" s="76"/>
      <c r="AU483" s="76"/>
      <c r="AV483" s="76"/>
      <c r="AW483" s="76"/>
      <c r="AX483" s="76"/>
      <c r="AY483" s="76"/>
      <c r="AZ483" s="76"/>
      <c r="BA483" s="76"/>
      <c r="BB483" s="76"/>
      <c r="BC483" s="76"/>
      <c r="BD483" s="76"/>
      <c r="BE483" s="76"/>
      <c r="BF483" s="76"/>
      <c r="BG483" s="76"/>
      <c r="BH483" s="76"/>
      <c r="BI483" s="76"/>
      <c r="BJ483" s="76"/>
      <c r="BK483" s="76"/>
      <c r="BL483" s="76"/>
    </row>
    <row r="484" s="10" customFormat="1" ht="13.5" spans="1:64">
      <c r="A484" s="12" t="s">
        <v>799</v>
      </c>
      <c r="B484" s="15" t="s">
        <v>2</v>
      </c>
      <c r="C484" s="15">
        <v>27</v>
      </c>
      <c r="D484" s="15" t="s">
        <v>3</v>
      </c>
      <c r="E484" s="15" t="s">
        <v>800</v>
      </c>
      <c r="F484" s="15" t="s">
        <v>5</v>
      </c>
      <c r="G484" s="14">
        <f>(A486*A487+B486*B487+C486*C487+D486*D487+E486*E487+F486*F487+G486*G487+H486*H487+I486*I487+J486*J487)/C484</f>
        <v>91</v>
      </c>
      <c r="H484" s="15"/>
      <c r="I484" s="15"/>
      <c r="J484" s="15"/>
      <c r="K484" s="15"/>
      <c r="L484" s="15"/>
      <c r="M484" s="15"/>
      <c r="N484" s="13"/>
      <c r="O484" s="13"/>
      <c r="P484" s="76"/>
      <c r="Q484" s="76"/>
      <c r="R484" s="76"/>
      <c r="S484" s="76"/>
      <c r="T484" s="76"/>
      <c r="U484" s="76"/>
      <c r="V484" s="76"/>
      <c r="W484" s="76"/>
      <c r="X484" s="76"/>
      <c r="Y484" s="76"/>
      <c r="Z484" s="76"/>
      <c r="AA484" s="76"/>
      <c r="AB484" s="76"/>
      <c r="AC484" s="76"/>
      <c r="AD484" s="76"/>
      <c r="AE484" s="76"/>
      <c r="AF484" s="76"/>
      <c r="AG484" s="76"/>
      <c r="AH484" s="76"/>
      <c r="AI484" s="76"/>
      <c r="AJ484" s="76"/>
      <c r="AK484" s="76"/>
      <c r="AL484" s="76"/>
      <c r="AM484" s="76"/>
      <c r="AN484" s="76"/>
      <c r="AO484" s="76"/>
      <c r="AP484" s="76"/>
      <c r="AQ484" s="76"/>
      <c r="AR484" s="76"/>
      <c r="AS484" s="76"/>
      <c r="AT484" s="76"/>
      <c r="AU484" s="76"/>
      <c r="AV484" s="76"/>
      <c r="AW484" s="76"/>
      <c r="AX484" s="76"/>
      <c r="AY484" s="76"/>
      <c r="AZ484" s="76"/>
      <c r="BA484" s="76"/>
      <c r="BB484" s="76"/>
      <c r="BC484" s="76"/>
      <c r="BD484" s="76"/>
      <c r="BE484" s="76"/>
      <c r="BF484" s="76"/>
      <c r="BG484" s="76"/>
      <c r="BH484" s="76"/>
      <c r="BI484" s="76"/>
      <c r="BJ484" s="76"/>
      <c r="BK484" s="76"/>
      <c r="BL484" s="76"/>
    </row>
    <row r="485" s="10" customFormat="1" ht="13.5" spans="1:64">
      <c r="A485" s="18" t="s">
        <v>801</v>
      </c>
      <c r="B485" s="15" t="s">
        <v>802</v>
      </c>
      <c r="C485" s="15" t="s">
        <v>803</v>
      </c>
      <c r="D485" s="15" t="s">
        <v>804</v>
      </c>
      <c r="E485" s="15" t="s">
        <v>805</v>
      </c>
      <c r="F485" s="15"/>
      <c r="G485" s="15"/>
      <c r="H485" s="15"/>
      <c r="I485" s="15"/>
      <c r="J485" s="15"/>
      <c r="K485" s="15"/>
      <c r="L485" s="15"/>
      <c r="M485" s="15"/>
      <c r="N485" s="13"/>
      <c r="O485" s="13"/>
      <c r="P485" s="76"/>
      <c r="Q485" s="76"/>
      <c r="R485" s="76"/>
      <c r="S485" s="76"/>
      <c r="T485" s="76"/>
      <c r="U485" s="76"/>
      <c r="V485" s="76"/>
      <c r="W485" s="76"/>
      <c r="X485" s="76"/>
      <c r="Y485" s="76"/>
      <c r="Z485" s="76"/>
      <c r="AA485" s="76"/>
      <c r="AB485" s="76"/>
      <c r="AC485" s="76"/>
      <c r="AD485" s="76"/>
      <c r="AE485" s="76"/>
      <c r="AF485" s="76"/>
      <c r="AG485" s="76"/>
      <c r="AH485" s="76"/>
      <c r="AI485" s="76"/>
      <c r="AJ485" s="76"/>
      <c r="AK485" s="76"/>
      <c r="AL485" s="76"/>
      <c r="AM485" s="76"/>
      <c r="AN485" s="76"/>
      <c r="AO485" s="76"/>
      <c r="AP485" s="76"/>
      <c r="AQ485" s="76"/>
      <c r="AR485" s="76"/>
      <c r="AS485" s="76"/>
      <c r="AT485" s="76"/>
      <c r="AU485" s="76"/>
      <c r="AV485" s="76"/>
      <c r="AW485" s="76"/>
      <c r="AX485" s="76"/>
      <c r="AY485" s="76"/>
      <c r="AZ485" s="76"/>
      <c r="BA485" s="76"/>
      <c r="BB485" s="76"/>
      <c r="BC485" s="76"/>
      <c r="BD485" s="76"/>
      <c r="BE485" s="76"/>
      <c r="BF485" s="76"/>
      <c r="BG485" s="76"/>
      <c r="BH485" s="76"/>
      <c r="BI485" s="76"/>
      <c r="BJ485" s="76"/>
      <c r="BK485" s="76"/>
      <c r="BL485" s="76"/>
    </row>
    <row r="486" s="10" customFormat="1" ht="13.5" spans="1:64">
      <c r="A486" s="18">
        <v>6</v>
      </c>
      <c r="B486" s="15">
        <v>6</v>
      </c>
      <c r="C486" s="15">
        <v>3</v>
      </c>
      <c r="D486" s="15">
        <v>6</v>
      </c>
      <c r="E486" s="20">
        <v>6</v>
      </c>
      <c r="F486" s="15"/>
      <c r="G486" s="15"/>
      <c r="H486" s="15"/>
      <c r="I486" s="15"/>
      <c r="J486" s="15"/>
      <c r="K486" s="15"/>
      <c r="L486" s="15"/>
      <c r="M486" s="15"/>
      <c r="N486" s="13"/>
      <c r="O486" s="13"/>
      <c r="P486" s="76"/>
      <c r="Q486" s="76"/>
      <c r="R486" s="76"/>
      <c r="S486" s="76"/>
      <c r="T486" s="76"/>
      <c r="U486" s="76"/>
      <c r="V486" s="76"/>
      <c r="W486" s="76"/>
      <c r="X486" s="76"/>
      <c r="Y486" s="76"/>
      <c r="Z486" s="76"/>
      <c r="AA486" s="76"/>
      <c r="AB486" s="76"/>
      <c r="AC486" s="76"/>
      <c r="AD486" s="76"/>
      <c r="AE486" s="76"/>
      <c r="AF486" s="76"/>
      <c r="AG486" s="76"/>
      <c r="AH486" s="76"/>
      <c r="AI486" s="76"/>
      <c r="AJ486" s="76"/>
      <c r="AK486" s="76"/>
      <c r="AL486" s="76"/>
      <c r="AM486" s="76"/>
      <c r="AN486" s="76"/>
      <c r="AO486" s="76"/>
      <c r="AP486" s="76"/>
      <c r="AQ486" s="76"/>
      <c r="AR486" s="76"/>
      <c r="AS486" s="76"/>
      <c r="AT486" s="76"/>
      <c r="AU486" s="76"/>
      <c r="AV486" s="76"/>
      <c r="AW486" s="76"/>
      <c r="AX486" s="76"/>
      <c r="AY486" s="76"/>
      <c r="AZ486" s="76"/>
      <c r="BA486" s="76"/>
      <c r="BB486" s="76"/>
      <c r="BC486" s="76"/>
      <c r="BD486" s="76"/>
      <c r="BE486" s="76"/>
      <c r="BF486" s="76"/>
      <c r="BG486" s="76"/>
      <c r="BH486" s="76"/>
      <c r="BI486" s="76"/>
      <c r="BJ486" s="76"/>
      <c r="BK486" s="76"/>
      <c r="BL486" s="76"/>
    </row>
    <row r="487" s="10" customFormat="1" ht="13.5" spans="1:64">
      <c r="A487" s="16">
        <v>88</v>
      </c>
      <c r="B487" s="16">
        <v>99</v>
      </c>
      <c r="C487" s="16">
        <v>89</v>
      </c>
      <c r="D487" s="16">
        <v>89</v>
      </c>
      <c r="E487" s="21">
        <v>89</v>
      </c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76"/>
      <c r="Q487" s="76"/>
      <c r="R487" s="76"/>
      <c r="S487" s="76"/>
      <c r="T487" s="76"/>
      <c r="U487" s="76"/>
      <c r="V487" s="76"/>
      <c r="W487" s="76"/>
      <c r="X487" s="76"/>
      <c r="Y487" s="76"/>
      <c r="Z487" s="76"/>
      <c r="AA487" s="76"/>
      <c r="AB487" s="76"/>
      <c r="AC487" s="76"/>
      <c r="AD487" s="76"/>
      <c r="AE487" s="76"/>
      <c r="AF487" s="76"/>
      <c r="AG487" s="76"/>
      <c r="AH487" s="76"/>
      <c r="AI487" s="76"/>
      <c r="AJ487" s="76"/>
      <c r="AK487" s="76"/>
      <c r="AL487" s="76"/>
      <c r="AM487" s="76"/>
      <c r="AN487" s="76"/>
      <c r="AO487" s="76"/>
      <c r="AP487" s="76"/>
      <c r="AQ487" s="76"/>
      <c r="AR487" s="76"/>
      <c r="AS487" s="76"/>
      <c r="AT487" s="76"/>
      <c r="AU487" s="76"/>
      <c r="AV487" s="76"/>
      <c r="AW487" s="76"/>
      <c r="AX487" s="76"/>
      <c r="AY487" s="76"/>
      <c r="AZ487" s="76"/>
      <c r="BA487" s="76"/>
      <c r="BB487" s="76"/>
      <c r="BC487" s="76"/>
      <c r="BD487" s="76"/>
      <c r="BE487" s="76"/>
      <c r="BF487" s="76"/>
      <c r="BG487" s="76"/>
      <c r="BH487" s="76"/>
      <c r="BI487" s="76"/>
      <c r="BJ487" s="76"/>
      <c r="BK487" s="76"/>
      <c r="BL487" s="76"/>
    </row>
    <row r="488" s="10" customFormat="1" ht="13.5" spans="1:64">
      <c r="A488" s="12" t="s">
        <v>806</v>
      </c>
      <c r="B488" s="15" t="s">
        <v>27</v>
      </c>
      <c r="C488" s="15">
        <v>24</v>
      </c>
      <c r="D488" s="15" t="s">
        <v>3</v>
      </c>
      <c r="E488" s="15" t="s">
        <v>807</v>
      </c>
      <c r="F488" s="15" t="s">
        <v>5</v>
      </c>
      <c r="G488" s="14">
        <f>(A490*A491+B490*B491+C490*C491+D490*D491+E490*E491+F490*F491+G490*G491+H490*H491+I490*I491+J490*J491)/C488</f>
        <v>98.5833333333333</v>
      </c>
      <c r="H488" s="15"/>
      <c r="I488" s="15"/>
      <c r="J488" s="15"/>
      <c r="K488" s="15"/>
      <c r="L488" s="15"/>
      <c r="M488" s="15"/>
      <c r="N488" s="13"/>
      <c r="O488" s="13"/>
      <c r="P488" s="76"/>
      <c r="Q488" s="76"/>
      <c r="R488" s="76"/>
      <c r="S488" s="76"/>
      <c r="T488" s="76"/>
      <c r="U488" s="76"/>
      <c r="V488" s="76"/>
      <c r="W488" s="76"/>
      <c r="X488" s="76"/>
      <c r="Y488" s="76"/>
      <c r="Z488" s="76"/>
      <c r="AA488" s="76"/>
      <c r="AB488" s="76"/>
      <c r="AC488" s="76"/>
      <c r="AD488" s="76"/>
      <c r="AE488" s="76"/>
      <c r="AF488" s="76"/>
      <c r="AG488" s="76"/>
      <c r="AH488" s="76"/>
      <c r="AI488" s="76"/>
      <c r="AJ488" s="76"/>
      <c r="AK488" s="76"/>
      <c r="AL488" s="76"/>
      <c r="AM488" s="76"/>
      <c r="AN488" s="76"/>
      <c r="AO488" s="76"/>
      <c r="AP488" s="76"/>
      <c r="AQ488" s="76"/>
      <c r="AR488" s="76"/>
      <c r="AS488" s="76"/>
      <c r="AT488" s="76"/>
      <c r="AU488" s="76"/>
      <c r="AV488" s="76"/>
      <c r="AW488" s="76"/>
      <c r="AX488" s="76"/>
      <c r="AY488" s="76"/>
      <c r="AZ488" s="76"/>
      <c r="BA488" s="76"/>
      <c r="BB488" s="76"/>
      <c r="BC488" s="76"/>
      <c r="BD488" s="76"/>
      <c r="BE488" s="76"/>
      <c r="BF488" s="76"/>
      <c r="BG488" s="76"/>
      <c r="BH488" s="76"/>
      <c r="BI488" s="76"/>
      <c r="BJ488" s="76"/>
      <c r="BK488" s="76"/>
      <c r="BL488" s="76"/>
    </row>
    <row r="489" s="10" customFormat="1" ht="13.5" spans="1:64">
      <c r="A489" s="18" t="s">
        <v>808</v>
      </c>
      <c r="B489" s="15" t="s">
        <v>809</v>
      </c>
      <c r="C489" s="15" t="s">
        <v>810</v>
      </c>
      <c r="D489" s="15" t="s">
        <v>811</v>
      </c>
      <c r="E489" s="15" t="s">
        <v>812</v>
      </c>
      <c r="F489" s="15"/>
      <c r="G489" s="15"/>
      <c r="H489" s="15"/>
      <c r="I489" s="15"/>
      <c r="J489" s="15"/>
      <c r="K489" s="15"/>
      <c r="L489" s="15"/>
      <c r="M489" s="15"/>
      <c r="N489" s="13"/>
      <c r="O489" s="13"/>
      <c r="P489" s="76"/>
      <c r="Q489" s="76"/>
      <c r="R489" s="76"/>
      <c r="S489" s="76"/>
      <c r="T489" s="76"/>
      <c r="U489" s="76"/>
      <c r="V489" s="76"/>
      <c r="W489" s="76"/>
      <c r="X489" s="76"/>
      <c r="Y489" s="76"/>
      <c r="Z489" s="76"/>
      <c r="AA489" s="76"/>
      <c r="AB489" s="76"/>
      <c r="AC489" s="76"/>
      <c r="AD489" s="76"/>
      <c r="AE489" s="76"/>
      <c r="AF489" s="76"/>
      <c r="AG489" s="76"/>
      <c r="AH489" s="76"/>
      <c r="AI489" s="76"/>
      <c r="AJ489" s="76"/>
      <c r="AK489" s="76"/>
      <c r="AL489" s="76"/>
      <c r="AM489" s="76"/>
      <c r="AN489" s="76"/>
      <c r="AO489" s="76"/>
      <c r="AP489" s="76"/>
      <c r="AQ489" s="76"/>
      <c r="AR489" s="76"/>
      <c r="AS489" s="76"/>
      <c r="AT489" s="76"/>
      <c r="AU489" s="76"/>
      <c r="AV489" s="76"/>
      <c r="AW489" s="76"/>
      <c r="AX489" s="76"/>
      <c r="AY489" s="76"/>
      <c r="AZ489" s="76"/>
      <c r="BA489" s="76"/>
      <c r="BB489" s="76"/>
      <c r="BC489" s="76"/>
      <c r="BD489" s="76"/>
      <c r="BE489" s="76"/>
      <c r="BF489" s="76"/>
      <c r="BG489" s="76"/>
      <c r="BH489" s="76"/>
      <c r="BI489" s="76"/>
      <c r="BJ489" s="76"/>
      <c r="BK489" s="76"/>
      <c r="BL489" s="76"/>
    </row>
    <row r="490" s="10" customFormat="1" ht="13.5" spans="1:64">
      <c r="A490" s="18">
        <v>4</v>
      </c>
      <c r="B490" s="15">
        <v>5</v>
      </c>
      <c r="C490" s="15">
        <v>5</v>
      </c>
      <c r="D490" s="15">
        <v>5</v>
      </c>
      <c r="E490" s="15">
        <v>5</v>
      </c>
      <c r="F490" s="15"/>
      <c r="G490" s="15"/>
      <c r="H490" s="15"/>
      <c r="I490" s="15"/>
      <c r="J490" s="15"/>
      <c r="K490" s="15"/>
      <c r="L490" s="15"/>
      <c r="M490" s="15"/>
      <c r="N490" s="13"/>
      <c r="O490" s="13"/>
      <c r="P490" s="76"/>
      <c r="Q490" s="76"/>
      <c r="R490" s="76"/>
      <c r="S490" s="76"/>
      <c r="T490" s="76"/>
      <c r="U490" s="76"/>
      <c r="V490" s="76"/>
      <c r="W490" s="76"/>
      <c r="X490" s="76"/>
      <c r="Y490" s="76"/>
      <c r="Z490" s="76"/>
      <c r="AA490" s="76"/>
      <c r="AB490" s="76"/>
      <c r="AC490" s="76"/>
      <c r="AD490" s="76"/>
      <c r="AE490" s="76"/>
      <c r="AF490" s="76"/>
      <c r="AG490" s="76"/>
      <c r="AH490" s="76"/>
      <c r="AI490" s="76"/>
      <c r="AJ490" s="76"/>
      <c r="AK490" s="76"/>
      <c r="AL490" s="76"/>
      <c r="AM490" s="76"/>
      <c r="AN490" s="76"/>
      <c r="AO490" s="76"/>
      <c r="AP490" s="76"/>
      <c r="AQ490" s="76"/>
      <c r="AR490" s="76"/>
      <c r="AS490" s="76"/>
      <c r="AT490" s="76"/>
      <c r="AU490" s="76"/>
      <c r="AV490" s="76"/>
      <c r="AW490" s="76"/>
      <c r="AX490" s="76"/>
      <c r="AY490" s="76"/>
      <c r="AZ490" s="76"/>
      <c r="BA490" s="76"/>
      <c r="BB490" s="76"/>
      <c r="BC490" s="76"/>
      <c r="BD490" s="76"/>
      <c r="BE490" s="76"/>
      <c r="BF490" s="76"/>
      <c r="BG490" s="76"/>
      <c r="BH490" s="76"/>
      <c r="BI490" s="76"/>
      <c r="BJ490" s="76"/>
      <c r="BK490" s="76"/>
      <c r="BL490" s="76"/>
    </row>
    <row r="491" s="10" customFormat="1" ht="13.5" spans="1:64">
      <c r="A491" s="21">
        <v>99</v>
      </c>
      <c r="B491" s="16">
        <v>98</v>
      </c>
      <c r="C491" s="16">
        <v>98</v>
      </c>
      <c r="D491" s="16">
        <v>99</v>
      </c>
      <c r="E491" s="16">
        <v>99</v>
      </c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76"/>
      <c r="Q491" s="76"/>
      <c r="R491" s="76"/>
      <c r="S491" s="76"/>
      <c r="T491" s="76"/>
      <c r="U491" s="76"/>
      <c r="V491" s="76"/>
      <c r="W491" s="76"/>
      <c r="X491" s="76"/>
      <c r="Y491" s="76"/>
      <c r="Z491" s="76"/>
      <c r="AA491" s="76"/>
      <c r="AB491" s="76"/>
      <c r="AC491" s="76"/>
      <c r="AD491" s="76"/>
      <c r="AE491" s="76"/>
      <c r="AF491" s="76"/>
      <c r="AG491" s="76"/>
      <c r="AH491" s="76"/>
      <c r="AI491" s="76"/>
      <c r="AJ491" s="76"/>
      <c r="AK491" s="76"/>
      <c r="AL491" s="76"/>
      <c r="AM491" s="76"/>
      <c r="AN491" s="76"/>
      <c r="AO491" s="76"/>
      <c r="AP491" s="76"/>
      <c r="AQ491" s="76"/>
      <c r="AR491" s="76"/>
      <c r="AS491" s="76"/>
      <c r="AT491" s="76"/>
      <c r="AU491" s="76"/>
      <c r="AV491" s="76"/>
      <c r="AW491" s="76"/>
      <c r="AX491" s="76"/>
      <c r="AY491" s="76"/>
      <c r="AZ491" s="76"/>
      <c r="BA491" s="76"/>
      <c r="BB491" s="76"/>
      <c r="BC491" s="76"/>
      <c r="BD491" s="76"/>
      <c r="BE491" s="76"/>
      <c r="BF491" s="76"/>
      <c r="BG491" s="76"/>
      <c r="BH491" s="76"/>
      <c r="BI491" s="76"/>
      <c r="BJ491" s="76"/>
      <c r="BK491" s="76"/>
      <c r="BL491" s="76"/>
    </row>
    <row r="492" s="10" customFormat="1" ht="13.5" spans="1:64">
      <c r="A492" s="12" t="s">
        <v>813</v>
      </c>
      <c r="B492" s="15" t="s">
        <v>27</v>
      </c>
      <c r="C492" s="18">
        <v>26</v>
      </c>
      <c r="D492" s="15" t="s">
        <v>3</v>
      </c>
      <c r="E492" s="18" t="s">
        <v>722</v>
      </c>
      <c r="F492" s="15" t="s">
        <v>5</v>
      </c>
      <c r="G492" s="14">
        <f>(A494*A495+B494*B495+C494*C495+D494*D495+E494*E495+F494*F495+G494*G495+H494*H495+I494*I495+J494*J495)/C492</f>
        <v>95.2692307692308</v>
      </c>
      <c r="H492" s="15"/>
      <c r="I492" s="15"/>
      <c r="J492" s="15"/>
      <c r="K492" s="15"/>
      <c r="L492" s="15"/>
      <c r="M492" s="15"/>
      <c r="N492" s="13"/>
      <c r="O492" s="13"/>
      <c r="P492" s="76"/>
      <c r="Q492" s="76"/>
      <c r="R492" s="76"/>
      <c r="S492" s="76"/>
      <c r="T492" s="76"/>
      <c r="U492" s="76"/>
      <c r="V492" s="76"/>
      <c r="W492" s="76"/>
      <c r="X492" s="76"/>
      <c r="Y492" s="76"/>
      <c r="Z492" s="76"/>
      <c r="AA492" s="76"/>
      <c r="AB492" s="76"/>
      <c r="AC492" s="76"/>
      <c r="AD492" s="76"/>
      <c r="AE492" s="76"/>
      <c r="AF492" s="76"/>
      <c r="AG492" s="76"/>
      <c r="AH492" s="76"/>
      <c r="AI492" s="76"/>
      <c r="AJ492" s="76"/>
      <c r="AK492" s="76"/>
      <c r="AL492" s="76"/>
      <c r="AM492" s="76"/>
      <c r="AN492" s="76"/>
      <c r="AO492" s="76"/>
      <c r="AP492" s="76"/>
      <c r="AQ492" s="76"/>
      <c r="AR492" s="76"/>
      <c r="AS492" s="76"/>
      <c r="AT492" s="76"/>
      <c r="AU492" s="76"/>
      <c r="AV492" s="76"/>
      <c r="AW492" s="76"/>
      <c r="AX492" s="76"/>
      <c r="AY492" s="76"/>
      <c r="AZ492" s="76"/>
      <c r="BA492" s="76"/>
      <c r="BB492" s="76"/>
      <c r="BC492" s="76"/>
      <c r="BD492" s="76"/>
      <c r="BE492" s="76"/>
      <c r="BF492" s="76"/>
      <c r="BG492" s="76"/>
      <c r="BH492" s="76"/>
      <c r="BI492" s="76"/>
      <c r="BJ492" s="76"/>
      <c r="BK492" s="76"/>
      <c r="BL492" s="76"/>
    </row>
    <row r="493" s="10" customFormat="1" ht="13.5" spans="1:64">
      <c r="A493" s="18" t="s">
        <v>814</v>
      </c>
      <c r="B493" s="18" t="s">
        <v>815</v>
      </c>
      <c r="C493" s="18" t="s">
        <v>816</v>
      </c>
      <c r="D493" s="18" t="s">
        <v>817</v>
      </c>
      <c r="E493" s="13" t="s">
        <v>818</v>
      </c>
      <c r="F493" s="18" t="s">
        <v>819</v>
      </c>
      <c r="G493" s="15"/>
      <c r="H493" s="15"/>
      <c r="I493" s="15"/>
      <c r="J493" s="15"/>
      <c r="K493" s="15"/>
      <c r="L493" s="15"/>
      <c r="M493" s="15"/>
      <c r="N493" s="13"/>
      <c r="O493" s="13"/>
      <c r="P493" s="76"/>
      <c r="Q493" s="76"/>
      <c r="R493" s="76"/>
      <c r="S493" s="76"/>
      <c r="T493" s="76"/>
      <c r="U493" s="76"/>
      <c r="V493" s="76"/>
      <c r="W493" s="76"/>
      <c r="X493" s="76"/>
      <c r="Y493" s="76"/>
      <c r="Z493" s="76"/>
      <c r="AA493" s="76"/>
      <c r="AB493" s="76"/>
      <c r="AC493" s="76"/>
      <c r="AD493" s="76"/>
      <c r="AE493" s="76"/>
      <c r="AF493" s="76"/>
      <c r="AG493" s="76"/>
      <c r="AH493" s="76"/>
      <c r="AI493" s="76"/>
      <c r="AJ493" s="76"/>
      <c r="AK493" s="76"/>
      <c r="AL493" s="76"/>
      <c r="AM493" s="76"/>
      <c r="AN493" s="76"/>
      <c r="AO493" s="76"/>
      <c r="AP493" s="76"/>
      <c r="AQ493" s="76"/>
      <c r="AR493" s="76"/>
      <c r="AS493" s="76"/>
      <c r="AT493" s="76"/>
      <c r="AU493" s="76"/>
      <c r="AV493" s="76"/>
      <c r="AW493" s="76"/>
      <c r="AX493" s="76"/>
      <c r="AY493" s="76"/>
      <c r="AZ493" s="76"/>
      <c r="BA493" s="76"/>
      <c r="BB493" s="76"/>
      <c r="BC493" s="76"/>
      <c r="BD493" s="76"/>
      <c r="BE493" s="76"/>
      <c r="BF493" s="76"/>
      <c r="BG493" s="76"/>
      <c r="BH493" s="76"/>
      <c r="BI493" s="76"/>
      <c r="BJ493" s="76"/>
      <c r="BK493" s="76"/>
      <c r="BL493" s="76"/>
    </row>
    <row r="494" s="10" customFormat="1" ht="13.5" spans="1:64">
      <c r="A494" s="18">
        <v>6</v>
      </c>
      <c r="B494" s="18">
        <v>3</v>
      </c>
      <c r="C494" s="18">
        <v>6</v>
      </c>
      <c r="D494" s="18">
        <v>6</v>
      </c>
      <c r="E494" s="13">
        <v>4</v>
      </c>
      <c r="F494" s="26">
        <v>1</v>
      </c>
      <c r="G494" s="15"/>
      <c r="H494" s="15"/>
      <c r="I494" s="15"/>
      <c r="J494" s="15"/>
      <c r="K494" s="15"/>
      <c r="L494" s="15"/>
      <c r="M494" s="15"/>
      <c r="N494" s="13"/>
      <c r="O494" s="13"/>
      <c r="P494" s="76"/>
      <c r="Q494" s="76"/>
      <c r="R494" s="76"/>
      <c r="S494" s="76"/>
      <c r="T494" s="76"/>
      <c r="U494" s="76"/>
      <c r="V494" s="76"/>
      <c r="W494" s="76"/>
      <c r="X494" s="76"/>
      <c r="Y494" s="76"/>
      <c r="Z494" s="76"/>
      <c r="AA494" s="76"/>
      <c r="AB494" s="76"/>
      <c r="AC494" s="76"/>
      <c r="AD494" s="76"/>
      <c r="AE494" s="76"/>
      <c r="AF494" s="76"/>
      <c r="AG494" s="76"/>
      <c r="AH494" s="76"/>
      <c r="AI494" s="76"/>
      <c r="AJ494" s="76"/>
      <c r="AK494" s="76"/>
      <c r="AL494" s="76"/>
      <c r="AM494" s="76"/>
      <c r="AN494" s="76"/>
      <c r="AO494" s="76"/>
      <c r="AP494" s="76"/>
      <c r="AQ494" s="76"/>
      <c r="AR494" s="76"/>
      <c r="AS494" s="76"/>
      <c r="AT494" s="76"/>
      <c r="AU494" s="76"/>
      <c r="AV494" s="76"/>
      <c r="AW494" s="76"/>
      <c r="AX494" s="76"/>
      <c r="AY494" s="76"/>
      <c r="AZ494" s="76"/>
      <c r="BA494" s="76"/>
      <c r="BB494" s="76"/>
      <c r="BC494" s="76"/>
      <c r="BD494" s="76"/>
      <c r="BE494" s="76"/>
      <c r="BF494" s="76"/>
      <c r="BG494" s="76"/>
      <c r="BH494" s="76"/>
      <c r="BI494" s="76"/>
      <c r="BJ494" s="76"/>
      <c r="BK494" s="76"/>
      <c r="BL494" s="76"/>
    </row>
    <row r="495" s="10" customFormat="1" ht="13.5" spans="1:64">
      <c r="A495" s="16">
        <v>92</v>
      </c>
      <c r="B495" s="16">
        <v>95</v>
      </c>
      <c r="C495" s="16">
        <v>96</v>
      </c>
      <c r="D495" s="16">
        <v>99</v>
      </c>
      <c r="E495" s="21">
        <v>93</v>
      </c>
      <c r="F495" s="16">
        <v>98</v>
      </c>
      <c r="G495" s="16"/>
      <c r="H495" s="16"/>
      <c r="I495" s="16"/>
      <c r="J495" s="16"/>
      <c r="K495" s="16"/>
      <c r="L495" s="16"/>
      <c r="M495" s="16"/>
      <c r="N495" s="16"/>
      <c r="O495" s="16"/>
      <c r="P495" s="76"/>
      <c r="Q495" s="76"/>
      <c r="R495" s="76"/>
      <c r="S495" s="76"/>
      <c r="T495" s="76"/>
      <c r="U495" s="76"/>
      <c r="V495" s="76"/>
      <c r="W495" s="76"/>
      <c r="X495" s="76"/>
      <c r="Y495" s="76"/>
      <c r="Z495" s="76"/>
      <c r="AA495" s="76"/>
      <c r="AB495" s="76"/>
      <c r="AC495" s="76"/>
      <c r="AD495" s="76"/>
      <c r="AE495" s="76"/>
      <c r="AF495" s="76"/>
      <c r="AG495" s="76"/>
      <c r="AH495" s="76"/>
      <c r="AI495" s="76"/>
      <c r="AJ495" s="76"/>
      <c r="AK495" s="76"/>
      <c r="AL495" s="76"/>
      <c r="AM495" s="76"/>
      <c r="AN495" s="76"/>
      <c r="AO495" s="76"/>
      <c r="AP495" s="76"/>
      <c r="AQ495" s="76"/>
      <c r="AR495" s="76"/>
      <c r="AS495" s="76"/>
      <c r="AT495" s="76"/>
      <c r="AU495" s="76"/>
      <c r="AV495" s="76"/>
      <c r="AW495" s="76"/>
      <c r="AX495" s="76"/>
      <c r="AY495" s="76"/>
      <c r="AZ495" s="76"/>
      <c r="BA495" s="76"/>
      <c r="BB495" s="76"/>
      <c r="BC495" s="76"/>
      <c r="BD495" s="76"/>
      <c r="BE495" s="76"/>
      <c r="BF495" s="76"/>
      <c r="BG495" s="76"/>
      <c r="BH495" s="76"/>
      <c r="BI495" s="76"/>
      <c r="BJ495" s="76"/>
      <c r="BK495" s="76"/>
      <c r="BL495" s="76"/>
    </row>
    <row r="496" s="10" customFormat="1" ht="13.5" spans="1:64">
      <c r="A496" s="12" t="s">
        <v>820</v>
      </c>
      <c r="B496" s="15" t="s">
        <v>27</v>
      </c>
      <c r="C496" s="15">
        <v>23</v>
      </c>
      <c r="D496" s="15" t="s">
        <v>3</v>
      </c>
      <c r="E496" s="15" t="s">
        <v>714</v>
      </c>
      <c r="F496" s="15" t="s">
        <v>5</v>
      </c>
      <c r="G496" s="14">
        <f>(A498*A499+B498*B499+C498*C499+D498*D499+E498*E499+F498*F499+G498*G499+H498*H499+I498*I499+J498*J499)/C496</f>
        <v>91.3478260869565</v>
      </c>
      <c r="H496" s="15"/>
      <c r="I496" s="15"/>
      <c r="J496" s="15"/>
      <c r="K496" s="15"/>
      <c r="L496" s="15"/>
      <c r="M496" s="15"/>
      <c r="N496" s="13"/>
      <c r="O496" s="15"/>
      <c r="P496" s="76"/>
      <c r="Q496" s="76"/>
      <c r="R496" s="76"/>
      <c r="S496" s="76"/>
      <c r="T496" s="76"/>
      <c r="U496" s="76"/>
      <c r="V496" s="76"/>
      <c r="W496" s="76"/>
      <c r="X496" s="76"/>
      <c r="Y496" s="76"/>
      <c r="Z496" s="76"/>
      <c r="AA496" s="76"/>
      <c r="AB496" s="76"/>
      <c r="AC496" s="76"/>
      <c r="AD496" s="76"/>
      <c r="AE496" s="76"/>
      <c r="AF496" s="76"/>
      <c r="AG496" s="76"/>
      <c r="AH496" s="76"/>
      <c r="AI496" s="76"/>
      <c r="AJ496" s="76"/>
      <c r="AK496" s="76"/>
      <c r="AL496" s="76"/>
      <c r="AM496" s="76"/>
      <c r="AN496" s="76"/>
      <c r="AO496" s="76"/>
      <c r="AP496" s="76"/>
      <c r="AQ496" s="76"/>
      <c r="AR496" s="76"/>
      <c r="AS496" s="76"/>
      <c r="AT496" s="76"/>
      <c r="AU496" s="76"/>
      <c r="AV496" s="76"/>
      <c r="AW496" s="76"/>
      <c r="AX496" s="76"/>
      <c r="AY496" s="76"/>
      <c r="AZ496" s="76"/>
      <c r="BA496" s="76"/>
      <c r="BB496" s="76"/>
      <c r="BC496" s="76"/>
      <c r="BD496" s="76"/>
      <c r="BE496" s="76"/>
      <c r="BF496" s="76"/>
      <c r="BG496" s="76"/>
      <c r="BH496" s="76"/>
      <c r="BI496" s="76"/>
      <c r="BJ496" s="76"/>
      <c r="BK496" s="76"/>
      <c r="BL496" s="76"/>
    </row>
    <row r="497" s="10" customFormat="1" ht="13.5" spans="1:64">
      <c r="A497" s="13" t="s">
        <v>821</v>
      </c>
      <c r="B497" s="13" t="s">
        <v>822</v>
      </c>
      <c r="C497" s="13" t="s">
        <v>823</v>
      </c>
      <c r="D497" s="18" t="s">
        <v>824</v>
      </c>
      <c r="E497" s="15"/>
      <c r="F497" s="15"/>
      <c r="G497" s="15"/>
      <c r="H497" s="15"/>
      <c r="I497" s="15"/>
      <c r="J497" s="15"/>
      <c r="K497" s="15"/>
      <c r="L497" s="15"/>
      <c r="M497" s="15"/>
      <c r="N497" s="13"/>
      <c r="O497" s="15"/>
      <c r="P497" s="76"/>
      <c r="Q497" s="76"/>
      <c r="R497" s="76"/>
      <c r="S497" s="76"/>
      <c r="T497" s="76"/>
      <c r="U497" s="76"/>
      <c r="V497" s="76"/>
      <c r="W497" s="76"/>
      <c r="X497" s="76"/>
      <c r="Y497" s="76"/>
      <c r="Z497" s="76"/>
      <c r="AA497" s="76"/>
      <c r="AB497" s="76"/>
      <c r="AC497" s="76"/>
      <c r="AD497" s="76"/>
      <c r="AE497" s="76"/>
      <c r="AF497" s="76"/>
      <c r="AG497" s="76"/>
      <c r="AH497" s="76"/>
      <c r="AI497" s="76"/>
      <c r="AJ497" s="76"/>
      <c r="AK497" s="76"/>
      <c r="AL497" s="76"/>
      <c r="AM497" s="76"/>
      <c r="AN497" s="76"/>
      <c r="AO497" s="76"/>
      <c r="AP497" s="76"/>
      <c r="AQ497" s="76"/>
      <c r="AR497" s="76"/>
      <c r="AS497" s="76"/>
      <c r="AT497" s="76"/>
      <c r="AU497" s="76"/>
      <c r="AV497" s="76"/>
      <c r="AW497" s="76"/>
      <c r="AX497" s="76"/>
      <c r="AY497" s="76"/>
      <c r="AZ497" s="76"/>
      <c r="BA497" s="76"/>
      <c r="BB497" s="76"/>
      <c r="BC497" s="76"/>
      <c r="BD497" s="76"/>
      <c r="BE497" s="76"/>
      <c r="BF497" s="76"/>
      <c r="BG497" s="76"/>
      <c r="BH497" s="76"/>
      <c r="BI497" s="76"/>
      <c r="BJ497" s="76"/>
      <c r="BK497" s="76"/>
      <c r="BL497" s="76"/>
    </row>
    <row r="498" s="10" customFormat="1" ht="13.5" spans="1:64">
      <c r="A498" s="13">
        <v>6</v>
      </c>
      <c r="B498" s="18">
        <v>5</v>
      </c>
      <c r="C498" s="18">
        <v>6</v>
      </c>
      <c r="D498" s="18">
        <v>6</v>
      </c>
      <c r="E498" s="15"/>
      <c r="F498" s="20"/>
      <c r="G498" s="15"/>
      <c r="H498" s="15"/>
      <c r="I498" s="15"/>
      <c r="J498" s="15"/>
      <c r="K498" s="15"/>
      <c r="L498" s="15"/>
      <c r="M498" s="15"/>
      <c r="N498" s="13"/>
      <c r="O498" s="15"/>
      <c r="P498" s="76"/>
      <c r="Q498" s="76"/>
      <c r="R498" s="76"/>
      <c r="S498" s="76"/>
      <c r="T498" s="76"/>
      <c r="U498" s="76"/>
      <c r="V498" s="76"/>
      <c r="W498" s="76"/>
      <c r="X498" s="76"/>
      <c r="Y498" s="76"/>
      <c r="Z498" s="76"/>
      <c r="AA498" s="76"/>
      <c r="AB498" s="76"/>
      <c r="AC498" s="76"/>
      <c r="AD498" s="76"/>
      <c r="AE498" s="76"/>
      <c r="AF498" s="76"/>
      <c r="AG498" s="76"/>
      <c r="AH498" s="76"/>
      <c r="AI498" s="76"/>
      <c r="AJ498" s="76"/>
      <c r="AK498" s="76"/>
      <c r="AL498" s="76"/>
      <c r="AM498" s="76"/>
      <c r="AN498" s="76"/>
      <c r="AO498" s="76"/>
      <c r="AP498" s="76"/>
      <c r="AQ498" s="76"/>
      <c r="AR498" s="76"/>
      <c r="AS498" s="76"/>
      <c r="AT498" s="76"/>
      <c r="AU498" s="76"/>
      <c r="AV498" s="76"/>
      <c r="AW498" s="76"/>
      <c r="AX498" s="76"/>
      <c r="AY498" s="76"/>
      <c r="AZ498" s="76"/>
      <c r="BA498" s="76"/>
      <c r="BB498" s="76"/>
      <c r="BC498" s="76"/>
      <c r="BD498" s="76"/>
      <c r="BE498" s="76"/>
      <c r="BF498" s="76"/>
      <c r="BG498" s="76"/>
      <c r="BH498" s="76"/>
      <c r="BI498" s="76"/>
      <c r="BJ498" s="76"/>
      <c r="BK498" s="76"/>
      <c r="BL498" s="76"/>
    </row>
    <row r="499" s="10" customFormat="1" ht="13.5" spans="1:64">
      <c r="A499" s="16">
        <v>88</v>
      </c>
      <c r="B499" s="16">
        <v>89</v>
      </c>
      <c r="C499" s="16">
        <v>89</v>
      </c>
      <c r="D499" s="16">
        <v>99</v>
      </c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76"/>
      <c r="Q499" s="76"/>
      <c r="R499" s="76"/>
      <c r="S499" s="76"/>
      <c r="T499" s="76"/>
      <c r="U499" s="76"/>
      <c r="V499" s="76"/>
      <c r="W499" s="76"/>
      <c r="X499" s="76"/>
      <c r="Y499" s="76"/>
      <c r="Z499" s="76"/>
      <c r="AA499" s="76"/>
      <c r="AB499" s="76"/>
      <c r="AC499" s="76"/>
      <c r="AD499" s="76"/>
      <c r="AE499" s="76"/>
      <c r="AF499" s="76"/>
      <c r="AG499" s="76"/>
      <c r="AH499" s="76"/>
      <c r="AI499" s="76"/>
      <c r="AJ499" s="76"/>
      <c r="AK499" s="76"/>
      <c r="AL499" s="76"/>
      <c r="AM499" s="76"/>
      <c r="AN499" s="76"/>
      <c r="AO499" s="76"/>
      <c r="AP499" s="76"/>
      <c r="AQ499" s="76"/>
      <c r="AR499" s="76"/>
      <c r="AS499" s="76"/>
      <c r="AT499" s="76"/>
      <c r="AU499" s="76"/>
      <c r="AV499" s="76"/>
      <c r="AW499" s="76"/>
      <c r="AX499" s="76"/>
      <c r="AY499" s="76"/>
      <c r="AZ499" s="76"/>
      <c r="BA499" s="76"/>
      <c r="BB499" s="76"/>
      <c r="BC499" s="76"/>
      <c r="BD499" s="76"/>
      <c r="BE499" s="76"/>
      <c r="BF499" s="76"/>
      <c r="BG499" s="76"/>
      <c r="BH499" s="76"/>
      <c r="BI499" s="76"/>
      <c r="BJ499" s="76"/>
      <c r="BK499" s="76"/>
      <c r="BL499" s="76"/>
    </row>
    <row r="500" s="10" customFormat="1" ht="13.5" spans="1:64">
      <c r="A500" s="12" t="s">
        <v>825</v>
      </c>
      <c r="B500" s="15" t="s">
        <v>27</v>
      </c>
      <c r="C500" s="15">
        <v>42</v>
      </c>
      <c r="D500" s="15" t="s">
        <v>3</v>
      </c>
      <c r="E500" s="15" t="s">
        <v>727</v>
      </c>
      <c r="F500" s="15" t="s">
        <v>5</v>
      </c>
      <c r="G500" s="14">
        <f>(A502*A503+B502*B503+C502*C503+D502*D503+E502*E503+F502*F503+G502*G503+H502*H503+I502*I503+J502*J503)/C500</f>
        <v>89.7619047619048</v>
      </c>
      <c r="H500" s="15"/>
      <c r="I500" s="15"/>
      <c r="J500" s="15"/>
      <c r="K500" s="15"/>
      <c r="L500" s="15"/>
      <c r="M500" s="20"/>
      <c r="N500" s="13"/>
      <c r="O500" s="15"/>
      <c r="P500" s="76"/>
      <c r="Q500" s="76"/>
      <c r="R500" s="76"/>
      <c r="S500" s="76"/>
      <c r="T500" s="76"/>
      <c r="U500" s="76"/>
      <c r="V500" s="76"/>
      <c r="W500" s="76"/>
      <c r="X500" s="76"/>
      <c r="Y500" s="76"/>
      <c r="Z500" s="76"/>
      <c r="AA500" s="76"/>
      <c r="AB500" s="76"/>
      <c r="AC500" s="76"/>
      <c r="AD500" s="76"/>
      <c r="AE500" s="76"/>
      <c r="AF500" s="76"/>
      <c r="AG500" s="76"/>
      <c r="AH500" s="76"/>
      <c r="AI500" s="76"/>
      <c r="AJ500" s="76"/>
      <c r="AK500" s="76"/>
      <c r="AL500" s="76"/>
      <c r="AM500" s="76"/>
      <c r="AN500" s="76"/>
      <c r="AO500" s="76"/>
      <c r="AP500" s="76"/>
      <c r="AQ500" s="76"/>
      <c r="AR500" s="76"/>
      <c r="AS500" s="76"/>
      <c r="AT500" s="76"/>
      <c r="AU500" s="76"/>
      <c r="AV500" s="76"/>
      <c r="AW500" s="76"/>
      <c r="AX500" s="76"/>
      <c r="AY500" s="76"/>
      <c r="AZ500" s="76"/>
      <c r="BA500" s="76"/>
      <c r="BB500" s="76"/>
      <c r="BC500" s="76"/>
      <c r="BD500" s="76"/>
      <c r="BE500" s="76"/>
      <c r="BF500" s="76"/>
      <c r="BG500" s="76"/>
      <c r="BH500" s="76"/>
      <c r="BI500" s="76"/>
      <c r="BJ500" s="76"/>
      <c r="BK500" s="76"/>
      <c r="BL500" s="76"/>
    </row>
    <row r="501" s="10" customFormat="1" ht="13.5" spans="1:64">
      <c r="A501" s="13" t="s">
        <v>826</v>
      </c>
      <c r="B501" s="13" t="s">
        <v>827</v>
      </c>
      <c r="C501" s="13" t="s">
        <v>828</v>
      </c>
      <c r="D501" s="15" t="s">
        <v>829</v>
      </c>
      <c r="E501" s="15" t="s">
        <v>830</v>
      </c>
      <c r="F501" s="15" t="s">
        <v>831</v>
      </c>
      <c r="G501" s="15" t="s">
        <v>832</v>
      </c>
      <c r="H501" s="15" t="s">
        <v>833</v>
      </c>
      <c r="I501" s="15" t="s">
        <v>834</v>
      </c>
      <c r="J501" s="15"/>
      <c r="K501" s="15"/>
      <c r="L501" s="15"/>
      <c r="M501" s="15"/>
      <c r="N501" s="13"/>
      <c r="O501" s="15"/>
      <c r="P501" s="76"/>
      <c r="Q501" s="76"/>
      <c r="R501" s="76"/>
      <c r="S501" s="76"/>
      <c r="T501" s="76"/>
      <c r="U501" s="76"/>
      <c r="V501" s="76"/>
      <c r="W501" s="76"/>
      <c r="X501" s="76"/>
      <c r="Y501" s="76"/>
      <c r="Z501" s="76"/>
      <c r="AA501" s="76"/>
      <c r="AB501" s="76"/>
      <c r="AC501" s="76"/>
      <c r="AD501" s="76"/>
      <c r="AE501" s="76"/>
      <c r="AF501" s="76"/>
      <c r="AG501" s="76"/>
      <c r="AH501" s="76"/>
      <c r="AI501" s="76"/>
      <c r="AJ501" s="76"/>
      <c r="AK501" s="76"/>
      <c r="AL501" s="76"/>
      <c r="AM501" s="76"/>
      <c r="AN501" s="76"/>
      <c r="AO501" s="76"/>
      <c r="AP501" s="76"/>
      <c r="AQ501" s="76"/>
      <c r="AR501" s="76"/>
      <c r="AS501" s="76"/>
      <c r="AT501" s="76"/>
      <c r="AU501" s="76"/>
      <c r="AV501" s="76"/>
      <c r="AW501" s="76"/>
      <c r="AX501" s="76"/>
      <c r="AY501" s="76"/>
      <c r="AZ501" s="76"/>
      <c r="BA501" s="76"/>
      <c r="BB501" s="76"/>
      <c r="BC501" s="76"/>
      <c r="BD501" s="76"/>
      <c r="BE501" s="76"/>
      <c r="BF501" s="76"/>
      <c r="BG501" s="76"/>
      <c r="BH501" s="76"/>
      <c r="BI501" s="76"/>
      <c r="BJ501" s="76"/>
      <c r="BK501" s="76"/>
      <c r="BL501" s="76"/>
    </row>
    <row r="502" s="10" customFormat="1" ht="13.5" spans="1:64">
      <c r="A502" s="13">
        <v>6</v>
      </c>
      <c r="B502" s="18">
        <v>5</v>
      </c>
      <c r="C502" s="18">
        <v>6</v>
      </c>
      <c r="D502" s="15">
        <v>5</v>
      </c>
      <c r="E502" s="15">
        <v>6</v>
      </c>
      <c r="F502" s="15">
        <v>6</v>
      </c>
      <c r="G502" s="15">
        <v>2</v>
      </c>
      <c r="H502" s="15">
        <v>5</v>
      </c>
      <c r="I502" s="15">
        <v>1</v>
      </c>
      <c r="J502" s="15"/>
      <c r="K502" s="15"/>
      <c r="L502" s="15"/>
      <c r="M502" s="15"/>
      <c r="N502" s="13"/>
      <c r="O502" s="15"/>
      <c r="P502" s="76"/>
      <c r="Q502" s="76"/>
      <c r="R502" s="76"/>
      <c r="S502" s="76"/>
      <c r="T502" s="76"/>
      <c r="U502" s="76"/>
      <c r="V502" s="76"/>
      <c r="W502" s="76"/>
      <c r="X502" s="76"/>
      <c r="Y502" s="76"/>
      <c r="Z502" s="76"/>
      <c r="AA502" s="76"/>
      <c r="AB502" s="76"/>
      <c r="AC502" s="76"/>
      <c r="AD502" s="76"/>
      <c r="AE502" s="76"/>
      <c r="AF502" s="76"/>
      <c r="AG502" s="76"/>
      <c r="AH502" s="76"/>
      <c r="AI502" s="76"/>
      <c r="AJ502" s="76"/>
      <c r="AK502" s="76"/>
      <c r="AL502" s="76"/>
      <c r="AM502" s="76"/>
      <c r="AN502" s="76"/>
      <c r="AO502" s="76"/>
      <c r="AP502" s="76"/>
      <c r="AQ502" s="76"/>
      <c r="AR502" s="76"/>
      <c r="AS502" s="76"/>
      <c r="AT502" s="76"/>
      <c r="AU502" s="76"/>
      <c r="AV502" s="76"/>
      <c r="AW502" s="76"/>
      <c r="AX502" s="76"/>
      <c r="AY502" s="76"/>
      <c r="AZ502" s="76"/>
      <c r="BA502" s="76"/>
      <c r="BB502" s="76"/>
      <c r="BC502" s="76"/>
      <c r="BD502" s="76"/>
      <c r="BE502" s="76"/>
      <c r="BF502" s="76"/>
      <c r="BG502" s="76"/>
      <c r="BH502" s="76"/>
      <c r="BI502" s="76"/>
      <c r="BJ502" s="76"/>
      <c r="BK502" s="76"/>
      <c r="BL502" s="76"/>
    </row>
    <row r="503" s="10" customFormat="1" ht="13.5" spans="1:64">
      <c r="A503" s="16">
        <v>88</v>
      </c>
      <c r="B503" s="16">
        <v>88</v>
      </c>
      <c r="C503" s="16">
        <v>89</v>
      </c>
      <c r="D503" s="16">
        <v>88</v>
      </c>
      <c r="E503" s="16">
        <v>99</v>
      </c>
      <c r="F503" s="16">
        <v>88</v>
      </c>
      <c r="G503" s="16">
        <v>89</v>
      </c>
      <c r="H503" s="16">
        <v>88</v>
      </c>
      <c r="I503" s="16">
        <v>88</v>
      </c>
      <c r="J503" s="16"/>
      <c r="K503" s="16"/>
      <c r="L503" s="16"/>
      <c r="M503" s="16"/>
      <c r="N503" s="16"/>
      <c r="O503" s="16"/>
      <c r="P503" s="76"/>
      <c r="Q503" s="76"/>
      <c r="R503" s="76"/>
      <c r="S503" s="76"/>
      <c r="T503" s="76"/>
      <c r="U503" s="76"/>
      <c r="V503" s="76"/>
      <c r="W503" s="76"/>
      <c r="X503" s="76"/>
      <c r="Y503" s="76"/>
      <c r="Z503" s="76"/>
      <c r="AA503" s="76"/>
      <c r="AB503" s="76"/>
      <c r="AC503" s="76"/>
      <c r="AD503" s="76"/>
      <c r="AE503" s="76"/>
      <c r="AF503" s="76"/>
      <c r="AG503" s="76"/>
      <c r="AH503" s="76"/>
      <c r="AI503" s="76"/>
      <c r="AJ503" s="76"/>
      <c r="AK503" s="76"/>
      <c r="AL503" s="76"/>
      <c r="AM503" s="76"/>
      <c r="AN503" s="76"/>
      <c r="AO503" s="76"/>
      <c r="AP503" s="76"/>
      <c r="AQ503" s="76"/>
      <c r="AR503" s="76"/>
      <c r="AS503" s="76"/>
      <c r="AT503" s="76"/>
      <c r="AU503" s="76"/>
      <c r="AV503" s="76"/>
      <c r="AW503" s="76"/>
      <c r="AX503" s="76"/>
      <c r="AY503" s="76"/>
      <c r="AZ503" s="76"/>
      <c r="BA503" s="76"/>
      <c r="BB503" s="76"/>
      <c r="BC503" s="76"/>
      <c r="BD503" s="76"/>
      <c r="BE503" s="76"/>
      <c r="BF503" s="76"/>
      <c r="BG503" s="76"/>
      <c r="BH503" s="76"/>
      <c r="BI503" s="76"/>
      <c r="BJ503" s="76"/>
      <c r="BK503" s="76"/>
      <c r="BL503" s="76"/>
    </row>
    <row r="504" s="10" customFormat="1" ht="13.5" spans="1:64">
      <c r="A504" s="12" t="s">
        <v>835</v>
      </c>
      <c r="B504" s="15" t="s">
        <v>27</v>
      </c>
      <c r="C504" s="15">
        <v>42</v>
      </c>
      <c r="D504" s="15" t="s">
        <v>3</v>
      </c>
      <c r="E504" s="15"/>
      <c r="F504" s="15" t="s">
        <v>5</v>
      </c>
      <c r="G504" s="14">
        <f>(A506*A507+B506*B507+C506*C507+D506*D507+E506*E507+F506*F507+G506*G507+H506*H507+I506*I507)/C504</f>
        <v>89.7619047619048</v>
      </c>
      <c r="H504" s="15"/>
      <c r="I504" s="15"/>
      <c r="J504" s="15"/>
      <c r="K504" s="15"/>
      <c r="L504" s="15"/>
      <c r="M504" s="20"/>
      <c r="N504" s="13"/>
      <c r="O504" s="15"/>
      <c r="P504" s="76"/>
      <c r="Q504" s="76"/>
      <c r="R504" s="76"/>
      <c r="S504" s="76"/>
      <c r="T504" s="76"/>
      <c r="U504" s="76"/>
      <c r="V504" s="76"/>
      <c r="W504" s="76"/>
      <c r="X504" s="76"/>
      <c r="Y504" s="76"/>
      <c r="Z504" s="76"/>
      <c r="AA504" s="76"/>
      <c r="AB504" s="76"/>
      <c r="AC504" s="76"/>
      <c r="AD504" s="76"/>
      <c r="AE504" s="76"/>
      <c r="AF504" s="76"/>
      <c r="AG504" s="76"/>
      <c r="AH504" s="76"/>
      <c r="AI504" s="76"/>
      <c r="AJ504" s="76"/>
      <c r="AK504" s="76"/>
      <c r="AL504" s="76"/>
      <c r="AM504" s="76"/>
      <c r="AN504" s="76"/>
      <c r="AO504" s="76"/>
      <c r="AP504" s="76"/>
      <c r="AQ504" s="76"/>
      <c r="AR504" s="76"/>
      <c r="AS504" s="76"/>
      <c r="AT504" s="76"/>
      <c r="AU504" s="76"/>
      <c r="AV504" s="76"/>
      <c r="AW504" s="76"/>
      <c r="AX504" s="76"/>
      <c r="AY504" s="76"/>
      <c r="AZ504" s="76"/>
      <c r="BA504" s="76"/>
      <c r="BB504" s="76"/>
      <c r="BC504" s="76"/>
      <c r="BD504" s="76"/>
      <c r="BE504" s="76"/>
      <c r="BF504" s="76"/>
      <c r="BG504" s="76"/>
      <c r="BH504" s="76"/>
      <c r="BI504" s="76"/>
      <c r="BJ504" s="76"/>
      <c r="BK504" s="76"/>
      <c r="BL504" s="76"/>
    </row>
    <row r="505" s="10" customFormat="1" ht="13.5" spans="1:64">
      <c r="A505" s="13" t="s">
        <v>826</v>
      </c>
      <c r="B505" s="13" t="s">
        <v>827</v>
      </c>
      <c r="C505" s="13" t="s">
        <v>828</v>
      </c>
      <c r="D505" s="15" t="s">
        <v>829</v>
      </c>
      <c r="E505" s="15" t="s">
        <v>830</v>
      </c>
      <c r="F505" s="15" t="s">
        <v>831</v>
      </c>
      <c r="G505" s="15" t="s">
        <v>832</v>
      </c>
      <c r="H505" s="15" t="s">
        <v>833</v>
      </c>
      <c r="I505" s="15" t="s">
        <v>834</v>
      </c>
      <c r="J505" s="15"/>
      <c r="K505" s="15"/>
      <c r="L505" s="15"/>
      <c r="M505" s="15"/>
      <c r="N505" s="13"/>
      <c r="O505" s="15"/>
      <c r="P505" s="76"/>
      <c r="Q505" s="76"/>
      <c r="R505" s="76"/>
      <c r="S505" s="76"/>
      <c r="T505" s="76"/>
      <c r="U505" s="76"/>
      <c r="V505" s="76"/>
      <c r="W505" s="76"/>
      <c r="X505" s="76"/>
      <c r="Y505" s="76"/>
      <c r="Z505" s="76"/>
      <c r="AA505" s="76"/>
      <c r="AB505" s="76"/>
      <c r="AC505" s="76"/>
      <c r="AD505" s="76"/>
      <c r="AE505" s="76"/>
      <c r="AF505" s="76"/>
      <c r="AG505" s="76"/>
      <c r="AH505" s="76"/>
      <c r="AI505" s="76"/>
      <c r="AJ505" s="76"/>
      <c r="AK505" s="76"/>
      <c r="AL505" s="76"/>
      <c r="AM505" s="76"/>
      <c r="AN505" s="76"/>
      <c r="AO505" s="76"/>
      <c r="AP505" s="76"/>
      <c r="AQ505" s="76"/>
      <c r="AR505" s="76"/>
      <c r="AS505" s="76"/>
      <c r="AT505" s="76"/>
      <c r="AU505" s="76"/>
      <c r="AV505" s="76"/>
      <c r="AW505" s="76"/>
      <c r="AX505" s="76"/>
      <c r="AY505" s="76"/>
      <c r="AZ505" s="76"/>
      <c r="BA505" s="76"/>
      <c r="BB505" s="76"/>
      <c r="BC505" s="76"/>
      <c r="BD505" s="76"/>
      <c r="BE505" s="76"/>
      <c r="BF505" s="76"/>
      <c r="BG505" s="76"/>
      <c r="BH505" s="76"/>
      <c r="BI505" s="76"/>
      <c r="BJ505" s="76"/>
      <c r="BK505" s="76"/>
      <c r="BL505" s="76"/>
    </row>
    <row r="506" s="10" customFormat="1" ht="13.5" spans="1:64">
      <c r="A506" s="13">
        <v>6</v>
      </c>
      <c r="B506" s="18">
        <v>5</v>
      </c>
      <c r="C506" s="18">
        <v>6</v>
      </c>
      <c r="D506" s="15">
        <v>5</v>
      </c>
      <c r="E506" s="15">
        <v>6</v>
      </c>
      <c r="F506" s="15">
        <v>6</v>
      </c>
      <c r="G506" s="15">
        <v>2</v>
      </c>
      <c r="H506" s="15">
        <v>5</v>
      </c>
      <c r="I506" s="15">
        <v>1</v>
      </c>
      <c r="J506" s="15"/>
      <c r="K506" s="15"/>
      <c r="L506" s="15"/>
      <c r="M506" s="15"/>
      <c r="N506" s="13"/>
      <c r="O506" s="15"/>
      <c r="P506" s="76"/>
      <c r="Q506" s="76"/>
      <c r="R506" s="76"/>
      <c r="S506" s="76"/>
      <c r="T506" s="76"/>
      <c r="U506" s="76"/>
      <c r="V506" s="76"/>
      <c r="W506" s="76"/>
      <c r="X506" s="76"/>
      <c r="Y506" s="76"/>
      <c r="Z506" s="76"/>
      <c r="AA506" s="76"/>
      <c r="AB506" s="76"/>
      <c r="AC506" s="76"/>
      <c r="AD506" s="76"/>
      <c r="AE506" s="76"/>
      <c r="AF506" s="76"/>
      <c r="AG506" s="76"/>
      <c r="AH506" s="76"/>
      <c r="AI506" s="76"/>
      <c r="AJ506" s="76"/>
      <c r="AK506" s="76"/>
      <c r="AL506" s="76"/>
      <c r="AM506" s="76"/>
      <c r="AN506" s="76"/>
      <c r="AO506" s="76"/>
      <c r="AP506" s="76"/>
      <c r="AQ506" s="76"/>
      <c r="AR506" s="76"/>
      <c r="AS506" s="76"/>
      <c r="AT506" s="76"/>
      <c r="AU506" s="76"/>
      <c r="AV506" s="76"/>
      <c r="AW506" s="76"/>
      <c r="AX506" s="76"/>
      <c r="AY506" s="76"/>
      <c r="AZ506" s="76"/>
      <c r="BA506" s="76"/>
      <c r="BB506" s="76"/>
      <c r="BC506" s="76"/>
      <c r="BD506" s="76"/>
      <c r="BE506" s="76"/>
      <c r="BF506" s="76"/>
      <c r="BG506" s="76"/>
      <c r="BH506" s="76"/>
      <c r="BI506" s="76"/>
      <c r="BJ506" s="76"/>
      <c r="BK506" s="76"/>
      <c r="BL506" s="76"/>
    </row>
    <row r="507" s="10" customFormat="1" ht="13.5" spans="1:64">
      <c r="A507" s="16">
        <v>88</v>
      </c>
      <c r="B507" s="16">
        <v>88</v>
      </c>
      <c r="C507" s="16">
        <v>89</v>
      </c>
      <c r="D507" s="16">
        <v>88</v>
      </c>
      <c r="E507" s="16">
        <v>99</v>
      </c>
      <c r="F507" s="16">
        <v>88</v>
      </c>
      <c r="G507" s="16">
        <v>89</v>
      </c>
      <c r="H507" s="16">
        <v>88</v>
      </c>
      <c r="I507" s="16">
        <v>88</v>
      </c>
      <c r="J507" s="16"/>
      <c r="K507" s="16"/>
      <c r="L507" s="16"/>
      <c r="M507" s="16"/>
      <c r="N507" s="16"/>
      <c r="O507" s="16"/>
      <c r="P507" s="76"/>
      <c r="Q507" s="76"/>
      <c r="R507" s="76"/>
      <c r="S507" s="76"/>
      <c r="T507" s="76"/>
      <c r="U507" s="76"/>
      <c r="V507" s="76"/>
      <c r="W507" s="76"/>
      <c r="X507" s="76"/>
      <c r="Y507" s="76"/>
      <c r="Z507" s="76"/>
      <c r="AA507" s="76"/>
      <c r="AB507" s="76"/>
      <c r="AC507" s="76"/>
      <c r="AD507" s="76"/>
      <c r="AE507" s="76"/>
      <c r="AF507" s="76"/>
      <c r="AG507" s="76"/>
      <c r="AH507" s="76"/>
      <c r="AI507" s="76"/>
      <c r="AJ507" s="76"/>
      <c r="AK507" s="76"/>
      <c r="AL507" s="76"/>
      <c r="AM507" s="76"/>
      <c r="AN507" s="76"/>
      <c r="AO507" s="76"/>
      <c r="AP507" s="76"/>
      <c r="AQ507" s="76"/>
      <c r="AR507" s="76"/>
      <c r="AS507" s="76"/>
      <c r="AT507" s="76"/>
      <c r="AU507" s="76"/>
      <c r="AV507" s="76"/>
      <c r="AW507" s="76"/>
      <c r="AX507" s="76"/>
      <c r="AY507" s="76"/>
      <c r="AZ507" s="76"/>
      <c r="BA507" s="76"/>
      <c r="BB507" s="76"/>
      <c r="BC507" s="76"/>
      <c r="BD507" s="76"/>
      <c r="BE507" s="76"/>
      <c r="BF507" s="76"/>
      <c r="BG507" s="76"/>
      <c r="BH507" s="76"/>
      <c r="BI507" s="76"/>
      <c r="BJ507" s="76"/>
      <c r="BK507" s="76"/>
      <c r="BL507" s="76"/>
    </row>
    <row r="508" s="10" customFormat="1" ht="13.5" spans="1:64">
      <c r="A508" s="12" t="s">
        <v>836</v>
      </c>
      <c r="B508" s="15" t="s">
        <v>27</v>
      </c>
      <c r="C508" s="15">
        <v>35</v>
      </c>
      <c r="D508" s="15" t="s">
        <v>3</v>
      </c>
      <c r="E508" s="15" t="s">
        <v>727</v>
      </c>
      <c r="F508" s="15" t="s">
        <v>5</v>
      </c>
      <c r="G508" s="14">
        <f>(A510*A511+B510*B511+C510*C511+D510*D511+E510*E511+F510*F511+G510*G511+H510*H511+I510*I511+J510*J511)/C508</f>
        <v>93.3714285714286</v>
      </c>
      <c r="H508" s="15"/>
      <c r="I508" s="15"/>
      <c r="J508" s="15"/>
      <c r="K508" s="15"/>
      <c r="L508" s="15"/>
      <c r="M508" s="15"/>
      <c r="N508" s="13"/>
      <c r="O508" s="13"/>
      <c r="P508" s="76"/>
      <c r="Q508" s="76"/>
      <c r="R508" s="76"/>
      <c r="S508" s="76"/>
      <c r="T508" s="76"/>
      <c r="U508" s="76"/>
      <c r="V508" s="76"/>
      <c r="W508" s="76"/>
      <c r="X508" s="76"/>
      <c r="Y508" s="76"/>
      <c r="Z508" s="76"/>
      <c r="AA508" s="76"/>
      <c r="AB508" s="76"/>
      <c r="AC508" s="76"/>
      <c r="AD508" s="76"/>
      <c r="AE508" s="76"/>
      <c r="AF508" s="76"/>
      <c r="AG508" s="76"/>
      <c r="AH508" s="76"/>
      <c r="AI508" s="76"/>
      <c r="AJ508" s="76"/>
      <c r="AK508" s="76"/>
      <c r="AL508" s="76"/>
      <c r="AM508" s="76"/>
      <c r="AN508" s="76"/>
      <c r="AO508" s="76"/>
      <c r="AP508" s="76"/>
      <c r="AQ508" s="76"/>
      <c r="AR508" s="76"/>
      <c r="AS508" s="76"/>
      <c r="AT508" s="76"/>
      <c r="AU508" s="76"/>
      <c r="AV508" s="76"/>
      <c r="AW508" s="76"/>
      <c r="AX508" s="76"/>
      <c r="AY508" s="76"/>
      <c r="AZ508" s="76"/>
      <c r="BA508" s="76"/>
      <c r="BB508" s="76"/>
      <c r="BC508" s="76"/>
      <c r="BD508" s="76"/>
      <c r="BE508" s="76"/>
      <c r="BF508" s="76"/>
      <c r="BG508" s="76"/>
      <c r="BH508" s="76"/>
      <c r="BI508" s="76"/>
      <c r="BJ508" s="76"/>
      <c r="BK508" s="76"/>
      <c r="BL508" s="76"/>
    </row>
    <row r="509" s="10" customFormat="1" ht="13.5" spans="1:64">
      <c r="A509" s="13" t="s">
        <v>837</v>
      </c>
      <c r="B509" s="13" t="s">
        <v>838</v>
      </c>
      <c r="C509" s="15" t="s">
        <v>839</v>
      </c>
      <c r="D509" s="13" t="s">
        <v>793</v>
      </c>
      <c r="E509" s="15" t="s">
        <v>840</v>
      </c>
      <c r="F509" s="15" t="s">
        <v>841</v>
      </c>
      <c r="G509" s="13" t="s">
        <v>798</v>
      </c>
      <c r="H509" s="15"/>
      <c r="I509" s="15"/>
      <c r="J509" s="15"/>
      <c r="K509" s="15"/>
      <c r="L509" s="15"/>
      <c r="M509" s="15"/>
      <c r="N509" s="15"/>
      <c r="O509" s="15"/>
      <c r="P509" s="76"/>
      <c r="Q509" s="76"/>
      <c r="R509" s="76"/>
      <c r="S509" s="76"/>
      <c r="T509" s="76"/>
      <c r="U509" s="76"/>
      <c r="V509" s="76"/>
      <c r="W509" s="76"/>
      <c r="X509" s="76"/>
      <c r="Y509" s="76"/>
      <c r="Z509" s="76"/>
      <c r="AA509" s="76"/>
      <c r="AB509" s="76"/>
      <c r="AC509" s="76"/>
      <c r="AD509" s="76"/>
      <c r="AE509" s="76"/>
      <c r="AF509" s="76"/>
      <c r="AG509" s="76"/>
      <c r="AH509" s="76"/>
      <c r="AI509" s="76"/>
      <c r="AJ509" s="76"/>
      <c r="AK509" s="76"/>
      <c r="AL509" s="76"/>
      <c r="AM509" s="76"/>
      <c r="AN509" s="76"/>
      <c r="AO509" s="76"/>
      <c r="AP509" s="76"/>
      <c r="AQ509" s="76"/>
      <c r="AR509" s="76"/>
      <c r="AS509" s="76"/>
      <c r="AT509" s="76"/>
      <c r="AU509" s="76"/>
      <c r="AV509" s="76"/>
      <c r="AW509" s="76"/>
      <c r="AX509" s="76"/>
      <c r="AY509" s="76"/>
      <c r="AZ509" s="76"/>
      <c r="BA509" s="76"/>
      <c r="BB509" s="76"/>
      <c r="BC509" s="76"/>
      <c r="BD509" s="76"/>
      <c r="BE509" s="76"/>
      <c r="BF509" s="76"/>
      <c r="BG509" s="76"/>
      <c r="BH509" s="76"/>
      <c r="BI509" s="76"/>
      <c r="BJ509" s="76"/>
      <c r="BK509" s="76"/>
      <c r="BL509" s="76"/>
    </row>
    <row r="510" s="10" customFormat="1" ht="13.5" spans="1:64">
      <c r="A510" s="13">
        <v>5</v>
      </c>
      <c r="B510" s="13">
        <v>6</v>
      </c>
      <c r="C510" s="15">
        <v>6</v>
      </c>
      <c r="D510" s="13">
        <v>5</v>
      </c>
      <c r="E510" s="13">
        <v>6</v>
      </c>
      <c r="F510" s="15">
        <v>6</v>
      </c>
      <c r="G510" s="13">
        <v>1</v>
      </c>
      <c r="H510" s="13"/>
      <c r="I510" s="15"/>
      <c r="J510" s="15"/>
      <c r="K510" s="15"/>
      <c r="L510" s="15"/>
      <c r="M510" s="15"/>
      <c r="N510" s="13"/>
      <c r="O510" s="13"/>
      <c r="P510" s="76"/>
      <c r="Q510" s="76"/>
      <c r="R510" s="76"/>
      <c r="S510" s="76"/>
      <c r="T510" s="76"/>
      <c r="U510" s="76"/>
      <c r="V510" s="76"/>
      <c r="W510" s="76"/>
      <c r="X510" s="76"/>
      <c r="Y510" s="76"/>
      <c r="Z510" s="76"/>
      <c r="AA510" s="76"/>
      <c r="AB510" s="76"/>
      <c r="AC510" s="76"/>
      <c r="AD510" s="76"/>
      <c r="AE510" s="76"/>
      <c r="AF510" s="76"/>
      <c r="AG510" s="76"/>
      <c r="AH510" s="76"/>
      <c r="AI510" s="76"/>
      <c r="AJ510" s="76"/>
      <c r="AK510" s="76"/>
      <c r="AL510" s="76"/>
      <c r="AM510" s="76"/>
      <c r="AN510" s="76"/>
      <c r="AO510" s="76"/>
      <c r="AP510" s="76"/>
      <c r="AQ510" s="76"/>
      <c r="AR510" s="76"/>
      <c r="AS510" s="76"/>
      <c r="AT510" s="76"/>
      <c r="AU510" s="76"/>
      <c r="AV510" s="76"/>
      <c r="AW510" s="76"/>
      <c r="AX510" s="76"/>
      <c r="AY510" s="76"/>
      <c r="AZ510" s="76"/>
      <c r="BA510" s="76"/>
      <c r="BB510" s="76"/>
      <c r="BC510" s="76"/>
      <c r="BD510" s="76"/>
      <c r="BE510" s="76"/>
      <c r="BF510" s="76"/>
      <c r="BG510" s="76"/>
      <c r="BH510" s="76"/>
      <c r="BI510" s="76"/>
      <c r="BJ510" s="76"/>
      <c r="BK510" s="76"/>
      <c r="BL510" s="76"/>
    </row>
    <row r="511" s="10" customFormat="1" ht="13.5" spans="1:64">
      <c r="A511" s="21">
        <v>98</v>
      </c>
      <c r="B511" s="16">
        <v>89</v>
      </c>
      <c r="C511" s="16">
        <v>98</v>
      </c>
      <c r="D511" s="16">
        <v>98</v>
      </c>
      <c r="E511" s="16">
        <v>89</v>
      </c>
      <c r="F511" s="16">
        <v>89</v>
      </c>
      <c r="G511" s="16">
        <v>98</v>
      </c>
      <c r="H511" s="16"/>
      <c r="I511" s="16"/>
      <c r="J511" s="16"/>
      <c r="K511" s="16"/>
      <c r="L511" s="16"/>
      <c r="M511" s="16"/>
      <c r="N511" s="16"/>
      <c r="O511" s="16"/>
      <c r="P511" s="76"/>
      <c r="Q511" s="76"/>
      <c r="R511" s="76"/>
      <c r="S511" s="76"/>
      <c r="T511" s="76"/>
      <c r="U511" s="76"/>
      <c r="V511" s="76"/>
      <c r="W511" s="76"/>
      <c r="X511" s="76"/>
      <c r="Y511" s="76"/>
      <c r="Z511" s="76"/>
      <c r="AA511" s="76"/>
      <c r="AB511" s="76"/>
      <c r="AC511" s="76"/>
      <c r="AD511" s="76"/>
      <c r="AE511" s="76"/>
      <c r="AF511" s="76"/>
      <c r="AG511" s="76"/>
      <c r="AH511" s="76"/>
      <c r="AI511" s="76"/>
      <c r="AJ511" s="76"/>
      <c r="AK511" s="76"/>
      <c r="AL511" s="76"/>
      <c r="AM511" s="76"/>
      <c r="AN511" s="76"/>
      <c r="AO511" s="76"/>
      <c r="AP511" s="76"/>
      <c r="AQ511" s="76"/>
      <c r="AR511" s="76"/>
      <c r="AS511" s="76"/>
      <c r="AT511" s="76"/>
      <c r="AU511" s="76"/>
      <c r="AV511" s="76"/>
      <c r="AW511" s="76"/>
      <c r="AX511" s="76"/>
      <c r="AY511" s="76"/>
      <c r="AZ511" s="76"/>
      <c r="BA511" s="76"/>
      <c r="BB511" s="76"/>
      <c r="BC511" s="76"/>
      <c r="BD511" s="76"/>
      <c r="BE511" s="76"/>
      <c r="BF511" s="76"/>
      <c r="BG511" s="76"/>
      <c r="BH511" s="76"/>
      <c r="BI511" s="76"/>
      <c r="BJ511" s="76"/>
      <c r="BK511" s="76"/>
      <c r="BL511" s="76"/>
    </row>
    <row r="512" s="10" customFormat="1" ht="13.5" spans="1:64">
      <c r="A512" s="12" t="s">
        <v>842</v>
      </c>
      <c r="B512" s="15" t="s">
        <v>27</v>
      </c>
      <c r="C512" s="15">
        <v>28</v>
      </c>
      <c r="D512" s="15" t="s">
        <v>3</v>
      </c>
      <c r="E512" s="15" t="s">
        <v>843</v>
      </c>
      <c r="F512" s="15" t="s">
        <v>5</v>
      </c>
      <c r="G512" s="14">
        <f>(A514*A515+B514*B515+C514*C515+D514*D515+E514*E515+F514*F515+G514*G515+H514*H515+I514*I515)/C512</f>
        <v>92.4642857142857</v>
      </c>
      <c r="H512" s="79"/>
      <c r="I512" s="15"/>
      <c r="J512" s="15"/>
      <c r="K512" s="15"/>
      <c r="L512" s="15"/>
      <c r="M512" s="15"/>
      <c r="N512" s="13"/>
      <c r="O512" s="13"/>
      <c r="P512" s="76"/>
      <c r="Q512" s="76"/>
      <c r="R512" s="76"/>
      <c r="S512" s="76"/>
      <c r="T512" s="76"/>
      <c r="U512" s="76"/>
      <c r="V512" s="76"/>
      <c r="W512" s="76"/>
      <c r="X512" s="76"/>
      <c r="Y512" s="76"/>
      <c r="Z512" s="76"/>
      <c r="AA512" s="76"/>
      <c r="AB512" s="76"/>
      <c r="AC512" s="76"/>
      <c r="AD512" s="76"/>
      <c r="AE512" s="76"/>
      <c r="AF512" s="76"/>
      <c r="AG512" s="76"/>
      <c r="AH512" s="76"/>
      <c r="AI512" s="76"/>
      <c r="AJ512" s="76"/>
      <c r="AK512" s="76"/>
      <c r="AL512" s="76"/>
      <c r="AM512" s="76"/>
      <c r="AN512" s="76"/>
      <c r="AO512" s="76"/>
      <c r="AP512" s="76"/>
      <c r="AQ512" s="76"/>
      <c r="AR512" s="76"/>
      <c r="AS512" s="76"/>
      <c r="AT512" s="76"/>
      <c r="AU512" s="76"/>
      <c r="AV512" s="76"/>
      <c r="AW512" s="76"/>
      <c r="AX512" s="76"/>
      <c r="AY512" s="76"/>
      <c r="AZ512" s="76"/>
      <c r="BA512" s="76"/>
      <c r="BB512" s="76"/>
      <c r="BC512" s="76"/>
      <c r="BD512" s="76"/>
      <c r="BE512" s="76"/>
      <c r="BF512" s="76"/>
      <c r="BG512" s="76"/>
      <c r="BH512" s="76"/>
      <c r="BI512" s="76"/>
      <c r="BJ512" s="76"/>
      <c r="BK512" s="76"/>
      <c r="BL512" s="76"/>
    </row>
    <row r="513" s="10" customFormat="1" ht="13.5" spans="1:64">
      <c r="A513" s="13" t="s">
        <v>844</v>
      </c>
      <c r="B513" s="13" t="s">
        <v>845</v>
      </c>
      <c r="C513" s="13" t="s">
        <v>846</v>
      </c>
      <c r="D513" s="15" t="s">
        <v>847</v>
      </c>
      <c r="E513" s="30" t="s">
        <v>848</v>
      </c>
      <c r="F513" s="15"/>
      <c r="G513" s="15"/>
      <c r="H513" s="15"/>
      <c r="I513" s="15"/>
      <c r="J513" s="15"/>
      <c r="K513" s="15"/>
      <c r="L513" s="15"/>
      <c r="M513" s="15"/>
      <c r="N513" s="15"/>
      <c r="O513" s="13"/>
      <c r="P513" s="76"/>
      <c r="Q513" s="76"/>
      <c r="R513" s="76"/>
      <c r="S513" s="76"/>
      <c r="T513" s="76"/>
      <c r="U513" s="76"/>
      <c r="V513" s="76"/>
      <c r="W513" s="76"/>
      <c r="X513" s="76"/>
      <c r="Y513" s="76"/>
      <c r="Z513" s="76"/>
      <c r="AA513" s="76"/>
      <c r="AB513" s="76"/>
      <c r="AC513" s="76"/>
      <c r="AD513" s="76"/>
      <c r="AE513" s="76"/>
      <c r="AF513" s="76"/>
      <c r="AG513" s="76"/>
      <c r="AH513" s="76"/>
      <c r="AI513" s="76"/>
      <c r="AJ513" s="76"/>
      <c r="AK513" s="76"/>
      <c r="AL513" s="76"/>
      <c r="AM513" s="76"/>
      <c r="AN513" s="76"/>
      <c r="AO513" s="76"/>
      <c r="AP513" s="76"/>
      <c r="AQ513" s="76"/>
      <c r="AR513" s="76"/>
      <c r="AS513" s="76"/>
      <c r="AT513" s="76"/>
      <c r="AU513" s="76"/>
      <c r="AV513" s="76"/>
      <c r="AW513" s="76"/>
      <c r="AX513" s="76"/>
      <c r="AY513" s="76"/>
      <c r="AZ513" s="76"/>
      <c r="BA513" s="76"/>
      <c r="BB513" s="76"/>
      <c r="BC513" s="76"/>
      <c r="BD513" s="76"/>
      <c r="BE513" s="76"/>
      <c r="BF513" s="76"/>
      <c r="BG513" s="76"/>
      <c r="BH513" s="76"/>
      <c r="BI513" s="76"/>
      <c r="BJ513" s="76"/>
      <c r="BK513" s="76"/>
      <c r="BL513" s="76"/>
    </row>
    <row r="514" s="10" customFormat="1" ht="13.5" spans="1:64">
      <c r="A514" s="13">
        <v>5</v>
      </c>
      <c r="B514" s="18">
        <v>6</v>
      </c>
      <c r="C514" s="18">
        <v>6</v>
      </c>
      <c r="D514" s="15">
        <v>5</v>
      </c>
      <c r="E514" s="39">
        <v>6</v>
      </c>
      <c r="F514" s="13"/>
      <c r="G514" s="15"/>
      <c r="H514" s="13"/>
      <c r="I514" s="13"/>
      <c r="J514" s="13"/>
      <c r="K514" s="13"/>
      <c r="L514" s="15"/>
      <c r="M514" s="15"/>
      <c r="N514" s="15"/>
      <c r="O514" s="13"/>
      <c r="P514" s="76"/>
      <c r="Q514" s="76"/>
      <c r="R514" s="76"/>
      <c r="S514" s="76"/>
      <c r="T514" s="76"/>
      <c r="U514" s="76"/>
      <c r="V514" s="76"/>
      <c r="W514" s="76"/>
      <c r="X514" s="76"/>
      <c r="Y514" s="76"/>
      <c r="Z514" s="76"/>
      <c r="AA514" s="76"/>
      <c r="AB514" s="76"/>
      <c r="AC514" s="76"/>
      <c r="AD514" s="76"/>
      <c r="AE514" s="76"/>
      <c r="AF514" s="76"/>
      <c r="AG514" s="76"/>
      <c r="AH514" s="76"/>
      <c r="AI514" s="76"/>
      <c r="AJ514" s="76"/>
      <c r="AK514" s="76"/>
      <c r="AL514" s="76"/>
      <c r="AM514" s="76"/>
      <c r="AN514" s="76"/>
      <c r="AO514" s="76"/>
      <c r="AP514" s="76"/>
      <c r="AQ514" s="76"/>
      <c r="AR514" s="76"/>
      <c r="AS514" s="76"/>
      <c r="AT514" s="76"/>
      <c r="AU514" s="76"/>
      <c r="AV514" s="76"/>
      <c r="AW514" s="76"/>
      <c r="AX514" s="76"/>
      <c r="AY514" s="76"/>
      <c r="AZ514" s="76"/>
      <c r="BA514" s="76"/>
      <c r="BB514" s="76"/>
      <c r="BC514" s="76"/>
      <c r="BD514" s="76"/>
      <c r="BE514" s="76"/>
      <c r="BF514" s="76"/>
      <c r="BG514" s="76"/>
      <c r="BH514" s="76"/>
      <c r="BI514" s="76"/>
      <c r="BJ514" s="76"/>
      <c r="BK514" s="76"/>
      <c r="BL514" s="76"/>
    </row>
    <row r="515" s="10" customFormat="1" ht="13.5" spans="1:64">
      <c r="A515" s="21">
        <v>89</v>
      </c>
      <c r="B515" s="16">
        <v>89</v>
      </c>
      <c r="C515" s="16">
        <v>96</v>
      </c>
      <c r="D515" s="16">
        <v>88</v>
      </c>
      <c r="E515" s="16">
        <v>99</v>
      </c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76"/>
      <c r="Q515" s="76"/>
      <c r="R515" s="76"/>
      <c r="S515" s="76"/>
      <c r="T515" s="76"/>
      <c r="U515" s="76"/>
      <c r="V515" s="76"/>
      <c r="W515" s="76"/>
      <c r="X515" s="76"/>
      <c r="Y515" s="76"/>
      <c r="Z515" s="76"/>
      <c r="AA515" s="76"/>
      <c r="AB515" s="76"/>
      <c r="AC515" s="76"/>
      <c r="AD515" s="76"/>
      <c r="AE515" s="76"/>
      <c r="AF515" s="76"/>
      <c r="AG515" s="76"/>
      <c r="AH515" s="76"/>
      <c r="AI515" s="76"/>
      <c r="AJ515" s="76"/>
      <c r="AK515" s="76"/>
      <c r="AL515" s="76"/>
      <c r="AM515" s="76"/>
      <c r="AN515" s="76"/>
      <c r="AO515" s="76"/>
      <c r="AP515" s="76"/>
      <c r="AQ515" s="76"/>
      <c r="AR515" s="76"/>
      <c r="AS515" s="76"/>
      <c r="AT515" s="76"/>
      <c r="AU515" s="76"/>
      <c r="AV515" s="76"/>
      <c r="AW515" s="76"/>
      <c r="AX515" s="76"/>
      <c r="AY515" s="76"/>
      <c r="AZ515" s="76"/>
      <c r="BA515" s="76"/>
      <c r="BB515" s="76"/>
      <c r="BC515" s="76"/>
      <c r="BD515" s="76"/>
      <c r="BE515" s="76"/>
      <c r="BF515" s="76"/>
      <c r="BG515" s="76"/>
      <c r="BH515" s="76"/>
      <c r="BI515" s="76"/>
      <c r="BJ515" s="76"/>
      <c r="BK515" s="76"/>
      <c r="BL515" s="76"/>
    </row>
    <row r="516" s="10" customFormat="1" ht="13.5" spans="1:64">
      <c r="A516" s="12" t="s">
        <v>849</v>
      </c>
      <c r="B516" s="15" t="s">
        <v>27</v>
      </c>
      <c r="C516" s="18">
        <v>22</v>
      </c>
      <c r="D516" s="15" t="s">
        <v>3</v>
      </c>
      <c r="E516" s="18" t="s">
        <v>754</v>
      </c>
      <c r="F516" s="15" t="s">
        <v>5</v>
      </c>
      <c r="G516" s="14">
        <f>(A518*A519+B518*B519+C518*C519+D518*D519+E518*E519+F518*F519+G518*G519+H518*H519+I518*I519+J518*J519)/C516</f>
        <v>92.0909090909091</v>
      </c>
      <c r="H516" s="15"/>
      <c r="I516" s="15"/>
      <c r="J516" s="15"/>
      <c r="K516" s="15"/>
      <c r="L516" s="15"/>
      <c r="M516" s="20"/>
      <c r="N516" s="13"/>
      <c r="O516" s="15"/>
      <c r="P516" s="76"/>
      <c r="Q516" s="76"/>
      <c r="R516" s="76"/>
      <c r="S516" s="76"/>
      <c r="T516" s="76"/>
      <c r="U516" s="76"/>
      <c r="V516" s="76"/>
      <c r="W516" s="76"/>
      <c r="X516" s="76"/>
      <c r="Y516" s="76"/>
      <c r="Z516" s="76"/>
      <c r="AA516" s="76"/>
      <c r="AB516" s="76"/>
      <c r="AC516" s="76"/>
      <c r="AD516" s="76"/>
      <c r="AE516" s="76"/>
      <c r="AF516" s="76"/>
      <c r="AG516" s="76"/>
      <c r="AH516" s="76"/>
      <c r="AI516" s="76"/>
      <c r="AJ516" s="76"/>
      <c r="AK516" s="76"/>
      <c r="AL516" s="76"/>
      <c r="AM516" s="76"/>
      <c r="AN516" s="76"/>
      <c r="AO516" s="76"/>
      <c r="AP516" s="76"/>
      <c r="AQ516" s="76"/>
      <c r="AR516" s="76"/>
      <c r="AS516" s="76"/>
      <c r="AT516" s="76"/>
      <c r="AU516" s="76"/>
      <c r="AV516" s="76"/>
      <c r="AW516" s="76"/>
      <c r="AX516" s="76"/>
      <c r="AY516" s="76"/>
      <c r="AZ516" s="76"/>
      <c r="BA516" s="76"/>
      <c r="BB516" s="76"/>
      <c r="BC516" s="76"/>
      <c r="BD516" s="76"/>
      <c r="BE516" s="76"/>
      <c r="BF516" s="76"/>
      <c r="BG516" s="76"/>
      <c r="BH516" s="76"/>
      <c r="BI516" s="76"/>
      <c r="BJ516" s="76"/>
      <c r="BK516" s="76"/>
      <c r="BL516" s="76"/>
    </row>
    <row r="517" s="10" customFormat="1" ht="13.5" spans="1:64">
      <c r="A517" s="13" t="s">
        <v>850</v>
      </c>
      <c r="B517" s="13" t="s">
        <v>834</v>
      </c>
      <c r="C517" s="13" t="s">
        <v>851</v>
      </c>
      <c r="D517" s="13" t="s">
        <v>852</v>
      </c>
      <c r="E517" s="13" t="s">
        <v>815</v>
      </c>
      <c r="F517" s="15"/>
      <c r="G517" s="15"/>
      <c r="H517" s="15"/>
      <c r="I517" s="15"/>
      <c r="J517" s="15"/>
      <c r="K517" s="15"/>
      <c r="L517" s="15"/>
      <c r="M517" s="15"/>
      <c r="N517" s="13"/>
      <c r="O517" s="15"/>
      <c r="P517" s="76"/>
      <c r="Q517" s="76"/>
      <c r="R517" s="76"/>
      <c r="S517" s="76"/>
      <c r="T517" s="76"/>
      <c r="U517" s="76"/>
      <c r="V517" s="76"/>
      <c r="W517" s="76"/>
      <c r="X517" s="76"/>
      <c r="Y517" s="76"/>
      <c r="Z517" s="76"/>
      <c r="AA517" s="76"/>
      <c r="AB517" s="76"/>
      <c r="AC517" s="76"/>
      <c r="AD517" s="76"/>
      <c r="AE517" s="76"/>
      <c r="AF517" s="76"/>
      <c r="AG517" s="76"/>
      <c r="AH517" s="76"/>
      <c r="AI517" s="76"/>
      <c r="AJ517" s="76"/>
      <c r="AK517" s="76"/>
      <c r="AL517" s="76"/>
      <c r="AM517" s="76"/>
      <c r="AN517" s="76"/>
      <c r="AO517" s="76"/>
      <c r="AP517" s="76"/>
      <c r="AQ517" s="76"/>
      <c r="AR517" s="76"/>
      <c r="AS517" s="76"/>
      <c r="AT517" s="76"/>
      <c r="AU517" s="76"/>
      <c r="AV517" s="76"/>
      <c r="AW517" s="76"/>
      <c r="AX517" s="76"/>
      <c r="AY517" s="76"/>
      <c r="AZ517" s="76"/>
      <c r="BA517" s="76"/>
      <c r="BB517" s="76"/>
      <c r="BC517" s="76"/>
      <c r="BD517" s="76"/>
      <c r="BE517" s="76"/>
      <c r="BF517" s="76"/>
      <c r="BG517" s="76"/>
      <c r="BH517" s="76"/>
      <c r="BI517" s="76"/>
      <c r="BJ517" s="76"/>
      <c r="BK517" s="76"/>
      <c r="BL517" s="76"/>
    </row>
    <row r="518" s="10" customFormat="1" ht="13.5" spans="1:64">
      <c r="A518" s="13">
        <v>5</v>
      </c>
      <c r="B518" s="18">
        <v>5</v>
      </c>
      <c r="C518" s="18">
        <v>6</v>
      </c>
      <c r="D518" s="18">
        <v>3</v>
      </c>
      <c r="E518" s="18">
        <v>3</v>
      </c>
      <c r="F518" s="15"/>
      <c r="G518" s="15"/>
      <c r="H518" s="15"/>
      <c r="I518" s="15"/>
      <c r="J518" s="15"/>
      <c r="K518" s="15"/>
      <c r="L518" s="15"/>
      <c r="M518" s="15"/>
      <c r="N518" s="13"/>
      <c r="O518" s="15"/>
      <c r="P518" s="76"/>
      <c r="Q518" s="76"/>
      <c r="R518" s="76"/>
      <c r="S518" s="76"/>
      <c r="T518" s="76"/>
      <c r="U518" s="76"/>
      <c r="V518" s="76"/>
      <c r="W518" s="76"/>
      <c r="X518" s="76"/>
      <c r="Y518" s="76"/>
      <c r="Z518" s="76"/>
      <c r="AA518" s="76"/>
      <c r="AB518" s="76"/>
      <c r="AC518" s="76"/>
      <c r="AD518" s="76"/>
      <c r="AE518" s="76"/>
      <c r="AF518" s="76"/>
      <c r="AG518" s="76"/>
      <c r="AH518" s="76"/>
      <c r="AI518" s="76"/>
      <c r="AJ518" s="76"/>
      <c r="AK518" s="76"/>
      <c r="AL518" s="76"/>
      <c r="AM518" s="76"/>
      <c r="AN518" s="76"/>
      <c r="AO518" s="76"/>
      <c r="AP518" s="76"/>
      <c r="AQ518" s="76"/>
      <c r="AR518" s="76"/>
      <c r="AS518" s="76"/>
      <c r="AT518" s="76"/>
      <c r="AU518" s="76"/>
      <c r="AV518" s="76"/>
      <c r="AW518" s="76"/>
      <c r="AX518" s="76"/>
      <c r="AY518" s="76"/>
      <c r="AZ518" s="76"/>
      <c r="BA518" s="76"/>
      <c r="BB518" s="76"/>
      <c r="BC518" s="76"/>
      <c r="BD518" s="76"/>
      <c r="BE518" s="76"/>
      <c r="BF518" s="76"/>
      <c r="BG518" s="76"/>
      <c r="BH518" s="76"/>
      <c r="BI518" s="76"/>
      <c r="BJ518" s="76"/>
      <c r="BK518" s="76"/>
      <c r="BL518" s="76"/>
    </row>
    <row r="519" s="10" customFormat="1" ht="13.5" spans="1:64">
      <c r="A519" s="16">
        <v>89</v>
      </c>
      <c r="B519" s="16">
        <v>93</v>
      </c>
      <c r="C519" s="16">
        <v>94</v>
      </c>
      <c r="D519" s="16">
        <v>89</v>
      </c>
      <c r="E519" s="16">
        <v>95</v>
      </c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76"/>
      <c r="Q519" s="76"/>
      <c r="R519" s="76"/>
      <c r="S519" s="76"/>
      <c r="T519" s="76"/>
      <c r="U519" s="76"/>
      <c r="V519" s="76"/>
      <c r="W519" s="76"/>
      <c r="X519" s="76"/>
      <c r="Y519" s="76"/>
      <c r="Z519" s="76"/>
      <c r="AA519" s="76"/>
      <c r="AB519" s="76"/>
      <c r="AC519" s="76"/>
      <c r="AD519" s="76"/>
      <c r="AE519" s="76"/>
      <c r="AF519" s="76"/>
      <c r="AG519" s="76"/>
      <c r="AH519" s="76"/>
      <c r="AI519" s="76"/>
      <c r="AJ519" s="76"/>
      <c r="AK519" s="76"/>
      <c r="AL519" s="76"/>
      <c r="AM519" s="76"/>
      <c r="AN519" s="76"/>
      <c r="AO519" s="76"/>
      <c r="AP519" s="76"/>
      <c r="AQ519" s="76"/>
      <c r="AR519" s="76"/>
      <c r="AS519" s="76"/>
      <c r="AT519" s="76"/>
      <c r="AU519" s="76"/>
      <c r="AV519" s="76"/>
      <c r="AW519" s="76"/>
      <c r="AX519" s="76"/>
      <c r="AY519" s="76"/>
      <c r="AZ519" s="76"/>
      <c r="BA519" s="76"/>
      <c r="BB519" s="76"/>
      <c r="BC519" s="76"/>
      <c r="BD519" s="76"/>
      <c r="BE519" s="76"/>
      <c r="BF519" s="76"/>
      <c r="BG519" s="76"/>
      <c r="BH519" s="76"/>
      <c r="BI519" s="76"/>
      <c r="BJ519" s="76"/>
      <c r="BK519" s="76"/>
      <c r="BL519" s="76"/>
    </row>
    <row r="520" s="10" customFormat="1" ht="13.5" spans="1:64">
      <c r="A520" s="12" t="s">
        <v>853</v>
      </c>
      <c r="B520" s="15" t="s">
        <v>27</v>
      </c>
      <c r="C520" s="15">
        <v>22</v>
      </c>
      <c r="D520" s="15" t="s">
        <v>3</v>
      </c>
      <c r="E520" s="15" t="s">
        <v>854</v>
      </c>
      <c r="F520" s="15" t="s">
        <v>5</v>
      </c>
      <c r="G520" s="14">
        <f>(A522*A523+B522*B523+C522*C523+D522*D523+E522*E523+F522*F523+G522*G523+H522*H523+I522*I523+J522*J523)/C520</f>
        <v>93.6363636363636</v>
      </c>
      <c r="H520" s="15"/>
      <c r="I520" s="15"/>
      <c r="J520" s="15"/>
      <c r="K520" s="15"/>
      <c r="L520" s="15"/>
      <c r="M520" s="20"/>
      <c r="N520" s="15"/>
      <c r="O520" s="15"/>
      <c r="P520" s="76"/>
      <c r="Q520" s="76"/>
      <c r="R520" s="76"/>
      <c r="S520" s="76"/>
      <c r="T520" s="76"/>
      <c r="U520" s="76"/>
      <c r="V520" s="76"/>
      <c r="W520" s="76"/>
      <c r="X520" s="76"/>
      <c r="Y520" s="76"/>
      <c r="Z520" s="76"/>
      <c r="AA520" s="76"/>
      <c r="AB520" s="76"/>
      <c r="AC520" s="76"/>
      <c r="AD520" s="76"/>
      <c r="AE520" s="76"/>
      <c r="AF520" s="76"/>
      <c r="AG520" s="76"/>
      <c r="AH520" s="76"/>
      <c r="AI520" s="76"/>
      <c r="AJ520" s="76"/>
      <c r="AK520" s="76"/>
      <c r="AL520" s="76"/>
      <c r="AM520" s="76"/>
      <c r="AN520" s="76"/>
      <c r="AO520" s="76"/>
      <c r="AP520" s="76"/>
      <c r="AQ520" s="76"/>
      <c r="AR520" s="76"/>
      <c r="AS520" s="76"/>
      <c r="AT520" s="76"/>
      <c r="AU520" s="76"/>
      <c r="AV520" s="76"/>
      <c r="AW520" s="76"/>
      <c r="AX520" s="76"/>
      <c r="AY520" s="76"/>
      <c r="AZ520" s="76"/>
      <c r="BA520" s="76"/>
      <c r="BB520" s="76"/>
      <c r="BC520" s="76"/>
      <c r="BD520" s="76"/>
      <c r="BE520" s="76"/>
      <c r="BF520" s="76"/>
      <c r="BG520" s="76"/>
      <c r="BH520" s="76"/>
      <c r="BI520" s="76"/>
      <c r="BJ520" s="76"/>
      <c r="BK520" s="76"/>
      <c r="BL520" s="76"/>
    </row>
    <row r="521" s="10" customFormat="1" ht="13.5" spans="1:64">
      <c r="A521" s="13" t="s">
        <v>855</v>
      </c>
      <c r="B521" s="13" t="s">
        <v>856</v>
      </c>
      <c r="C521" s="13" t="s">
        <v>857</v>
      </c>
      <c r="D521" s="13" t="s">
        <v>832</v>
      </c>
      <c r="E521" s="18"/>
      <c r="F521" s="18"/>
      <c r="G521" s="15"/>
      <c r="H521" s="15"/>
      <c r="I521" s="15"/>
      <c r="J521" s="15"/>
      <c r="K521" s="15"/>
      <c r="L521" s="15"/>
      <c r="M521" s="15"/>
      <c r="N521" s="13"/>
      <c r="O521" s="13"/>
      <c r="P521" s="76"/>
      <c r="Q521" s="76"/>
      <c r="R521" s="76"/>
      <c r="S521" s="76"/>
      <c r="T521" s="76"/>
      <c r="U521" s="76"/>
      <c r="V521" s="76"/>
      <c r="W521" s="76"/>
      <c r="X521" s="76"/>
      <c r="Y521" s="76"/>
      <c r="Z521" s="76"/>
      <c r="AA521" s="76"/>
      <c r="AB521" s="76"/>
      <c r="AC521" s="76"/>
      <c r="AD521" s="76"/>
      <c r="AE521" s="76"/>
      <c r="AF521" s="76"/>
      <c r="AG521" s="76"/>
      <c r="AH521" s="76"/>
      <c r="AI521" s="76"/>
      <c r="AJ521" s="76"/>
      <c r="AK521" s="76"/>
      <c r="AL521" s="76"/>
      <c r="AM521" s="76"/>
      <c r="AN521" s="76"/>
      <c r="AO521" s="76"/>
      <c r="AP521" s="76"/>
      <c r="AQ521" s="76"/>
      <c r="AR521" s="76"/>
      <c r="AS521" s="76"/>
      <c r="AT521" s="76"/>
      <c r="AU521" s="76"/>
      <c r="AV521" s="76"/>
      <c r="AW521" s="76"/>
      <c r="AX521" s="76"/>
      <c r="AY521" s="76"/>
      <c r="AZ521" s="76"/>
      <c r="BA521" s="76"/>
      <c r="BB521" s="76"/>
      <c r="BC521" s="76"/>
      <c r="BD521" s="76"/>
      <c r="BE521" s="76"/>
      <c r="BF521" s="76"/>
      <c r="BG521" s="76"/>
      <c r="BH521" s="76"/>
      <c r="BI521" s="76"/>
      <c r="BJ521" s="76"/>
      <c r="BK521" s="76"/>
      <c r="BL521" s="76"/>
    </row>
    <row r="522" s="10" customFormat="1" ht="13.5" spans="1:64">
      <c r="A522" s="13">
        <v>6</v>
      </c>
      <c r="B522" s="18">
        <v>6</v>
      </c>
      <c r="C522" s="18">
        <v>6</v>
      </c>
      <c r="D522" s="18">
        <v>4</v>
      </c>
      <c r="E522" s="18"/>
      <c r="F522" s="18"/>
      <c r="G522" s="15"/>
      <c r="H522" s="15"/>
      <c r="I522" s="15"/>
      <c r="J522" s="15"/>
      <c r="K522" s="15"/>
      <c r="L522" s="15"/>
      <c r="M522" s="15"/>
      <c r="N522" s="13"/>
      <c r="O522" s="13"/>
      <c r="P522" s="76"/>
      <c r="Q522" s="76"/>
      <c r="R522" s="76"/>
      <c r="S522" s="76"/>
      <c r="T522" s="76"/>
      <c r="U522" s="76"/>
      <c r="V522" s="76"/>
      <c r="W522" s="76"/>
      <c r="X522" s="76"/>
      <c r="Y522" s="76"/>
      <c r="Z522" s="76"/>
      <c r="AA522" s="76"/>
      <c r="AB522" s="76"/>
      <c r="AC522" s="76"/>
      <c r="AD522" s="76"/>
      <c r="AE522" s="76"/>
      <c r="AF522" s="76"/>
      <c r="AG522" s="76"/>
      <c r="AH522" s="76"/>
      <c r="AI522" s="76"/>
      <c r="AJ522" s="76"/>
      <c r="AK522" s="76"/>
      <c r="AL522" s="76"/>
      <c r="AM522" s="76"/>
      <c r="AN522" s="76"/>
      <c r="AO522" s="76"/>
      <c r="AP522" s="76"/>
      <c r="AQ522" s="76"/>
      <c r="AR522" s="76"/>
      <c r="AS522" s="76"/>
      <c r="AT522" s="76"/>
      <c r="AU522" s="76"/>
      <c r="AV522" s="76"/>
      <c r="AW522" s="76"/>
      <c r="AX522" s="76"/>
      <c r="AY522" s="76"/>
      <c r="AZ522" s="76"/>
      <c r="BA522" s="76"/>
      <c r="BB522" s="76"/>
      <c r="BC522" s="76"/>
      <c r="BD522" s="76"/>
      <c r="BE522" s="76"/>
      <c r="BF522" s="76"/>
      <c r="BG522" s="76"/>
      <c r="BH522" s="76"/>
      <c r="BI522" s="76"/>
      <c r="BJ522" s="76"/>
      <c r="BK522" s="76"/>
      <c r="BL522" s="76"/>
    </row>
    <row r="523" s="10" customFormat="1" ht="13.5" spans="1:64">
      <c r="A523" s="16">
        <v>98</v>
      </c>
      <c r="B523" s="16">
        <v>88</v>
      </c>
      <c r="C523" s="16">
        <v>98</v>
      </c>
      <c r="D523" s="16">
        <v>89</v>
      </c>
      <c r="E523" s="21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76"/>
      <c r="Q523" s="76"/>
      <c r="R523" s="76"/>
      <c r="S523" s="76"/>
      <c r="T523" s="76"/>
      <c r="U523" s="76"/>
      <c r="V523" s="76"/>
      <c r="W523" s="76"/>
      <c r="X523" s="76"/>
      <c r="Y523" s="76"/>
      <c r="Z523" s="76"/>
      <c r="AA523" s="76"/>
      <c r="AB523" s="76"/>
      <c r="AC523" s="76"/>
      <c r="AD523" s="76"/>
      <c r="AE523" s="76"/>
      <c r="AF523" s="76"/>
      <c r="AG523" s="76"/>
      <c r="AH523" s="76"/>
      <c r="AI523" s="76"/>
      <c r="AJ523" s="76"/>
      <c r="AK523" s="76"/>
      <c r="AL523" s="76"/>
      <c r="AM523" s="76"/>
      <c r="AN523" s="76"/>
      <c r="AO523" s="76"/>
      <c r="AP523" s="76"/>
      <c r="AQ523" s="76"/>
      <c r="AR523" s="76"/>
      <c r="AS523" s="76"/>
      <c r="AT523" s="76"/>
      <c r="AU523" s="76"/>
      <c r="AV523" s="76"/>
      <c r="AW523" s="76"/>
      <c r="AX523" s="76"/>
      <c r="AY523" s="76"/>
      <c r="AZ523" s="76"/>
      <c r="BA523" s="76"/>
      <c r="BB523" s="76"/>
      <c r="BC523" s="76"/>
      <c r="BD523" s="76"/>
      <c r="BE523" s="76"/>
      <c r="BF523" s="76"/>
      <c r="BG523" s="76"/>
      <c r="BH523" s="76"/>
      <c r="BI523" s="76"/>
      <c r="BJ523" s="76"/>
      <c r="BK523" s="76"/>
      <c r="BL523" s="76"/>
    </row>
    <row r="524" s="10" customFormat="1" ht="22.5" spans="1:64">
      <c r="A524" s="11" t="s">
        <v>858</v>
      </c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76"/>
      <c r="Q524" s="76"/>
      <c r="R524" s="76"/>
      <c r="S524" s="76"/>
      <c r="T524" s="76"/>
      <c r="U524" s="76"/>
      <c r="V524" s="76"/>
      <c r="W524" s="76"/>
      <c r="X524" s="76"/>
      <c r="Y524" s="76"/>
      <c r="Z524" s="76"/>
      <c r="AA524" s="76"/>
      <c r="AB524" s="76"/>
      <c r="AC524" s="76"/>
      <c r="AD524" s="76"/>
      <c r="AE524" s="76"/>
      <c r="AF524" s="76"/>
      <c r="AG524" s="76"/>
      <c r="AH524" s="76"/>
      <c r="AI524" s="76"/>
      <c r="AJ524" s="76"/>
      <c r="AK524" s="76"/>
      <c r="AL524" s="76"/>
      <c r="AM524" s="76"/>
      <c r="AN524" s="76"/>
      <c r="AO524" s="76"/>
      <c r="AP524" s="76"/>
      <c r="AQ524" s="76"/>
      <c r="AR524" s="76"/>
      <c r="AS524" s="76"/>
      <c r="AT524" s="76"/>
      <c r="AU524" s="76"/>
      <c r="AV524" s="76"/>
      <c r="AW524" s="76"/>
      <c r="AX524" s="76"/>
      <c r="AY524" s="76"/>
      <c r="AZ524" s="76"/>
      <c r="BA524" s="76"/>
      <c r="BB524" s="76"/>
      <c r="BC524" s="76"/>
      <c r="BD524" s="76"/>
      <c r="BE524" s="76"/>
      <c r="BF524" s="76"/>
      <c r="BG524" s="76"/>
      <c r="BH524" s="76"/>
      <c r="BI524" s="76"/>
      <c r="BJ524" s="76"/>
      <c r="BK524" s="76"/>
      <c r="BL524" s="76"/>
    </row>
    <row r="525" s="1" customFormat="1" ht="12.75" spans="1:64">
      <c r="A525" s="12" t="s">
        <v>859</v>
      </c>
      <c r="B525" s="13" t="s">
        <v>2</v>
      </c>
      <c r="C525" s="13">
        <v>23</v>
      </c>
      <c r="D525" s="13" t="s">
        <v>3</v>
      </c>
      <c r="E525" s="13" t="s">
        <v>767</v>
      </c>
      <c r="F525" s="13" t="s">
        <v>5</v>
      </c>
      <c r="G525" s="14">
        <f>(A527*A528+B527*B528+C527*C528+D527*D528)/C525</f>
        <v>95.3913043478261</v>
      </c>
      <c r="H525" s="13"/>
      <c r="I525" s="13"/>
      <c r="J525" s="13"/>
      <c r="K525" s="13"/>
      <c r="L525" s="24"/>
      <c r="M525" s="13"/>
      <c r="N525" s="13"/>
      <c r="O525" s="13"/>
      <c r="P525" s="25"/>
      <c r="Q525" s="25"/>
      <c r="R525" s="25"/>
      <c r="S525" s="25"/>
      <c r="T525" s="25"/>
      <c r="U525" s="25"/>
      <c r="V525" s="25"/>
      <c r="W525" s="25"/>
      <c r="X525" s="25"/>
      <c r="Y525" s="25"/>
      <c r="Z525" s="25"/>
      <c r="AA525" s="25"/>
      <c r="AB525" s="25"/>
      <c r="AC525" s="25"/>
      <c r="AD525" s="25"/>
      <c r="AE525" s="25"/>
      <c r="AF525" s="25"/>
      <c r="AG525" s="25"/>
      <c r="AH525" s="25"/>
      <c r="AI525" s="25"/>
      <c r="AJ525" s="25"/>
      <c r="AK525" s="25"/>
      <c r="AL525" s="25"/>
      <c r="AM525" s="25"/>
      <c r="AN525" s="25"/>
      <c r="AO525" s="25"/>
      <c r="AP525" s="25"/>
      <c r="AQ525" s="25"/>
      <c r="AR525" s="25"/>
      <c r="AS525" s="25"/>
      <c r="AT525" s="25"/>
      <c r="AU525" s="25"/>
      <c r="AV525" s="25"/>
      <c r="AW525" s="25"/>
      <c r="AX525" s="25"/>
      <c r="AY525" s="25"/>
      <c r="AZ525" s="25"/>
      <c r="BA525" s="25"/>
      <c r="BB525" s="25"/>
      <c r="BC525" s="25"/>
      <c r="BD525" s="25"/>
      <c r="BE525" s="25"/>
      <c r="BF525" s="25"/>
      <c r="BG525" s="25"/>
      <c r="BH525" s="25"/>
      <c r="BI525" s="25"/>
      <c r="BJ525" s="25"/>
      <c r="BK525" s="25"/>
      <c r="BL525" s="25"/>
    </row>
    <row r="526" s="3" customFormat="1" ht="12.75" spans="1:64">
      <c r="A526" s="13" t="s">
        <v>860</v>
      </c>
      <c r="B526" s="13" t="s">
        <v>861</v>
      </c>
      <c r="C526" s="13" t="s">
        <v>862</v>
      </c>
      <c r="D526" s="13" t="s">
        <v>863</v>
      </c>
      <c r="E526" s="13"/>
      <c r="F526" s="13"/>
      <c r="G526" s="13"/>
      <c r="H526" s="13"/>
      <c r="I526" s="13"/>
      <c r="J526" s="13"/>
      <c r="K526" s="13"/>
      <c r="L526" s="13"/>
      <c r="M526" s="24"/>
      <c r="N526" s="13"/>
      <c r="O526" s="13"/>
      <c r="P526" s="25"/>
      <c r="Q526" s="25"/>
      <c r="R526" s="25"/>
      <c r="S526" s="25"/>
      <c r="T526" s="25"/>
      <c r="U526" s="25"/>
      <c r="V526" s="25"/>
      <c r="W526" s="25"/>
      <c r="X526" s="25"/>
      <c r="Y526" s="25"/>
      <c r="Z526" s="25"/>
      <c r="AA526" s="25"/>
      <c r="AB526" s="25"/>
      <c r="AC526" s="25"/>
      <c r="AD526" s="25"/>
      <c r="AE526" s="25"/>
      <c r="AF526" s="25"/>
      <c r="AG526" s="25"/>
      <c r="AH526" s="25"/>
      <c r="AI526" s="25"/>
      <c r="AJ526" s="25"/>
      <c r="AK526" s="25"/>
      <c r="AL526" s="25"/>
      <c r="AM526" s="25"/>
      <c r="AN526" s="25"/>
      <c r="AO526" s="25"/>
      <c r="AP526" s="25"/>
      <c r="AQ526" s="25"/>
      <c r="AR526" s="25"/>
      <c r="AS526" s="25"/>
      <c r="AT526" s="25"/>
      <c r="AU526" s="25"/>
      <c r="AV526" s="25"/>
      <c r="AW526" s="25"/>
      <c r="AX526" s="25"/>
      <c r="AY526" s="25"/>
      <c r="AZ526" s="25"/>
      <c r="BA526" s="25"/>
      <c r="BB526" s="25"/>
      <c r="BC526" s="25"/>
      <c r="BD526" s="25"/>
      <c r="BE526" s="25"/>
      <c r="BF526" s="25"/>
      <c r="BG526" s="25"/>
      <c r="BH526" s="25"/>
      <c r="BI526" s="25"/>
      <c r="BJ526" s="25"/>
      <c r="BK526" s="25"/>
      <c r="BL526" s="25"/>
    </row>
    <row r="527" s="1" customFormat="1" ht="12.75" spans="1:64">
      <c r="A527" s="13">
        <v>5</v>
      </c>
      <c r="B527" s="13">
        <v>6</v>
      </c>
      <c r="C527" s="13">
        <v>6</v>
      </c>
      <c r="D527" s="13">
        <v>6</v>
      </c>
      <c r="E527" s="13"/>
      <c r="F527" s="13"/>
      <c r="G527" s="13"/>
      <c r="H527" s="13"/>
      <c r="I527" s="13"/>
      <c r="J527" s="13"/>
      <c r="K527" s="13"/>
      <c r="L527" s="13"/>
      <c r="M527" s="24"/>
      <c r="N527" s="13"/>
      <c r="O527" s="13"/>
      <c r="P527" s="25"/>
      <c r="Q527" s="25"/>
      <c r="R527" s="25"/>
      <c r="S527" s="25"/>
      <c r="T527" s="25"/>
      <c r="U527" s="25"/>
      <c r="V527" s="25"/>
      <c r="W527" s="25"/>
      <c r="X527" s="25"/>
      <c r="Y527" s="25"/>
      <c r="Z527" s="25"/>
      <c r="AA527" s="25"/>
      <c r="AB527" s="25"/>
      <c r="AC527" s="25"/>
      <c r="AD527" s="25"/>
      <c r="AE527" s="25"/>
      <c r="AF527" s="25"/>
      <c r="AG527" s="25"/>
      <c r="AH527" s="25"/>
      <c r="AI527" s="25"/>
      <c r="AJ527" s="25"/>
      <c r="AK527" s="25"/>
      <c r="AL527" s="25"/>
      <c r="AM527" s="25"/>
      <c r="AN527" s="25"/>
      <c r="AO527" s="25"/>
      <c r="AP527" s="25"/>
      <c r="AQ527" s="25"/>
      <c r="AR527" s="25"/>
      <c r="AS527" s="25"/>
      <c r="AT527" s="25"/>
      <c r="AU527" s="25"/>
      <c r="AV527" s="25"/>
      <c r="AW527" s="25"/>
      <c r="AX527" s="25"/>
      <c r="AY527" s="25"/>
      <c r="AZ527" s="25"/>
      <c r="BA527" s="25"/>
      <c r="BB527" s="25"/>
      <c r="BC527" s="25"/>
      <c r="BD527" s="25"/>
      <c r="BE527" s="25"/>
      <c r="BF527" s="25"/>
      <c r="BG527" s="25"/>
      <c r="BH527" s="25"/>
      <c r="BI527" s="25"/>
      <c r="BJ527" s="25"/>
      <c r="BK527" s="25"/>
      <c r="BL527" s="25"/>
    </row>
    <row r="528" s="3" customFormat="1" ht="12" spans="1:64">
      <c r="A528" s="16">
        <v>98</v>
      </c>
      <c r="B528" s="16">
        <v>98</v>
      </c>
      <c r="C528" s="16">
        <v>98</v>
      </c>
      <c r="D528" s="16">
        <v>88</v>
      </c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25"/>
      <c r="Q528" s="25"/>
      <c r="R528" s="25"/>
      <c r="S528" s="25"/>
      <c r="T528" s="25"/>
      <c r="U528" s="25"/>
      <c r="V528" s="25"/>
      <c r="W528" s="25"/>
      <c r="X528" s="25"/>
      <c r="Y528" s="25"/>
      <c r="Z528" s="25"/>
      <c r="AA528" s="25"/>
      <c r="AB528" s="25"/>
      <c r="AC528" s="25"/>
      <c r="AD528" s="25"/>
      <c r="AE528" s="25"/>
      <c r="AF528" s="25"/>
      <c r="AG528" s="25"/>
      <c r="AH528" s="25"/>
      <c r="AI528" s="25"/>
      <c r="AJ528" s="25"/>
      <c r="AK528" s="25"/>
      <c r="AL528" s="25"/>
      <c r="AM528" s="25"/>
      <c r="AN528" s="25"/>
      <c r="AO528" s="25"/>
      <c r="AP528" s="25"/>
      <c r="AQ528" s="25"/>
      <c r="AR528" s="25"/>
      <c r="AS528" s="25"/>
      <c r="AT528" s="25"/>
      <c r="AU528" s="25"/>
      <c r="AV528" s="25"/>
      <c r="AW528" s="25"/>
      <c r="AX528" s="25"/>
      <c r="AY528" s="25"/>
      <c r="AZ528" s="25"/>
      <c r="BA528" s="25"/>
      <c r="BB528" s="25"/>
      <c r="BC528" s="25"/>
      <c r="BD528" s="25"/>
      <c r="BE528" s="25"/>
      <c r="BF528" s="25"/>
      <c r="BG528" s="25"/>
      <c r="BH528" s="25"/>
      <c r="BI528" s="25"/>
      <c r="BJ528" s="25"/>
      <c r="BK528" s="25"/>
      <c r="BL528" s="25"/>
    </row>
    <row r="529" s="1" customFormat="1" ht="12.75" spans="1:64">
      <c r="A529" s="12" t="s">
        <v>864</v>
      </c>
      <c r="B529" s="13" t="s">
        <v>2</v>
      </c>
      <c r="C529" s="13">
        <v>16</v>
      </c>
      <c r="D529" s="13" t="s">
        <v>3</v>
      </c>
      <c r="E529" s="13" t="s">
        <v>865</v>
      </c>
      <c r="F529" s="13" t="s">
        <v>5</v>
      </c>
      <c r="G529" s="14">
        <f>(A531*A532+B531*B532+C531*C532+D531*D532)/C529</f>
        <v>96.25</v>
      </c>
      <c r="H529" s="13"/>
      <c r="I529" s="13"/>
      <c r="J529" s="13"/>
      <c r="K529" s="13"/>
      <c r="L529" s="24"/>
      <c r="M529" s="13"/>
      <c r="N529" s="13"/>
      <c r="O529" s="13"/>
      <c r="P529" s="25"/>
      <c r="Q529" s="25"/>
      <c r="R529" s="25"/>
      <c r="S529" s="25"/>
      <c r="T529" s="25"/>
      <c r="U529" s="25"/>
      <c r="V529" s="25"/>
      <c r="W529" s="25"/>
      <c r="X529" s="25"/>
      <c r="Y529" s="25"/>
      <c r="Z529" s="25"/>
      <c r="AA529" s="25"/>
      <c r="AB529" s="25"/>
      <c r="AC529" s="25"/>
      <c r="AD529" s="25"/>
      <c r="AE529" s="25"/>
      <c r="AF529" s="25"/>
      <c r="AG529" s="25"/>
      <c r="AH529" s="25"/>
      <c r="AI529" s="25"/>
      <c r="AJ529" s="25"/>
      <c r="AK529" s="25"/>
      <c r="AL529" s="25"/>
      <c r="AM529" s="25"/>
      <c r="AN529" s="25"/>
      <c r="AO529" s="25"/>
      <c r="AP529" s="25"/>
      <c r="AQ529" s="25"/>
      <c r="AR529" s="25"/>
      <c r="AS529" s="25"/>
      <c r="AT529" s="25"/>
      <c r="AU529" s="25"/>
      <c r="AV529" s="25"/>
      <c r="AW529" s="25"/>
      <c r="AX529" s="25"/>
      <c r="AY529" s="25"/>
      <c r="AZ529" s="25"/>
      <c r="BA529" s="25"/>
      <c r="BB529" s="25"/>
      <c r="BC529" s="25"/>
      <c r="BD529" s="25"/>
      <c r="BE529" s="25"/>
      <c r="BF529" s="25"/>
      <c r="BG529" s="25"/>
      <c r="BH529" s="25"/>
      <c r="BI529" s="25"/>
      <c r="BJ529" s="25"/>
      <c r="BK529" s="25"/>
      <c r="BL529" s="25"/>
    </row>
    <row r="530" s="3" customFormat="1" ht="12.75" spans="1:64">
      <c r="A530" s="13" t="s">
        <v>866</v>
      </c>
      <c r="B530" s="13" t="s">
        <v>867</v>
      </c>
      <c r="C530" s="13" t="s">
        <v>705</v>
      </c>
      <c r="D530" s="13"/>
      <c r="E530" s="13"/>
      <c r="F530" s="13"/>
      <c r="G530" s="13"/>
      <c r="H530" s="13"/>
      <c r="I530" s="13"/>
      <c r="J530" s="13"/>
      <c r="K530" s="13"/>
      <c r="L530" s="13"/>
      <c r="M530" s="24"/>
      <c r="N530" s="13"/>
      <c r="O530" s="13"/>
      <c r="P530" s="25"/>
      <c r="Q530" s="25"/>
      <c r="R530" s="25"/>
      <c r="S530" s="25"/>
      <c r="T530" s="25"/>
      <c r="U530" s="25"/>
      <c r="V530" s="25"/>
      <c r="W530" s="25"/>
      <c r="X530" s="25"/>
      <c r="Y530" s="25"/>
      <c r="Z530" s="25"/>
      <c r="AA530" s="25"/>
      <c r="AB530" s="25"/>
      <c r="AC530" s="25"/>
      <c r="AD530" s="25"/>
      <c r="AE530" s="25"/>
      <c r="AF530" s="25"/>
      <c r="AG530" s="25"/>
      <c r="AH530" s="25"/>
      <c r="AI530" s="25"/>
      <c r="AJ530" s="25"/>
      <c r="AK530" s="25"/>
      <c r="AL530" s="25"/>
      <c r="AM530" s="25"/>
      <c r="AN530" s="25"/>
      <c r="AO530" s="25"/>
      <c r="AP530" s="25"/>
      <c r="AQ530" s="25"/>
      <c r="AR530" s="25"/>
      <c r="AS530" s="25"/>
      <c r="AT530" s="25"/>
      <c r="AU530" s="25"/>
      <c r="AV530" s="25"/>
      <c r="AW530" s="25"/>
      <c r="AX530" s="25"/>
      <c r="AY530" s="25"/>
      <c r="AZ530" s="25"/>
      <c r="BA530" s="25"/>
      <c r="BB530" s="25"/>
      <c r="BC530" s="25"/>
      <c r="BD530" s="25"/>
      <c r="BE530" s="25"/>
      <c r="BF530" s="25"/>
      <c r="BG530" s="25"/>
      <c r="BH530" s="25"/>
      <c r="BI530" s="25"/>
      <c r="BJ530" s="25"/>
      <c r="BK530" s="25"/>
      <c r="BL530" s="25"/>
    </row>
    <row r="531" s="1" customFormat="1" ht="12.75" spans="1:64">
      <c r="A531" s="13">
        <v>5</v>
      </c>
      <c r="B531" s="13">
        <v>5</v>
      </c>
      <c r="C531" s="13">
        <v>6</v>
      </c>
      <c r="D531" s="13"/>
      <c r="E531" s="13"/>
      <c r="F531" s="13"/>
      <c r="G531" s="13"/>
      <c r="H531" s="13"/>
      <c r="I531" s="13"/>
      <c r="J531" s="13"/>
      <c r="K531" s="13"/>
      <c r="L531" s="13"/>
      <c r="M531" s="24"/>
      <c r="N531" s="13"/>
      <c r="O531" s="13"/>
      <c r="P531" s="25"/>
      <c r="Q531" s="25"/>
      <c r="R531" s="25"/>
      <c r="S531" s="25"/>
      <c r="T531" s="25"/>
      <c r="U531" s="25"/>
      <c r="V531" s="25"/>
      <c r="W531" s="25"/>
      <c r="X531" s="25"/>
      <c r="Y531" s="25"/>
      <c r="Z531" s="25"/>
      <c r="AA531" s="25"/>
      <c r="AB531" s="25"/>
      <c r="AC531" s="25"/>
      <c r="AD531" s="25"/>
      <c r="AE531" s="25"/>
      <c r="AF531" s="25"/>
      <c r="AG531" s="25"/>
      <c r="AH531" s="25"/>
      <c r="AI531" s="25"/>
      <c r="AJ531" s="25"/>
      <c r="AK531" s="25"/>
      <c r="AL531" s="25"/>
      <c r="AM531" s="25"/>
      <c r="AN531" s="25"/>
      <c r="AO531" s="25"/>
      <c r="AP531" s="25"/>
      <c r="AQ531" s="25"/>
      <c r="AR531" s="25"/>
      <c r="AS531" s="25"/>
      <c r="AT531" s="25"/>
      <c r="AU531" s="25"/>
      <c r="AV531" s="25"/>
      <c r="AW531" s="25"/>
      <c r="AX531" s="25"/>
      <c r="AY531" s="25"/>
      <c r="AZ531" s="25"/>
      <c r="BA531" s="25"/>
      <c r="BB531" s="25"/>
      <c r="BC531" s="25"/>
      <c r="BD531" s="25"/>
      <c r="BE531" s="25"/>
      <c r="BF531" s="25"/>
      <c r="BG531" s="25"/>
      <c r="BH531" s="25"/>
      <c r="BI531" s="25"/>
      <c r="BJ531" s="25"/>
      <c r="BK531" s="25"/>
      <c r="BL531" s="25"/>
    </row>
    <row r="532" s="3" customFormat="1" ht="12" spans="1:64">
      <c r="A532" s="16">
        <v>96</v>
      </c>
      <c r="B532" s="16">
        <v>98</v>
      </c>
      <c r="C532" s="16">
        <v>95</v>
      </c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25"/>
      <c r="AA532" s="25"/>
      <c r="AB532" s="25"/>
      <c r="AC532" s="25"/>
      <c r="AD532" s="25"/>
      <c r="AE532" s="25"/>
      <c r="AF532" s="25"/>
      <c r="AG532" s="25"/>
      <c r="AH532" s="25"/>
      <c r="AI532" s="25"/>
      <c r="AJ532" s="25"/>
      <c r="AK532" s="25"/>
      <c r="AL532" s="25"/>
      <c r="AM532" s="25"/>
      <c r="AN532" s="25"/>
      <c r="AO532" s="25"/>
      <c r="AP532" s="25"/>
      <c r="AQ532" s="25"/>
      <c r="AR532" s="25"/>
      <c r="AS532" s="25"/>
      <c r="AT532" s="25"/>
      <c r="AU532" s="25"/>
      <c r="AV532" s="25"/>
      <c r="AW532" s="25"/>
      <c r="AX532" s="25"/>
      <c r="AY532" s="25"/>
      <c r="AZ532" s="25"/>
      <c r="BA532" s="25"/>
      <c r="BB532" s="25"/>
      <c r="BC532" s="25"/>
      <c r="BD532" s="25"/>
      <c r="BE532" s="25"/>
      <c r="BF532" s="25"/>
      <c r="BG532" s="25"/>
      <c r="BH532" s="25"/>
      <c r="BI532" s="25"/>
      <c r="BJ532" s="25"/>
      <c r="BK532" s="25"/>
      <c r="BL532" s="25"/>
    </row>
    <row r="533" s="1" customFormat="1" ht="12.75" spans="1:64">
      <c r="A533" s="12" t="s">
        <v>868</v>
      </c>
      <c r="B533" s="13" t="s">
        <v>2</v>
      </c>
      <c r="C533" s="13">
        <v>24</v>
      </c>
      <c r="D533" s="13" t="s">
        <v>3</v>
      </c>
      <c r="E533" s="13" t="s">
        <v>788</v>
      </c>
      <c r="F533" s="13" t="s">
        <v>5</v>
      </c>
      <c r="G533" s="14">
        <f>(A535*A536+B535*B536+C535*C536+D535*D536+E535*E536+F535*F536+G535*G536)/C533</f>
        <v>89.9166666666667</v>
      </c>
      <c r="H533" s="13"/>
      <c r="I533" s="13"/>
      <c r="J533" s="13"/>
      <c r="K533" s="13"/>
      <c r="L533" s="24"/>
      <c r="M533" s="13"/>
      <c r="N533" s="13"/>
      <c r="O533" s="13"/>
      <c r="P533" s="25"/>
      <c r="Q533" s="25"/>
      <c r="R533" s="25"/>
      <c r="S533" s="25"/>
      <c r="T533" s="25"/>
      <c r="U533" s="25"/>
      <c r="V533" s="25"/>
      <c r="W533" s="25"/>
      <c r="X533" s="25"/>
      <c r="Y533" s="25"/>
      <c r="Z533" s="25"/>
      <c r="AA533" s="25"/>
      <c r="AB533" s="25"/>
      <c r="AC533" s="25"/>
      <c r="AD533" s="25"/>
      <c r="AE533" s="25"/>
      <c r="AF533" s="25"/>
      <c r="AG533" s="25"/>
      <c r="AH533" s="25"/>
      <c r="AI533" s="25"/>
      <c r="AJ533" s="25"/>
      <c r="AK533" s="25"/>
      <c r="AL533" s="25"/>
      <c r="AM533" s="25"/>
      <c r="AN533" s="25"/>
      <c r="AO533" s="25"/>
      <c r="AP533" s="25"/>
      <c r="AQ533" s="25"/>
      <c r="AR533" s="25"/>
      <c r="AS533" s="25"/>
      <c r="AT533" s="25"/>
      <c r="AU533" s="25"/>
      <c r="AV533" s="25"/>
      <c r="AW533" s="25"/>
      <c r="AX533" s="25"/>
      <c r="AY533" s="25"/>
      <c r="AZ533" s="25"/>
      <c r="BA533" s="25"/>
      <c r="BB533" s="25"/>
      <c r="BC533" s="25"/>
      <c r="BD533" s="25"/>
      <c r="BE533" s="25"/>
      <c r="BF533" s="25"/>
      <c r="BG533" s="25"/>
      <c r="BH533" s="25"/>
      <c r="BI533" s="25"/>
      <c r="BJ533" s="25"/>
      <c r="BK533" s="25"/>
      <c r="BL533" s="25"/>
    </row>
    <row r="534" s="3" customFormat="1" ht="12.75" spans="1:64">
      <c r="A534" s="13" t="s">
        <v>869</v>
      </c>
      <c r="B534" s="13" t="s">
        <v>870</v>
      </c>
      <c r="C534" s="13" t="s">
        <v>871</v>
      </c>
      <c r="D534" s="13" t="s">
        <v>872</v>
      </c>
      <c r="E534" s="13" t="s">
        <v>873</v>
      </c>
      <c r="F534" s="13" t="s">
        <v>874</v>
      </c>
      <c r="G534" s="13"/>
      <c r="H534" s="13"/>
      <c r="I534" s="13"/>
      <c r="J534" s="13"/>
      <c r="K534" s="13"/>
      <c r="L534" s="13"/>
      <c r="M534" s="24"/>
      <c r="N534" s="13"/>
      <c r="O534" s="13"/>
      <c r="P534" s="25"/>
      <c r="Q534" s="25"/>
      <c r="R534" s="25"/>
      <c r="S534" s="25"/>
      <c r="T534" s="25"/>
      <c r="U534" s="25"/>
      <c r="V534" s="25"/>
      <c r="W534" s="25"/>
      <c r="X534" s="25"/>
      <c r="Y534" s="25"/>
      <c r="Z534" s="25"/>
      <c r="AA534" s="25"/>
      <c r="AB534" s="25"/>
      <c r="AC534" s="25"/>
      <c r="AD534" s="25"/>
      <c r="AE534" s="25"/>
      <c r="AF534" s="25"/>
      <c r="AG534" s="25"/>
      <c r="AH534" s="25"/>
      <c r="AI534" s="25"/>
      <c r="AJ534" s="25"/>
      <c r="AK534" s="25"/>
      <c r="AL534" s="25"/>
      <c r="AM534" s="25"/>
      <c r="AN534" s="25"/>
      <c r="AO534" s="25"/>
      <c r="AP534" s="25"/>
      <c r="AQ534" s="25"/>
      <c r="AR534" s="25"/>
      <c r="AS534" s="25"/>
      <c r="AT534" s="25"/>
      <c r="AU534" s="25"/>
      <c r="AV534" s="25"/>
      <c r="AW534" s="25"/>
      <c r="AX534" s="25"/>
      <c r="AY534" s="25"/>
      <c r="AZ534" s="25"/>
      <c r="BA534" s="25"/>
      <c r="BB534" s="25"/>
      <c r="BC534" s="25"/>
      <c r="BD534" s="25"/>
      <c r="BE534" s="25"/>
      <c r="BF534" s="25"/>
      <c r="BG534" s="25"/>
      <c r="BH534" s="25"/>
      <c r="BI534" s="25"/>
      <c r="BJ534" s="25"/>
      <c r="BK534" s="25"/>
      <c r="BL534" s="25"/>
    </row>
    <row r="535" s="1" customFormat="1" ht="12.75" spans="1:64">
      <c r="A535" s="13">
        <v>5</v>
      </c>
      <c r="B535" s="13">
        <v>2</v>
      </c>
      <c r="C535" s="13">
        <v>2</v>
      </c>
      <c r="D535" s="13">
        <v>5</v>
      </c>
      <c r="E535" s="13">
        <v>5</v>
      </c>
      <c r="F535" s="13">
        <v>5</v>
      </c>
      <c r="G535" s="13"/>
      <c r="H535" s="13"/>
      <c r="I535" s="13"/>
      <c r="J535" s="13"/>
      <c r="K535" s="13"/>
      <c r="L535" s="13"/>
      <c r="M535" s="24"/>
      <c r="N535" s="13"/>
      <c r="O535" s="13"/>
      <c r="P535" s="25"/>
      <c r="Q535" s="25"/>
      <c r="R535" s="25"/>
      <c r="S535" s="25"/>
      <c r="T535" s="25"/>
      <c r="U535" s="25"/>
      <c r="V535" s="25"/>
      <c r="W535" s="25"/>
      <c r="X535" s="25"/>
      <c r="Y535" s="25"/>
      <c r="Z535" s="25"/>
      <c r="AA535" s="25"/>
      <c r="AB535" s="25"/>
      <c r="AC535" s="25"/>
      <c r="AD535" s="25"/>
      <c r="AE535" s="25"/>
      <c r="AF535" s="25"/>
      <c r="AG535" s="25"/>
      <c r="AH535" s="25"/>
      <c r="AI535" s="25"/>
      <c r="AJ535" s="25"/>
      <c r="AK535" s="25"/>
      <c r="AL535" s="25"/>
      <c r="AM535" s="25"/>
      <c r="AN535" s="25"/>
      <c r="AO535" s="25"/>
      <c r="AP535" s="25"/>
      <c r="AQ535" s="25"/>
      <c r="AR535" s="25"/>
      <c r="AS535" s="25"/>
      <c r="AT535" s="25"/>
      <c r="AU535" s="25"/>
      <c r="AV535" s="25"/>
      <c r="AW535" s="25"/>
      <c r="AX535" s="25"/>
      <c r="AY535" s="25"/>
      <c r="AZ535" s="25"/>
      <c r="BA535" s="25"/>
      <c r="BB535" s="25"/>
      <c r="BC535" s="25"/>
      <c r="BD535" s="25"/>
      <c r="BE535" s="25"/>
      <c r="BF535" s="25"/>
      <c r="BG535" s="25"/>
      <c r="BH535" s="25"/>
      <c r="BI535" s="25"/>
      <c r="BJ535" s="25"/>
      <c r="BK535" s="25"/>
      <c r="BL535" s="25"/>
    </row>
    <row r="536" s="3" customFormat="1" ht="12" spans="1:64">
      <c r="A536" s="16">
        <v>99</v>
      </c>
      <c r="B536" s="16">
        <v>0</v>
      </c>
      <c r="C536" s="16">
        <v>89</v>
      </c>
      <c r="D536" s="16">
        <v>99</v>
      </c>
      <c r="E536" s="16">
        <v>99</v>
      </c>
      <c r="F536" s="16">
        <v>99</v>
      </c>
      <c r="G536" s="16"/>
      <c r="H536" s="16"/>
      <c r="I536" s="16"/>
      <c r="J536" s="16"/>
      <c r="K536" s="16"/>
      <c r="L536" s="16"/>
      <c r="M536" s="16"/>
      <c r="N536" s="16"/>
      <c r="O536" s="16"/>
      <c r="P536" s="25"/>
      <c r="Q536" s="25"/>
      <c r="R536" s="25"/>
      <c r="S536" s="25"/>
      <c r="T536" s="25"/>
      <c r="U536" s="25"/>
      <c r="V536" s="25"/>
      <c r="W536" s="25"/>
      <c r="X536" s="25"/>
      <c r="Y536" s="25"/>
      <c r="Z536" s="25"/>
      <c r="AA536" s="25"/>
      <c r="AB536" s="25"/>
      <c r="AC536" s="25"/>
      <c r="AD536" s="25"/>
      <c r="AE536" s="25"/>
      <c r="AF536" s="25"/>
      <c r="AG536" s="25"/>
      <c r="AH536" s="25"/>
      <c r="AI536" s="25"/>
      <c r="AJ536" s="25"/>
      <c r="AK536" s="25"/>
      <c r="AL536" s="25"/>
      <c r="AM536" s="25"/>
      <c r="AN536" s="25"/>
      <c r="AO536" s="25"/>
      <c r="AP536" s="25"/>
      <c r="AQ536" s="25"/>
      <c r="AR536" s="25"/>
      <c r="AS536" s="25"/>
      <c r="AT536" s="25"/>
      <c r="AU536" s="25"/>
      <c r="AV536" s="25"/>
      <c r="AW536" s="25"/>
      <c r="AX536" s="25"/>
      <c r="AY536" s="25"/>
      <c r="AZ536" s="25"/>
      <c r="BA536" s="25"/>
      <c r="BB536" s="25"/>
      <c r="BC536" s="25"/>
      <c r="BD536" s="25"/>
      <c r="BE536" s="25"/>
      <c r="BF536" s="25"/>
      <c r="BG536" s="25"/>
      <c r="BH536" s="25"/>
      <c r="BI536" s="25"/>
      <c r="BJ536" s="25"/>
      <c r="BK536" s="25"/>
      <c r="BL536" s="25"/>
    </row>
    <row r="537" s="1" customFormat="1" ht="12.75" spans="1:64">
      <c r="A537" s="12" t="s">
        <v>875</v>
      </c>
      <c r="B537" s="13" t="s">
        <v>2</v>
      </c>
      <c r="C537" s="13">
        <v>23</v>
      </c>
      <c r="D537" s="13" t="s">
        <v>3</v>
      </c>
      <c r="E537" s="13" t="s">
        <v>714</v>
      </c>
      <c r="F537" s="13" t="s">
        <v>5</v>
      </c>
      <c r="G537" s="14">
        <f>(A539*A540+B539*B540+C539*C540+D539*D540+E539*E540)/C537</f>
        <v>97.4347826086957</v>
      </c>
      <c r="H537" s="13"/>
      <c r="I537" s="13"/>
      <c r="J537" s="13"/>
      <c r="K537" s="13"/>
      <c r="L537" s="24"/>
      <c r="M537" s="13"/>
      <c r="N537" s="13"/>
      <c r="O537" s="13"/>
      <c r="P537" s="25"/>
      <c r="Q537" s="25"/>
      <c r="R537" s="25"/>
      <c r="S537" s="25"/>
      <c r="T537" s="25"/>
      <c r="U537" s="25"/>
      <c r="V537" s="25"/>
      <c r="W537" s="25"/>
      <c r="X537" s="25"/>
      <c r="Y537" s="25"/>
      <c r="Z537" s="25"/>
      <c r="AA537" s="25"/>
      <c r="AB537" s="25"/>
      <c r="AC537" s="25"/>
      <c r="AD537" s="25"/>
      <c r="AE537" s="25"/>
      <c r="AF537" s="25"/>
      <c r="AG537" s="25"/>
      <c r="AH537" s="25"/>
      <c r="AI537" s="25"/>
      <c r="AJ537" s="25"/>
      <c r="AK537" s="25"/>
      <c r="AL537" s="25"/>
      <c r="AM537" s="25"/>
      <c r="AN537" s="25"/>
      <c r="AO537" s="25"/>
      <c r="AP537" s="25"/>
      <c r="AQ537" s="25"/>
      <c r="AR537" s="25"/>
      <c r="AS537" s="25"/>
      <c r="AT537" s="25"/>
      <c r="AU537" s="25"/>
      <c r="AV537" s="25"/>
      <c r="AW537" s="25"/>
      <c r="AX537" s="25"/>
      <c r="AY537" s="25"/>
      <c r="AZ537" s="25"/>
      <c r="BA537" s="25"/>
      <c r="BB537" s="25"/>
      <c r="BC537" s="25"/>
      <c r="BD537" s="25"/>
      <c r="BE537" s="25"/>
      <c r="BF537" s="25"/>
      <c r="BG537" s="25"/>
      <c r="BH537" s="25"/>
      <c r="BI537" s="25"/>
      <c r="BJ537" s="25"/>
      <c r="BK537" s="25"/>
      <c r="BL537" s="25"/>
    </row>
    <row r="538" s="3" customFormat="1" ht="12.75" spans="1:64">
      <c r="A538" s="13" t="s">
        <v>876</v>
      </c>
      <c r="B538" s="13" t="s">
        <v>877</v>
      </c>
      <c r="C538" s="13" t="s">
        <v>878</v>
      </c>
      <c r="D538" s="13" t="s">
        <v>879</v>
      </c>
      <c r="E538" s="13" t="s">
        <v>880</v>
      </c>
      <c r="F538" s="13"/>
      <c r="G538" s="13"/>
      <c r="H538" s="13"/>
      <c r="I538" s="13"/>
      <c r="J538" s="13"/>
      <c r="K538" s="13"/>
      <c r="L538" s="13"/>
      <c r="M538" s="24"/>
      <c r="N538" s="13"/>
      <c r="O538" s="13"/>
      <c r="P538" s="25"/>
      <c r="Q538" s="25"/>
      <c r="R538" s="25"/>
      <c r="S538" s="25"/>
      <c r="T538" s="25"/>
      <c r="U538" s="25"/>
      <c r="V538" s="25"/>
      <c r="W538" s="25"/>
      <c r="X538" s="25"/>
      <c r="Y538" s="25"/>
      <c r="Z538" s="25"/>
      <c r="AA538" s="25"/>
      <c r="AB538" s="25"/>
      <c r="AC538" s="25"/>
      <c r="AD538" s="25"/>
      <c r="AE538" s="25"/>
      <c r="AF538" s="25"/>
      <c r="AG538" s="25"/>
      <c r="AH538" s="25"/>
      <c r="AI538" s="25"/>
      <c r="AJ538" s="25"/>
      <c r="AK538" s="25"/>
      <c r="AL538" s="25"/>
      <c r="AM538" s="25"/>
      <c r="AN538" s="25"/>
      <c r="AO538" s="25"/>
      <c r="AP538" s="25"/>
      <c r="AQ538" s="25"/>
      <c r="AR538" s="25"/>
      <c r="AS538" s="25"/>
      <c r="AT538" s="25"/>
      <c r="AU538" s="25"/>
      <c r="AV538" s="25"/>
      <c r="AW538" s="25"/>
      <c r="AX538" s="25"/>
      <c r="AY538" s="25"/>
      <c r="AZ538" s="25"/>
      <c r="BA538" s="25"/>
      <c r="BB538" s="25"/>
      <c r="BC538" s="25"/>
      <c r="BD538" s="25"/>
      <c r="BE538" s="25"/>
      <c r="BF538" s="25"/>
      <c r="BG538" s="25"/>
      <c r="BH538" s="25"/>
      <c r="BI538" s="25"/>
      <c r="BJ538" s="25"/>
      <c r="BK538" s="25"/>
      <c r="BL538" s="25"/>
    </row>
    <row r="539" s="1" customFormat="1" ht="12.75" spans="1:64">
      <c r="A539" s="13">
        <v>5</v>
      </c>
      <c r="B539" s="13">
        <v>1</v>
      </c>
      <c r="C539" s="13">
        <v>6</v>
      </c>
      <c r="D539" s="13">
        <v>5</v>
      </c>
      <c r="E539" s="13">
        <v>6</v>
      </c>
      <c r="F539" s="13"/>
      <c r="G539" s="13"/>
      <c r="H539" s="13"/>
      <c r="I539" s="13"/>
      <c r="J539" s="13"/>
      <c r="K539" s="13"/>
      <c r="L539" s="13"/>
      <c r="M539" s="24"/>
      <c r="N539" s="13"/>
      <c r="O539" s="13"/>
      <c r="P539" s="25"/>
      <c r="Q539" s="25"/>
      <c r="R539" s="25"/>
      <c r="S539" s="25"/>
      <c r="T539" s="25"/>
      <c r="U539" s="25"/>
      <c r="V539" s="25"/>
      <c r="W539" s="25"/>
      <c r="X539" s="25"/>
      <c r="Y539" s="25"/>
      <c r="Z539" s="25"/>
      <c r="AA539" s="25"/>
      <c r="AB539" s="25"/>
      <c r="AC539" s="25"/>
      <c r="AD539" s="25"/>
      <c r="AE539" s="25"/>
      <c r="AF539" s="25"/>
      <c r="AG539" s="25"/>
      <c r="AH539" s="25"/>
      <c r="AI539" s="25"/>
      <c r="AJ539" s="25"/>
      <c r="AK539" s="25"/>
      <c r="AL539" s="25"/>
      <c r="AM539" s="25"/>
      <c r="AN539" s="25"/>
      <c r="AO539" s="25"/>
      <c r="AP539" s="25"/>
      <c r="AQ539" s="25"/>
      <c r="AR539" s="25"/>
      <c r="AS539" s="25"/>
      <c r="AT539" s="25"/>
      <c r="AU539" s="25"/>
      <c r="AV539" s="25"/>
      <c r="AW539" s="25"/>
      <c r="AX539" s="25"/>
      <c r="AY539" s="25"/>
      <c r="AZ539" s="25"/>
      <c r="BA539" s="25"/>
      <c r="BB539" s="25"/>
      <c r="BC539" s="25"/>
      <c r="BD539" s="25"/>
      <c r="BE539" s="25"/>
      <c r="BF539" s="25"/>
      <c r="BG539" s="25"/>
      <c r="BH539" s="25"/>
      <c r="BI539" s="25"/>
      <c r="BJ539" s="25"/>
      <c r="BK539" s="25"/>
      <c r="BL539" s="25"/>
    </row>
    <row r="540" s="3" customFormat="1" ht="12" spans="1:64">
      <c r="A540" s="16">
        <v>93</v>
      </c>
      <c r="B540" s="16">
        <v>99</v>
      </c>
      <c r="C540" s="16">
        <v>99</v>
      </c>
      <c r="D540" s="16">
        <v>99</v>
      </c>
      <c r="E540" s="16">
        <v>98</v>
      </c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25"/>
      <c r="Q540" s="25"/>
      <c r="R540" s="25"/>
      <c r="S540" s="25"/>
      <c r="T540" s="25"/>
      <c r="U540" s="25"/>
      <c r="V540" s="25"/>
      <c r="W540" s="25"/>
      <c r="X540" s="25"/>
      <c r="Y540" s="25"/>
      <c r="Z540" s="25"/>
      <c r="AA540" s="25"/>
      <c r="AB540" s="25"/>
      <c r="AC540" s="25"/>
      <c r="AD540" s="25"/>
      <c r="AE540" s="25"/>
      <c r="AF540" s="25"/>
      <c r="AG540" s="25"/>
      <c r="AH540" s="25"/>
      <c r="AI540" s="25"/>
      <c r="AJ540" s="25"/>
      <c r="AK540" s="25"/>
      <c r="AL540" s="25"/>
      <c r="AM540" s="25"/>
      <c r="AN540" s="25"/>
      <c r="AO540" s="25"/>
      <c r="AP540" s="25"/>
      <c r="AQ540" s="25"/>
      <c r="AR540" s="25"/>
      <c r="AS540" s="25"/>
      <c r="AT540" s="25"/>
      <c r="AU540" s="25"/>
      <c r="AV540" s="25"/>
      <c r="AW540" s="25"/>
      <c r="AX540" s="25"/>
      <c r="AY540" s="25"/>
      <c r="AZ540" s="25"/>
      <c r="BA540" s="25"/>
      <c r="BB540" s="25"/>
      <c r="BC540" s="25"/>
      <c r="BD540" s="25"/>
      <c r="BE540" s="25"/>
      <c r="BF540" s="25"/>
      <c r="BG540" s="25"/>
      <c r="BH540" s="25"/>
      <c r="BI540" s="25"/>
      <c r="BJ540" s="25"/>
      <c r="BK540" s="25"/>
      <c r="BL540" s="25"/>
    </row>
    <row r="541" s="1" customFormat="1" ht="12.75" spans="1:64">
      <c r="A541" s="12" t="s">
        <v>881</v>
      </c>
      <c r="B541" s="13" t="s">
        <v>2</v>
      </c>
      <c r="C541" s="13">
        <v>29</v>
      </c>
      <c r="D541" s="13" t="s">
        <v>3</v>
      </c>
      <c r="E541" s="13" t="s">
        <v>714</v>
      </c>
      <c r="F541" s="13" t="s">
        <v>5</v>
      </c>
      <c r="G541" s="14">
        <f>(A543*A544+B543*B544+C543*C544+D543*D544+E543*E544)/C541</f>
        <v>94.3793103448276</v>
      </c>
      <c r="H541" s="13"/>
      <c r="I541" s="13"/>
      <c r="J541" s="13"/>
      <c r="K541" s="13"/>
      <c r="L541" s="24"/>
      <c r="M541" s="13"/>
      <c r="N541" s="13"/>
      <c r="O541" s="13"/>
      <c r="P541" s="25"/>
      <c r="Q541" s="25"/>
      <c r="R541" s="25"/>
      <c r="S541" s="25"/>
      <c r="T541" s="25"/>
      <c r="U541" s="25"/>
      <c r="V541" s="25"/>
      <c r="W541" s="25"/>
      <c r="X541" s="25"/>
      <c r="Y541" s="25"/>
      <c r="Z541" s="25"/>
      <c r="AA541" s="25"/>
      <c r="AB541" s="25"/>
      <c r="AC541" s="25"/>
      <c r="AD541" s="25"/>
      <c r="AE541" s="25"/>
      <c r="AF541" s="25"/>
      <c r="AG541" s="25"/>
      <c r="AH541" s="25"/>
      <c r="AI541" s="25"/>
      <c r="AJ541" s="25"/>
      <c r="AK541" s="25"/>
      <c r="AL541" s="25"/>
      <c r="AM541" s="25"/>
      <c r="AN541" s="25"/>
      <c r="AO541" s="25"/>
      <c r="AP541" s="25"/>
      <c r="AQ541" s="25"/>
      <c r="AR541" s="25"/>
      <c r="AS541" s="25"/>
      <c r="AT541" s="25"/>
      <c r="AU541" s="25"/>
      <c r="AV541" s="25"/>
      <c r="AW541" s="25"/>
      <c r="AX541" s="25"/>
      <c r="AY541" s="25"/>
      <c r="AZ541" s="25"/>
      <c r="BA541" s="25"/>
      <c r="BB541" s="25"/>
      <c r="BC541" s="25"/>
      <c r="BD541" s="25"/>
      <c r="BE541" s="25"/>
      <c r="BF541" s="25"/>
      <c r="BG541" s="25"/>
      <c r="BH541" s="25"/>
      <c r="BI541" s="25"/>
      <c r="BJ541" s="25"/>
      <c r="BK541" s="25"/>
      <c r="BL541" s="25"/>
    </row>
    <row r="542" s="3" customFormat="1" ht="12.75" spans="1:64">
      <c r="A542" s="13" t="s">
        <v>882</v>
      </c>
      <c r="B542" s="13" t="s">
        <v>883</v>
      </c>
      <c r="C542" s="13" t="s">
        <v>884</v>
      </c>
      <c r="D542" s="13" t="s">
        <v>885</v>
      </c>
      <c r="E542" s="13" t="s">
        <v>886</v>
      </c>
      <c r="F542" s="13"/>
      <c r="G542" s="13"/>
      <c r="H542" s="13"/>
      <c r="I542" s="13"/>
      <c r="J542" s="13"/>
      <c r="K542" s="13"/>
      <c r="L542" s="13"/>
      <c r="M542" s="24"/>
      <c r="N542" s="13"/>
      <c r="O542" s="13"/>
      <c r="P542" s="25"/>
      <c r="Q542" s="25"/>
      <c r="R542" s="25"/>
      <c r="S542" s="25"/>
      <c r="T542" s="25"/>
      <c r="U542" s="25"/>
      <c r="V542" s="25"/>
      <c r="W542" s="25"/>
      <c r="X542" s="25"/>
      <c r="Y542" s="25"/>
      <c r="Z542" s="25"/>
      <c r="AA542" s="25"/>
      <c r="AB542" s="25"/>
      <c r="AC542" s="25"/>
      <c r="AD542" s="25"/>
      <c r="AE542" s="25"/>
      <c r="AF542" s="25"/>
      <c r="AG542" s="25"/>
      <c r="AH542" s="25"/>
      <c r="AI542" s="25"/>
      <c r="AJ542" s="25"/>
      <c r="AK542" s="25"/>
      <c r="AL542" s="25"/>
      <c r="AM542" s="25"/>
      <c r="AN542" s="25"/>
      <c r="AO542" s="25"/>
      <c r="AP542" s="25"/>
      <c r="AQ542" s="25"/>
      <c r="AR542" s="25"/>
      <c r="AS542" s="25"/>
      <c r="AT542" s="25"/>
      <c r="AU542" s="25"/>
      <c r="AV542" s="25"/>
      <c r="AW542" s="25"/>
      <c r="AX542" s="25"/>
      <c r="AY542" s="25"/>
      <c r="AZ542" s="25"/>
      <c r="BA542" s="25"/>
      <c r="BB542" s="25"/>
      <c r="BC542" s="25"/>
      <c r="BD542" s="25"/>
      <c r="BE542" s="25"/>
      <c r="BF542" s="25"/>
      <c r="BG542" s="25"/>
      <c r="BH542" s="25"/>
      <c r="BI542" s="25"/>
      <c r="BJ542" s="25"/>
      <c r="BK542" s="25"/>
      <c r="BL542" s="25"/>
    </row>
    <row r="543" s="1" customFormat="1" ht="12.75" spans="1:64">
      <c r="A543" s="13">
        <v>5</v>
      </c>
      <c r="B543" s="13">
        <v>6</v>
      </c>
      <c r="C543" s="13">
        <v>6</v>
      </c>
      <c r="D543" s="13">
        <v>6</v>
      </c>
      <c r="E543" s="13">
        <v>6</v>
      </c>
      <c r="F543" s="13"/>
      <c r="G543" s="13"/>
      <c r="H543" s="13"/>
      <c r="I543" s="13"/>
      <c r="J543" s="13"/>
      <c r="K543" s="13"/>
      <c r="L543" s="13"/>
      <c r="M543" s="24"/>
      <c r="N543" s="13"/>
      <c r="O543" s="13"/>
      <c r="P543" s="25"/>
      <c r="Q543" s="25"/>
      <c r="R543" s="25"/>
      <c r="S543" s="25"/>
      <c r="T543" s="25"/>
      <c r="U543" s="25"/>
      <c r="V543" s="25"/>
      <c r="W543" s="25"/>
      <c r="X543" s="25"/>
      <c r="Y543" s="25"/>
      <c r="Z543" s="25"/>
      <c r="AA543" s="25"/>
      <c r="AB543" s="25"/>
      <c r="AC543" s="25"/>
      <c r="AD543" s="25"/>
      <c r="AE543" s="25"/>
      <c r="AF543" s="25"/>
      <c r="AG543" s="25"/>
      <c r="AH543" s="25"/>
      <c r="AI543" s="25"/>
      <c r="AJ543" s="25"/>
      <c r="AK543" s="25"/>
      <c r="AL543" s="25"/>
      <c r="AM543" s="25"/>
      <c r="AN543" s="25"/>
      <c r="AO543" s="25"/>
      <c r="AP543" s="25"/>
      <c r="AQ543" s="25"/>
      <c r="AR543" s="25"/>
      <c r="AS543" s="25"/>
      <c r="AT543" s="25"/>
      <c r="AU543" s="25"/>
      <c r="AV543" s="25"/>
      <c r="AW543" s="25"/>
      <c r="AX543" s="25"/>
      <c r="AY543" s="25"/>
      <c r="AZ543" s="25"/>
      <c r="BA543" s="25"/>
      <c r="BB543" s="25"/>
      <c r="BC543" s="25"/>
      <c r="BD543" s="25"/>
      <c r="BE543" s="25"/>
      <c r="BF543" s="25"/>
      <c r="BG543" s="25"/>
      <c r="BH543" s="25"/>
      <c r="BI543" s="25"/>
      <c r="BJ543" s="25"/>
      <c r="BK543" s="25"/>
      <c r="BL543" s="25"/>
    </row>
    <row r="544" s="3" customFormat="1" ht="12" spans="1:64">
      <c r="A544" s="16">
        <v>89</v>
      </c>
      <c r="B544" s="16">
        <v>89</v>
      </c>
      <c r="C544" s="16">
        <v>98</v>
      </c>
      <c r="D544" s="16">
        <v>96</v>
      </c>
      <c r="E544" s="16">
        <v>99</v>
      </c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25"/>
      <c r="Q544" s="25"/>
      <c r="R544" s="25"/>
      <c r="S544" s="25"/>
      <c r="T544" s="25"/>
      <c r="U544" s="25"/>
      <c r="V544" s="25"/>
      <c r="W544" s="25"/>
      <c r="X544" s="25"/>
      <c r="Y544" s="25"/>
      <c r="Z544" s="25"/>
      <c r="AA544" s="25"/>
      <c r="AB544" s="25"/>
      <c r="AC544" s="25"/>
      <c r="AD544" s="25"/>
      <c r="AE544" s="25"/>
      <c r="AF544" s="25"/>
      <c r="AG544" s="25"/>
      <c r="AH544" s="25"/>
      <c r="AI544" s="25"/>
      <c r="AJ544" s="25"/>
      <c r="AK544" s="25"/>
      <c r="AL544" s="25"/>
      <c r="AM544" s="25"/>
      <c r="AN544" s="25"/>
      <c r="AO544" s="25"/>
      <c r="AP544" s="25"/>
      <c r="AQ544" s="25"/>
      <c r="AR544" s="25"/>
      <c r="AS544" s="25"/>
      <c r="AT544" s="25"/>
      <c r="AU544" s="25"/>
      <c r="AV544" s="25"/>
      <c r="AW544" s="25"/>
      <c r="AX544" s="25"/>
      <c r="AY544" s="25"/>
      <c r="AZ544" s="25"/>
      <c r="BA544" s="25"/>
      <c r="BB544" s="25"/>
      <c r="BC544" s="25"/>
      <c r="BD544" s="25"/>
      <c r="BE544" s="25"/>
      <c r="BF544" s="25"/>
      <c r="BG544" s="25"/>
      <c r="BH544" s="25"/>
      <c r="BI544" s="25"/>
      <c r="BJ544" s="25"/>
      <c r="BK544" s="25"/>
      <c r="BL544" s="25"/>
    </row>
    <row r="545" s="1" customFormat="1" ht="12.75" spans="1:64">
      <c r="A545" s="12" t="s">
        <v>887</v>
      </c>
      <c r="B545" s="13" t="s">
        <v>2</v>
      </c>
      <c r="C545" s="13">
        <v>27</v>
      </c>
      <c r="D545" s="13" t="s">
        <v>3</v>
      </c>
      <c r="E545" s="13" t="s">
        <v>762</v>
      </c>
      <c r="F545" s="13" t="s">
        <v>5</v>
      </c>
      <c r="G545" s="14">
        <f>(A547*A548+B547*B548+C547*C548+D547*D548+E547*E548)/C545</f>
        <v>95.3333333333333</v>
      </c>
      <c r="H545" s="13"/>
      <c r="I545" s="13"/>
      <c r="J545" s="13"/>
      <c r="K545" s="13"/>
      <c r="L545" s="24"/>
      <c r="M545" s="13"/>
      <c r="N545" s="13"/>
      <c r="O545" s="13"/>
      <c r="P545" s="25"/>
      <c r="Q545" s="25"/>
      <c r="R545" s="25"/>
      <c r="S545" s="25"/>
      <c r="T545" s="25"/>
      <c r="U545" s="25"/>
      <c r="V545" s="25"/>
      <c r="W545" s="25"/>
      <c r="X545" s="25"/>
      <c r="Y545" s="25"/>
      <c r="Z545" s="25"/>
      <c r="AA545" s="25"/>
      <c r="AB545" s="25"/>
      <c r="AC545" s="25"/>
      <c r="AD545" s="25"/>
      <c r="AE545" s="25"/>
      <c r="AF545" s="25"/>
      <c r="AG545" s="25"/>
      <c r="AH545" s="25"/>
      <c r="AI545" s="25"/>
      <c r="AJ545" s="25"/>
      <c r="AK545" s="25"/>
      <c r="AL545" s="25"/>
      <c r="AM545" s="25"/>
      <c r="AN545" s="25"/>
      <c r="AO545" s="25"/>
      <c r="AP545" s="25"/>
      <c r="AQ545" s="25"/>
      <c r="AR545" s="25"/>
      <c r="AS545" s="25"/>
      <c r="AT545" s="25"/>
      <c r="AU545" s="25"/>
      <c r="AV545" s="25"/>
      <c r="AW545" s="25"/>
      <c r="AX545" s="25"/>
      <c r="AY545" s="25"/>
      <c r="AZ545" s="25"/>
      <c r="BA545" s="25"/>
      <c r="BB545" s="25"/>
      <c r="BC545" s="25"/>
      <c r="BD545" s="25"/>
      <c r="BE545" s="25"/>
      <c r="BF545" s="25"/>
      <c r="BG545" s="25"/>
      <c r="BH545" s="25"/>
      <c r="BI545" s="25"/>
      <c r="BJ545" s="25"/>
      <c r="BK545" s="25"/>
      <c r="BL545" s="25"/>
    </row>
    <row r="546" s="3" customFormat="1" ht="12.75" spans="1:64">
      <c r="A546" s="13" t="s">
        <v>888</v>
      </c>
      <c r="B546" s="13" t="s">
        <v>889</v>
      </c>
      <c r="C546" s="13" t="s">
        <v>890</v>
      </c>
      <c r="D546" s="13" t="s">
        <v>891</v>
      </c>
      <c r="E546" s="13" t="s">
        <v>892</v>
      </c>
      <c r="F546" s="13"/>
      <c r="G546" s="13"/>
      <c r="H546" s="13"/>
      <c r="I546" s="13"/>
      <c r="J546" s="13"/>
      <c r="K546" s="13"/>
      <c r="L546" s="13"/>
      <c r="M546" s="24"/>
      <c r="N546" s="13"/>
      <c r="O546" s="13"/>
      <c r="P546" s="25"/>
      <c r="Q546" s="25"/>
      <c r="R546" s="25"/>
      <c r="S546" s="25"/>
      <c r="T546" s="25"/>
      <c r="U546" s="25"/>
      <c r="V546" s="25"/>
      <c r="W546" s="25"/>
      <c r="X546" s="25"/>
      <c r="Y546" s="25"/>
      <c r="Z546" s="25"/>
      <c r="AA546" s="25"/>
      <c r="AB546" s="25"/>
      <c r="AC546" s="25"/>
      <c r="AD546" s="25"/>
      <c r="AE546" s="25"/>
      <c r="AF546" s="25"/>
      <c r="AG546" s="25"/>
      <c r="AH546" s="25"/>
      <c r="AI546" s="25"/>
      <c r="AJ546" s="25"/>
      <c r="AK546" s="25"/>
      <c r="AL546" s="25"/>
      <c r="AM546" s="25"/>
      <c r="AN546" s="25"/>
      <c r="AO546" s="25"/>
      <c r="AP546" s="25"/>
      <c r="AQ546" s="25"/>
      <c r="AR546" s="25"/>
      <c r="AS546" s="25"/>
      <c r="AT546" s="25"/>
      <c r="AU546" s="25"/>
      <c r="AV546" s="25"/>
      <c r="AW546" s="25"/>
      <c r="AX546" s="25"/>
      <c r="AY546" s="25"/>
      <c r="AZ546" s="25"/>
      <c r="BA546" s="25"/>
      <c r="BB546" s="25"/>
      <c r="BC546" s="25"/>
      <c r="BD546" s="25"/>
      <c r="BE546" s="25"/>
      <c r="BF546" s="25"/>
      <c r="BG546" s="25"/>
      <c r="BH546" s="25"/>
      <c r="BI546" s="25"/>
      <c r="BJ546" s="25"/>
      <c r="BK546" s="25"/>
      <c r="BL546" s="25"/>
    </row>
    <row r="547" s="1" customFormat="1" ht="12.75" spans="1:64">
      <c r="A547" s="13">
        <v>5</v>
      </c>
      <c r="B547" s="13">
        <v>6</v>
      </c>
      <c r="C547" s="13">
        <v>6</v>
      </c>
      <c r="D547" s="13">
        <v>5</v>
      </c>
      <c r="E547" s="13">
        <v>5</v>
      </c>
      <c r="F547" s="13"/>
      <c r="G547" s="13"/>
      <c r="H547" s="13"/>
      <c r="I547" s="13"/>
      <c r="J547" s="13"/>
      <c r="K547" s="13"/>
      <c r="L547" s="13"/>
      <c r="M547" s="24"/>
      <c r="N547" s="13"/>
      <c r="O547" s="13"/>
      <c r="P547" s="25"/>
      <c r="Q547" s="25"/>
      <c r="R547" s="25"/>
      <c r="S547" s="25"/>
      <c r="T547" s="25"/>
      <c r="U547" s="25"/>
      <c r="V547" s="25"/>
      <c r="W547" s="25"/>
      <c r="X547" s="25"/>
      <c r="Y547" s="25"/>
      <c r="Z547" s="25"/>
      <c r="AA547" s="25"/>
      <c r="AB547" s="25"/>
      <c r="AC547" s="25"/>
      <c r="AD547" s="25"/>
      <c r="AE547" s="25"/>
      <c r="AF547" s="25"/>
      <c r="AG547" s="25"/>
      <c r="AH547" s="25"/>
      <c r="AI547" s="25"/>
      <c r="AJ547" s="25"/>
      <c r="AK547" s="25"/>
      <c r="AL547" s="25"/>
      <c r="AM547" s="25"/>
      <c r="AN547" s="25"/>
      <c r="AO547" s="25"/>
      <c r="AP547" s="25"/>
      <c r="AQ547" s="25"/>
      <c r="AR547" s="25"/>
      <c r="AS547" s="25"/>
      <c r="AT547" s="25"/>
      <c r="AU547" s="25"/>
      <c r="AV547" s="25"/>
      <c r="AW547" s="25"/>
      <c r="AX547" s="25"/>
      <c r="AY547" s="25"/>
      <c r="AZ547" s="25"/>
      <c r="BA547" s="25"/>
      <c r="BB547" s="25"/>
      <c r="BC547" s="25"/>
      <c r="BD547" s="25"/>
      <c r="BE547" s="25"/>
      <c r="BF547" s="25"/>
      <c r="BG547" s="25"/>
      <c r="BH547" s="25"/>
      <c r="BI547" s="25"/>
      <c r="BJ547" s="25"/>
      <c r="BK547" s="25"/>
      <c r="BL547" s="25"/>
    </row>
    <row r="548" s="3" customFormat="1" ht="12" spans="1:64">
      <c r="A548" s="16">
        <v>95</v>
      </c>
      <c r="B548" s="16">
        <v>99</v>
      </c>
      <c r="C548" s="16">
        <v>95</v>
      </c>
      <c r="D548" s="16">
        <v>88</v>
      </c>
      <c r="E548" s="16">
        <v>99</v>
      </c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25"/>
      <c r="Q548" s="25"/>
      <c r="R548" s="25"/>
      <c r="S548" s="25"/>
      <c r="T548" s="25"/>
      <c r="U548" s="25"/>
      <c r="V548" s="25"/>
      <c r="W548" s="25"/>
      <c r="X548" s="25"/>
      <c r="Y548" s="25"/>
      <c r="Z548" s="25"/>
      <c r="AA548" s="25"/>
      <c r="AB548" s="25"/>
      <c r="AC548" s="25"/>
      <c r="AD548" s="25"/>
      <c r="AE548" s="25"/>
      <c r="AF548" s="25"/>
      <c r="AG548" s="25"/>
      <c r="AH548" s="25"/>
      <c r="AI548" s="25"/>
      <c r="AJ548" s="25"/>
      <c r="AK548" s="25"/>
      <c r="AL548" s="25"/>
      <c r="AM548" s="25"/>
      <c r="AN548" s="25"/>
      <c r="AO548" s="25"/>
      <c r="AP548" s="25"/>
      <c r="AQ548" s="25"/>
      <c r="AR548" s="25"/>
      <c r="AS548" s="25"/>
      <c r="AT548" s="25"/>
      <c r="AU548" s="25"/>
      <c r="AV548" s="25"/>
      <c r="AW548" s="25"/>
      <c r="AX548" s="25"/>
      <c r="AY548" s="25"/>
      <c r="AZ548" s="25"/>
      <c r="BA548" s="25"/>
      <c r="BB548" s="25"/>
      <c r="BC548" s="25"/>
      <c r="BD548" s="25"/>
      <c r="BE548" s="25"/>
      <c r="BF548" s="25"/>
      <c r="BG548" s="25"/>
      <c r="BH548" s="25"/>
      <c r="BI548" s="25"/>
      <c r="BJ548" s="25"/>
      <c r="BK548" s="25"/>
      <c r="BL548" s="25"/>
    </row>
    <row r="549" s="10" customFormat="1" ht="13.5" spans="1:64">
      <c r="A549" s="12" t="s">
        <v>893</v>
      </c>
      <c r="B549" s="13" t="s">
        <v>2</v>
      </c>
      <c r="C549" s="13">
        <v>11</v>
      </c>
      <c r="D549" s="13" t="s">
        <v>3</v>
      </c>
      <c r="E549" s="13" t="s">
        <v>762</v>
      </c>
      <c r="F549" s="13" t="s">
        <v>5</v>
      </c>
      <c r="G549" s="14">
        <f>(A551*A552+B551*B552+C551*C552)/C549</f>
        <v>96.5454545454545</v>
      </c>
      <c r="H549" s="13"/>
      <c r="I549" s="13"/>
      <c r="J549" s="13"/>
      <c r="K549" s="13"/>
      <c r="L549" s="24"/>
      <c r="M549" s="13"/>
      <c r="N549" s="13"/>
      <c r="O549" s="13"/>
      <c r="P549" s="76"/>
      <c r="Q549" s="76"/>
      <c r="R549" s="76"/>
      <c r="S549" s="76"/>
      <c r="T549" s="76"/>
      <c r="U549" s="76"/>
      <c r="V549" s="76"/>
      <c r="W549" s="76"/>
      <c r="X549" s="76"/>
      <c r="Y549" s="76"/>
      <c r="Z549" s="76"/>
      <c r="AA549" s="76"/>
      <c r="AB549" s="76"/>
      <c r="AC549" s="76"/>
      <c r="AD549" s="76"/>
      <c r="AE549" s="76"/>
      <c r="AF549" s="76"/>
      <c r="AG549" s="76"/>
      <c r="AH549" s="76"/>
      <c r="AI549" s="76"/>
      <c r="AJ549" s="76"/>
      <c r="AK549" s="76"/>
      <c r="AL549" s="76"/>
      <c r="AM549" s="76"/>
      <c r="AN549" s="76"/>
      <c r="AO549" s="76"/>
      <c r="AP549" s="76"/>
      <c r="AQ549" s="76"/>
      <c r="AR549" s="76"/>
      <c r="AS549" s="76"/>
      <c r="AT549" s="76"/>
      <c r="AU549" s="76"/>
      <c r="AV549" s="76"/>
      <c r="AW549" s="76"/>
      <c r="AX549" s="76"/>
      <c r="AY549" s="76"/>
      <c r="AZ549" s="76"/>
      <c r="BA549" s="76"/>
      <c r="BB549" s="76"/>
      <c r="BC549" s="76"/>
      <c r="BD549" s="76"/>
      <c r="BE549" s="76"/>
      <c r="BF549" s="76"/>
      <c r="BG549" s="76"/>
      <c r="BH549" s="76"/>
      <c r="BI549" s="76"/>
      <c r="BJ549" s="76"/>
      <c r="BK549" s="76"/>
      <c r="BL549" s="76"/>
    </row>
    <row r="550" s="10" customFormat="1" ht="13.5" spans="1:64">
      <c r="A550" s="13" t="s">
        <v>894</v>
      </c>
      <c r="B550" s="13" t="s">
        <v>871</v>
      </c>
      <c r="C550" s="13" t="s">
        <v>895</v>
      </c>
      <c r="D550" s="13"/>
      <c r="E550" s="13"/>
      <c r="F550" s="13"/>
      <c r="G550" s="13"/>
      <c r="H550" s="13"/>
      <c r="I550" s="13"/>
      <c r="J550" s="13"/>
      <c r="K550" s="13"/>
      <c r="L550" s="13"/>
      <c r="M550" s="24"/>
      <c r="N550" s="13"/>
      <c r="O550" s="13"/>
      <c r="P550" s="76"/>
      <c r="Q550" s="76"/>
      <c r="R550" s="76"/>
      <c r="S550" s="76"/>
      <c r="T550" s="76"/>
      <c r="U550" s="76"/>
      <c r="V550" s="76"/>
      <c r="W550" s="76"/>
      <c r="X550" s="76"/>
      <c r="Y550" s="76"/>
      <c r="Z550" s="76"/>
      <c r="AA550" s="76"/>
      <c r="AB550" s="76"/>
      <c r="AC550" s="76"/>
      <c r="AD550" s="76"/>
      <c r="AE550" s="76"/>
      <c r="AF550" s="76"/>
      <c r="AG550" s="76"/>
      <c r="AH550" s="76"/>
      <c r="AI550" s="76"/>
      <c r="AJ550" s="76"/>
      <c r="AK550" s="76"/>
      <c r="AL550" s="76"/>
      <c r="AM550" s="76"/>
      <c r="AN550" s="76"/>
      <c r="AO550" s="76"/>
      <c r="AP550" s="76"/>
      <c r="AQ550" s="76"/>
      <c r="AR550" s="76"/>
      <c r="AS550" s="76"/>
      <c r="AT550" s="76"/>
      <c r="AU550" s="76"/>
      <c r="AV550" s="76"/>
      <c r="AW550" s="76"/>
      <c r="AX550" s="76"/>
      <c r="AY550" s="76"/>
      <c r="AZ550" s="76"/>
      <c r="BA550" s="76"/>
      <c r="BB550" s="76"/>
      <c r="BC550" s="76"/>
      <c r="BD550" s="76"/>
      <c r="BE550" s="76"/>
      <c r="BF550" s="76"/>
      <c r="BG550" s="76"/>
      <c r="BH550" s="76"/>
      <c r="BI550" s="76"/>
      <c r="BJ550" s="76"/>
      <c r="BK550" s="76"/>
      <c r="BL550" s="76"/>
    </row>
    <row r="551" s="10" customFormat="1" ht="13.5" spans="1:64">
      <c r="A551" s="13">
        <v>4</v>
      </c>
      <c r="B551" s="13">
        <v>4</v>
      </c>
      <c r="C551" s="13">
        <v>3</v>
      </c>
      <c r="D551" s="13"/>
      <c r="E551" s="13"/>
      <c r="F551" s="13"/>
      <c r="G551" s="13"/>
      <c r="H551" s="13"/>
      <c r="I551" s="13"/>
      <c r="J551" s="13"/>
      <c r="K551" s="13"/>
      <c r="L551" s="13"/>
      <c r="M551" s="24"/>
      <c r="N551" s="13"/>
      <c r="O551" s="13"/>
      <c r="P551" s="76"/>
      <c r="Q551" s="76"/>
      <c r="R551" s="76"/>
      <c r="S551" s="76"/>
      <c r="T551" s="76"/>
      <c r="U551" s="76"/>
      <c r="V551" s="76"/>
      <c r="W551" s="76"/>
      <c r="X551" s="76"/>
      <c r="Y551" s="76"/>
      <c r="Z551" s="76"/>
      <c r="AA551" s="76"/>
      <c r="AB551" s="76"/>
      <c r="AC551" s="76"/>
      <c r="AD551" s="76"/>
      <c r="AE551" s="76"/>
      <c r="AF551" s="76"/>
      <c r="AG551" s="76"/>
      <c r="AH551" s="76"/>
      <c r="AI551" s="76"/>
      <c r="AJ551" s="76"/>
      <c r="AK551" s="76"/>
      <c r="AL551" s="76"/>
      <c r="AM551" s="76"/>
      <c r="AN551" s="76"/>
      <c r="AO551" s="76"/>
      <c r="AP551" s="76"/>
      <c r="AQ551" s="76"/>
      <c r="AR551" s="76"/>
      <c r="AS551" s="76"/>
      <c r="AT551" s="76"/>
      <c r="AU551" s="76"/>
      <c r="AV551" s="76"/>
      <c r="AW551" s="76"/>
      <c r="AX551" s="76"/>
      <c r="AY551" s="76"/>
      <c r="AZ551" s="76"/>
      <c r="BA551" s="76"/>
      <c r="BB551" s="76"/>
      <c r="BC551" s="76"/>
      <c r="BD551" s="76"/>
      <c r="BE551" s="76"/>
      <c r="BF551" s="76"/>
      <c r="BG551" s="76"/>
      <c r="BH551" s="76"/>
      <c r="BI551" s="76"/>
      <c r="BJ551" s="76"/>
      <c r="BK551" s="76"/>
      <c r="BL551" s="76"/>
    </row>
    <row r="552" s="10" customFormat="1" ht="13.5" spans="1:64">
      <c r="A552" s="16">
        <v>98</v>
      </c>
      <c r="B552" s="16">
        <v>94</v>
      </c>
      <c r="C552" s="16">
        <v>98</v>
      </c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76"/>
      <c r="Q552" s="76"/>
      <c r="R552" s="76"/>
      <c r="S552" s="76"/>
      <c r="T552" s="76"/>
      <c r="U552" s="76"/>
      <c r="V552" s="76"/>
      <c r="W552" s="76"/>
      <c r="X552" s="76"/>
      <c r="Y552" s="76"/>
      <c r="Z552" s="76"/>
      <c r="AA552" s="76"/>
      <c r="AB552" s="76"/>
      <c r="AC552" s="76"/>
      <c r="AD552" s="76"/>
      <c r="AE552" s="76"/>
      <c r="AF552" s="76"/>
      <c r="AG552" s="76"/>
      <c r="AH552" s="76"/>
      <c r="AI552" s="76"/>
      <c r="AJ552" s="76"/>
      <c r="AK552" s="76"/>
      <c r="AL552" s="76"/>
      <c r="AM552" s="76"/>
      <c r="AN552" s="76"/>
      <c r="AO552" s="76"/>
      <c r="AP552" s="76"/>
      <c r="AQ552" s="76"/>
      <c r="AR552" s="76"/>
      <c r="AS552" s="76"/>
      <c r="AT552" s="76"/>
      <c r="AU552" s="76"/>
      <c r="AV552" s="76"/>
      <c r="AW552" s="76"/>
      <c r="AX552" s="76"/>
      <c r="AY552" s="76"/>
      <c r="AZ552" s="76"/>
      <c r="BA552" s="76"/>
      <c r="BB552" s="76"/>
      <c r="BC552" s="76"/>
      <c r="BD552" s="76"/>
      <c r="BE552" s="76"/>
      <c r="BF552" s="76"/>
      <c r="BG552" s="76"/>
      <c r="BH552" s="76"/>
      <c r="BI552" s="76"/>
      <c r="BJ552" s="76"/>
      <c r="BK552" s="76"/>
      <c r="BL552" s="76"/>
    </row>
    <row r="553" s="1" customFormat="1" ht="12.75" spans="1:64">
      <c r="A553" s="12" t="s">
        <v>896</v>
      </c>
      <c r="B553" s="13" t="s">
        <v>2</v>
      </c>
      <c r="C553" s="13">
        <v>10</v>
      </c>
      <c r="D553" s="13" t="s">
        <v>3</v>
      </c>
      <c r="E553" s="13" t="s">
        <v>762</v>
      </c>
      <c r="F553" s="13" t="s">
        <v>5</v>
      </c>
      <c r="G553" s="14">
        <f>(A555*A556+B555*B556)/C553</f>
        <v>97.2</v>
      </c>
      <c r="H553" s="13"/>
      <c r="I553" s="13"/>
      <c r="J553" s="13"/>
      <c r="K553" s="13"/>
      <c r="L553" s="24"/>
      <c r="M553" s="13"/>
      <c r="N553" s="13"/>
      <c r="O553" s="13"/>
      <c r="P553" s="25"/>
      <c r="Q553" s="25"/>
      <c r="R553" s="25"/>
      <c r="S553" s="25"/>
      <c r="T553" s="25"/>
      <c r="U553" s="25"/>
      <c r="V553" s="25"/>
      <c r="W553" s="25"/>
      <c r="X553" s="25"/>
      <c r="Y553" s="25"/>
      <c r="Z553" s="25"/>
      <c r="AA553" s="25"/>
      <c r="AB553" s="25"/>
      <c r="AC553" s="25"/>
      <c r="AD553" s="25"/>
      <c r="AE553" s="25"/>
      <c r="AF553" s="25"/>
      <c r="AG553" s="25"/>
      <c r="AH553" s="25"/>
      <c r="AI553" s="25"/>
      <c r="AJ553" s="25"/>
      <c r="AK553" s="25"/>
      <c r="AL553" s="25"/>
      <c r="AM553" s="25"/>
      <c r="AN553" s="25"/>
      <c r="AO553" s="25"/>
      <c r="AP553" s="25"/>
      <c r="AQ553" s="25"/>
      <c r="AR553" s="25"/>
      <c r="AS553" s="25"/>
      <c r="AT553" s="25"/>
      <c r="AU553" s="25"/>
      <c r="AV553" s="25"/>
      <c r="AW553" s="25"/>
      <c r="AX553" s="25"/>
      <c r="AY553" s="25"/>
      <c r="AZ553" s="25"/>
      <c r="BA553" s="25"/>
      <c r="BB553" s="25"/>
      <c r="BC553" s="25"/>
      <c r="BD553" s="25"/>
      <c r="BE553" s="25"/>
      <c r="BF553" s="25"/>
      <c r="BG553" s="25"/>
      <c r="BH553" s="25"/>
      <c r="BI553" s="25"/>
      <c r="BJ553" s="25"/>
      <c r="BK553" s="25"/>
      <c r="BL553" s="25"/>
    </row>
    <row r="554" s="3" customFormat="1" ht="12.75" spans="1:64">
      <c r="A554" s="13" t="s">
        <v>897</v>
      </c>
      <c r="B554" s="13" t="s">
        <v>898</v>
      </c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24"/>
      <c r="N554" s="13"/>
      <c r="O554" s="13"/>
      <c r="P554" s="25"/>
      <c r="Q554" s="25"/>
      <c r="R554" s="25"/>
      <c r="S554" s="25"/>
      <c r="T554" s="25"/>
      <c r="U554" s="25"/>
      <c r="V554" s="25"/>
      <c r="W554" s="25"/>
      <c r="X554" s="25"/>
      <c r="Y554" s="25"/>
      <c r="Z554" s="25"/>
      <c r="AA554" s="25"/>
      <c r="AB554" s="25"/>
      <c r="AC554" s="25"/>
      <c r="AD554" s="25"/>
      <c r="AE554" s="25"/>
      <c r="AF554" s="25"/>
      <c r="AG554" s="25"/>
      <c r="AH554" s="25"/>
      <c r="AI554" s="25"/>
      <c r="AJ554" s="25"/>
      <c r="AK554" s="25"/>
      <c r="AL554" s="25"/>
      <c r="AM554" s="25"/>
      <c r="AN554" s="25"/>
      <c r="AO554" s="25"/>
      <c r="AP554" s="25"/>
      <c r="AQ554" s="25"/>
      <c r="AR554" s="25"/>
      <c r="AS554" s="25"/>
      <c r="AT554" s="25"/>
      <c r="AU554" s="25"/>
      <c r="AV554" s="25"/>
      <c r="AW554" s="25"/>
      <c r="AX554" s="25"/>
      <c r="AY554" s="25"/>
      <c r="AZ554" s="25"/>
      <c r="BA554" s="25"/>
      <c r="BB554" s="25"/>
      <c r="BC554" s="25"/>
      <c r="BD554" s="25"/>
      <c r="BE554" s="25"/>
      <c r="BF554" s="25"/>
      <c r="BG554" s="25"/>
      <c r="BH554" s="25"/>
      <c r="BI554" s="25"/>
      <c r="BJ554" s="25"/>
      <c r="BK554" s="25"/>
      <c r="BL554" s="25"/>
    </row>
    <row r="555" s="1" customFormat="1" ht="12.75" spans="1:64">
      <c r="A555" s="13">
        <v>4</v>
      </c>
      <c r="B555" s="13">
        <v>6</v>
      </c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24"/>
      <c r="N555" s="13"/>
      <c r="O555" s="13"/>
      <c r="P555" s="25"/>
      <c r="Q555" s="25"/>
      <c r="R555" s="25"/>
      <c r="S555" s="25"/>
      <c r="T555" s="25"/>
      <c r="U555" s="25"/>
      <c r="V555" s="25"/>
      <c r="W555" s="25"/>
      <c r="X555" s="25"/>
      <c r="Y555" s="25"/>
      <c r="Z555" s="25"/>
      <c r="AA555" s="25"/>
      <c r="AB555" s="25"/>
      <c r="AC555" s="25"/>
      <c r="AD555" s="25"/>
      <c r="AE555" s="25"/>
      <c r="AF555" s="25"/>
      <c r="AG555" s="25"/>
      <c r="AH555" s="25"/>
      <c r="AI555" s="25"/>
      <c r="AJ555" s="25"/>
      <c r="AK555" s="25"/>
      <c r="AL555" s="25"/>
      <c r="AM555" s="25"/>
      <c r="AN555" s="25"/>
      <c r="AO555" s="25"/>
      <c r="AP555" s="25"/>
      <c r="AQ555" s="25"/>
      <c r="AR555" s="25"/>
      <c r="AS555" s="25"/>
      <c r="AT555" s="25"/>
      <c r="AU555" s="25"/>
      <c r="AV555" s="25"/>
      <c r="AW555" s="25"/>
      <c r="AX555" s="25"/>
      <c r="AY555" s="25"/>
      <c r="AZ555" s="25"/>
      <c r="BA555" s="25"/>
      <c r="BB555" s="25"/>
      <c r="BC555" s="25"/>
      <c r="BD555" s="25"/>
      <c r="BE555" s="25"/>
      <c r="BF555" s="25"/>
      <c r="BG555" s="25"/>
      <c r="BH555" s="25"/>
      <c r="BI555" s="25"/>
      <c r="BJ555" s="25"/>
      <c r="BK555" s="25"/>
      <c r="BL555" s="25"/>
    </row>
    <row r="556" s="3" customFormat="1" ht="12" spans="1:64">
      <c r="A556" s="16">
        <v>99</v>
      </c>
      <c r="B556" s="16">
        <v>96</v>
      </c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25"/>
      <c r="Q556" s="25"/>
      <c r="R556" s="25"/>
      <c r="S556" s="25"/>
      <c r="T556" s="25"/>
      <c r="U556" s="25"/>
      <c r="V556" s="25"/>
      <c r="W556" s="25"/>
      <c r="X556" s="25"/>
      <c r="Y556" s="25"/>
      <c r="Z556" s="25"/>
      <c r="AA556" s="25"/>
      <c r="AB556" s="25"/>
      <c r="AC556" s="25"/>
      <c r="AD556" s="25"/>
      <c r="AE556" s="25"/>
      <c r="AF556" s="25"/>
      <c r="AG556" s="25"/>
      <c r="AH556" s="25"/>
      <c r="AI556" s="25"/>
      <c r="AJ556" s="25"/>
      <c r="AK556" s="25"/>
      <c r="AL556" s="25"/>
      <c r="AM556" s="25"/>
      <c r="AN556" s="25"/>
      <c r="AO556" s="25"/>
      <c r="AP556" s="25"/>
      <c r="AQ556" s="25"/>
      <c r="AR556" s="25"/>
      <c r="AS556" s="25"/>
      <c r="AT556" s="25"/>
      <c r="AU556" s="25"/>
      <c r="AV556" s="25"/>
      <c r="AW556" s="25"/>
      <c r="AX556" s="25"/>
      <c r="AY556" s="25"/>
      <c r="AZ556" s="25"/>
      <c r="BA556" s="25"/>
      <c r="BB556" s="25"/>
      <c r="BC556" s="25"/>
      <c r="BD556" s="25"/>
      <c r="BE556" s="25"/>
      <c r="BF556" s="25"/>
      <c r="BG556" s="25"/>
      <c r="BH556" s="25"/>
      <c r="BI556" s="25"/>
      <c r="BJ556" s="25"/>
      <c r="BK556" s="25"/>
      <c r="BL556" s="25"/>
    </row>
    <row r="557" s="1" customFormat="1" ht="12.75" spans="1:64">
      <c r="A557" s="12" t="s">
        <v>899</v>
      </c>
      <c r="B557" s="13" t="s">
        <v>2</v>
      </c>
      <c r="C557" s="13">
        <v>20</v>
      </c>
      <c r="D557" s="13" t="s">
        <v>3</v>
      </c>
      <c r="E557" s="13" t="s">
        <v>762</v>
      </c>
      <c r="F557" s="13" t="s">
        <v>5</v>
      </c>
      <c r="G557" s="14">
        <f>(A559*A560+B559*B560+C559*C560+D559*D560)/C557</f>
        <v>95.55</v>
      </c>
      <c r="H557" s="13"/>
      <c r="I557" s="13"/>
      <c r="J557" s="13"/>
      <c r="K557" s="13"/>
      <c r="L557" s="24"/>
      <c r="M557" s="13"/>
      <c r="N557" s="13"/>
      <c r="O557" s="13"/>
      <c r="P557" s="25"/>
      <c r="Q557" s="25"/>
      <c r="R557" s="25"/>
      <c r="S557" s="25"/>
      <c r="T557" s="25"/>
      <c r="U557" s="25"/>
      <c r="V557" s="25"/>
      <c r="W557" s="25"/>
      <c r="X557" s="25"/>
      <c r="Y557" s="25"/>
      <c r="Z557" s="25"/>
      <c r="AA557" s="25"/>
      <c r="AB557" s="25"/>
      <c r="AC557" s="25"/>
      <c r="AD557" s="25"/>
      <c r="AE557" s="25"/>
      <c r="AF557" s="25"/>
      <c r="AG557" s="25"/>
      <c r="AH557" s="25"/>
      <c r="AI557" s="25"/>
      <c r="AJ557" s="25"/>
      <c r="AK557" s="25"/>
      <c r="AL557" s="25"/>
      <c r="AM557" s="25"/>
      <c r="AN557" s="25"/>
      <c r="AO557" s="25"/>
      <c r="AP557" s="25"/>
      <c r="AQ557" s="25"/>
      <c r="AR557" s="25"/>
      <c r="AS557" s="25"/>
      <c r="AT557" s="25"/>
      <c r="AU557" s="25"/>
      <c r="AV557" s="25"/>
      <c r="AW557" s="25"/>
      <c r="AX557" s="25"/>
      <c r="AY557" s="25"/>
      <c r="AZ557" s="25"/>
      <c r="BA557" s="25"/>
      <c r="BB557" s="25"/>
      <c r="BC557" s="25"/>
      <c r="BD557" s="25"/>
      <c r="BE557" s="25"/>
      <c r="BF557" s="25"/>
      <c r="BG557" s="25"/>
      <c r="BH557" s="25"/>
      <c r="BI557" s="25"/>
      <c r="BJ557" s="25"/>
      <c r="BK557" s="25"/>
      <c r="BL557" s="25"/>
    </row>
    <row r="558" s="3" customFormat="1" ht="12.75" spans="1:64">
      <c r="A558" s="13" t="s">
        <v>900</v>
      </c>
      <c r="B558" s="13" t="s">
        <v>901</v>
      </c>
      <c r="C558" s="13" t="s">
        <v>902</v>
      </c>
      <c r="D558" s="13" t="s">
        <v>903</v>
      </c>
      <c r="E558" s="13"/>
      <c r="F558" s="13"/>
      <c r="G558" s="13"/>
      <c r="H558" s="13"/>
      <c r="I558" s="13"/>
      <c r="J558" s="13"/>
      <c r="K558" s="13"/>
      <c r="L558" s="13"/>
      <c r="M558" s="24"/>
      <c r="N558" s="13"/>
      <c r="O558" s="13"/>
      <c r="P558" s="25"/>
      <c r="Q558" s="25"/>
      <c r="R558" s="25"/>
      <c r="S558" s="25"/>
      <c r="T558" s="25"/>
      <c r="U558" s="25"/>
      <c r="V558" s="25"/>
      <c r="W558" s="25"/>
      <c r="X558" s="25"/>
      <c r="Y558" s="25"/>
      <c r="Z558" s="25"/>
      <c r="AA558" s="25"/>
      <c r="AB558" s="25"/>
      <c r="AC558" s="25"/>
      <c r="AD558" s="25"/>
      <c r="AE558" s="25"/>
      <c r="AF558" s="25"/>
      <c r="AG558" s="25"/>
      <c r="AH558" s="25"/>
      <c r="AI558" s="25"/>
      <c r="AJ558" s="25"/>
      <c r="AK558" s="25"/>
      <c r="AL558" s="25"/>
      <c r="AM558" s="25"/>
      <c r="AN558" s="25"/>
      <c r="AO558" s="25"/>
      <c r="AP558" s="25"/>
      <c r="AQ558" s="25"/>
      <c r="AR558" s="25"/>
      <c r="AS558" s="25"/>
      <c r="AT558" s="25"/>
      <c r="AU558" s="25"/>
      <c r="AV558" s="25"/>
      <c r="AW558" s="25"/>
      <c r="AX558" s="25"/>
      <c r="AY558" s="25"/>
      <c r="AZ558" s="25"/>
      <c r="BA558" s="25"/>
      <c r="BB558" s="25"/>
      <c r="BC558" s="25"/>
      <c r="BD558" s="25"/>
      <c r="BE558" s="25"/>
      <c r="BF558" s="25"/>
      <c r="BG558" s="25"/>
      <c r="BH558" s="25"/>
      <c r="BI558" s="25"/>
      <c r="BJ558" s="25"/>
      <c r="BK558" s="25"/>
      <c r="BL558" s="25"/>
    </row>
    <row r="559" s="1" customFormat="1" ht="12.75" spans="1:64">
      <c r="A559" s="13">
        <v>6</v>
      </c>
      <c r="B559" s="13">
        <v>5</v>
      </c>
      <c r="C559" s="13">
        <v>3</v>
      </c>
      <c r="D559" s="13">
        <v>6</v>
      </c>
      <c r="E559" s="13"/>
      <c r="F559" s="13"/>
      <c r="G559" s="13"/>
      <c r="H559" s="13"/>
      <c r="I559" s="13"/>
      <c r="J559" s="13"/>
      <c r="K559" s="13"/>
      <c r="L559" s="13"/>
      <c r="M559" s="24"/>
      <c r="N559" s="13"/>
      <c r="O559" s="13"/>
      <c r="P559" s="25"/>
      <c r="Q559" s="25"/>
      <c r="R559" s="25"/>
      <c r="S559" s="25"/>
      <c r="T559" s="25"/>
      <c r="U559" s="25"/>
      <c r="V559" s="25"/>
      <c r="W559" s="25"/>
      <c r="X559" s="25"/>
      <c r="Y559" s="25"/>
      <c r="Z559" s="25"/>
      <c r="AA559" s="25"/>
      <c r="AB559" s="25"/>
      <c r="AC559" s="25"/>
      <c r="AD559" s="25"/>
      <c r="AE559" s="25"/>
      <c r="AF559" s="25"/>
      <c r="AG559" s="25"/>
      <c r="AH559" s="25"/>
      <c r="AI559" s="25"/>
      <c r="AJ559" s="25"/>
      <c r="AK559" s="25"/>
      <c r="AL559" s="25"/>
      <c r="AM559" s="25"/>
      <c r="AN559" s="25"/>
      <c r="AO559" s="25"/>
      <c r="AP559" s="25"/>
      <c r="AQ559" s="25"/>
      <c r="AR559" s="25"/>
      <c r="AS559" s="25"/>
      <c r="AT559" s="25"/>
      <c r="AU559" s="25"/>
      <c r="AV559" s="25"/>
      <c r="AW559" s="25"/>
      <c r="AX559" s="25"/>
      <c r="AY559" s="25"/>
      <c r="AZ559" s="25"/>
      <c r="BA559" s="25"/>
      <c r="BB559" s="25"/>
      <c r="BC559" s="25"/>
      <c r="BD559" s="25"/>
      <c r="BE559" s="25"/>
      <c r="BF559" s="25"/>
      <c r="BG559" s="25"/>
      <c r="BH559" s="25"/>
      <c r="BI559" s="25"/>
      <c r="BJ559" s="25"/>
      <c r="BK559" s="25"/>
      <c r="BL559" s="25"/>
    </row>
    <row r="560" s="3" customFormat="1" ht="12" spans="1:64">
      <c r="A560" s="16">
        <v>99</v>
      </c>
      <c r="B560" s="16">
        <v>93</v>
      </c>
      <c r="C560" s="16">
        <v>96</v>
      </c>
      <c r="D560" s="16">
        <v>94</v>
      </c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25"/>
      <c r="Q560" s="25"/>
      <c r="R560" s="25"/>
      <c r="S560" s="25"/>
      <c r="T560" s="25"/>
      <c r="U560" s="25"/>
      <c r="V560" s="25"/>
      <c r="W560" s="25"/>
      <c r="X560" s="25"/>
      <c r="Y560" s="25"/>
      <c r="Z560" s="25"/>
      <c r="AA560" s="25"/>
      <c r="AB560" s="25"/>
      <c r="AC560" s="25"/>
      <c r="AD560" s="25"/>
      <c r="AE560" s="25"/>
      <c r="AF560" s="25"/>
      <c r="AG560" s="25"/>
      <c r="AH560" s="25"/>
      <c r="AI560" s="25"/>
      <c r="AJ560" s="25"/>
      <c r="AK560" s="25"/>
      <c r="AL560" s="25"/>
      <c r="AM560" s="25"/>
      <c r="AN560" s="25"/>
      <c r="AO560" s="25"/>
      <c r="AP560" s="25"/>
      <c r="AQ560" s="25"/>
      <c r="AR560" s="25"/>
      <c r="AS560" s="25"/>
      <c r="AT560" s="25"/>
      <c r="AU560" s="25"/>
      <c r="AV560" s="25"/>
      <c r="AW560" s="25"/>
      <c r="AX560" s="25"/>
      <c r="AY560" s="25"/>
      <c r="AZ560" s="25"/>
      <c r="BA560" s="25"/>
      <c r="BB560" s="25"/>
      <c r="BC560" s="25"/>
      <c r="BD560" s="25"/>
      <c r="BE560" s="25"/>
      <c r="BF560" s="25"/>
      <c r="BG560" s="25"/>
      <c r="BH560" s="25"/>
      <c r="BI560" s="25"/>
      <c r="BJ560" s="25"/>
      <c r="BK560" s="25"/>
      <c r="BL560" s="25"/>
    </row>
    <row r="561" s="1" customFormat="1" ht="12.75" spans="1:64">
      <c r="A561" s="12" t="s">
        <v>904</v>
      </c>
      <c r="B561" s="13" t="s">
        <v>2</v>
      </c>
      <c r="C561" s="13">
        <v>24</v>
      </c>
      <c r="D561" s="13" t="s">
        <v>3</v>
      </c>
      <c r="E561" s="13" t="s">
        <v>905</v>
      </c>
      <c r="F561" s="13" t="s">
        <v>5</v>
      </c>
      <c r="G561" s="14">
        <f>(A563*A564+B563*B564+C563*C564+D563*D564+E563*E564)/C561</f>
        <v>96.5833333333333</v>
      </c>
      <c r="H561" s="13"/>
      <c r="I561" s="13"/>
      <c r="J561" s="13"/>
      <c r="K561" s="13"/>
      <c r="L561" s="24"/>
      <c r="M561" s="13"/>
      <c r="N561" s="13"/>
      <c r="O561" s="13"/>
      <c r="P561" s="25"/>
      <c r="Q561" s="25"/>
      <c r="R561" s="25"/>
      <c r="S561" s="25"/>
      <c r="T561" s="25"/>
      <c r="U561" s="25"/>
      <c r="V561" s="25"/>
      <c r="W561" s="25"/>
      <c r="X561" s="25"/>
      <c r="Y561" s="25"/>
      <c r="Z561" s="25"/>
      <c r="AA561" s="25"/>
      <c r="AB561" s="25"/>
      <c r="AC561" s="25"/>
      <c r="AD561" s="25"/>
      <c r="AE561" s="25"/>
      <c r="AF561" s="25"/>
      <c r="AG561" s="25"/>
      <c r="AH561" s="25"/>
      <c r="AI561" s="25"/>
      <c r="AJ561" s="25"/>
      <c r="AK561" s="25"/>
      <c r="AL561" s="25"/>
      <c r="AM561" s="25"/>
      <c r="AN561" s="25"/>
      <c r="AO561" s="25"/>
      <c r="AP561" s="25"/>
      <c r="AQ561" s="25"/>
      <c r="AR561" s="25"/>
      <c r="AS561" s="25"/>
      <c r="AT561" s="25"/>
      <c r="AU561" s="25"/>
      <c r="AV561" s="25"/>
      <c r="AW561" s="25"/>
      <c r="AX561" s="25"/>
      <c r="AY561" s="25"/>
      <c r="AZ561" s="25"/>
      <c r="BA561" s="25"/>
      <c r="BB561" s="25"/>
      <c r="BC561" s="25"/>
      <c r="BD561" s="25"/>
      <c r="BE561" s="25"/>
      <c r="BF561" s="25"/>
      <c r="BG561" s="25"/>
      <c r="BH561" s="25"/>
      <c r="BI561" s="25"/>
      <c r="BJ561" s="25"/>
      <c r="BK561" s="25"/>
      <c r="BL561" s="25"/>
    </row>
    <row r="562" s="3" customFormat="1" ht="12.75" spans="1:64">
      <c r="A562" s="13" t="s">
        <v>906</v>
      </c>
      <c r="B562" s="13" t="s">
        <v>907</v>
      </c>
      <c r="C562" s="13" t="s">
        <v>908</v>
      </c>
      <c r="D562" s="13" t="s">
        <v>909</v>
      </c>
      <c r="E562" s="13" t="s">
        <v>895</v>
      </c>
      <c r="F562" s="13"/>
      <c r="G562" s="13"/>
      <c r="H562" s="13"/>
      <c r="I562" s="13"/>
      <c r="J562" s="13"/>
      <c r="K562" s="13"/>
      <c r="L562" s="13"/>
      <c r="M562" s="24"/>
      <c r="N562" s="13"/>
      <c r="O562" s="13"/>
      <c r="P562" s="25"/>
      <c r="Q562" s="25"/>
      <c r="R562" s="25"/>
      <c r="S562" s="25"/>
      <c r="T562" s="25"/>
      <c r="U562" s="25"/>
      <c r="V562" s="25"/>
      <c r="W562" s="25"/>
      <c r="X562" s="25"/>
      <c r="Y562" s="25"/>
      <c r="Z562" s="25"/>
      <c r="AA562" s="25"/>
      <c r="AB562" s="25"/>
      <c r="AC562" s="25"/>
      <c r="AD562" s="25"/>
      <c r="AE562" s="25"/>
      <c r="AF562" s="25"/>
      <c r="AG562" s="25"/>
      <c r="AH562" s="25"/>
      <c r="AI562" s="25"/>
      <c r="AJ562" s="25"/>
      <c r="AK562" s="25"/>
      <c r="AL562" s="25"/>
      <c r="AM562" s="25"/>
      <c r="AN562" s="25"/>
      <c r="AO562" s="25"/>
      <c r="AP562" s="25"/>
      <c r="AQ562" s="25"/>
      <c r="AR562" s="25"/>
      <c r="AS562" s="25"/>
      <c r="AT562" s="25"/>
      <c r="AU562" s="25"/>
      <c r="AV562" s="25"/>
      <c r="AW562" s="25"/>
      <c r="AX562" s="25"/>
      <c r="AY562" s="25"/>
      <c r="AZ562" s="25"/>
      <c r="BA562" s="25"/>
      <c r="BB562" s="25"/>
      <c r="BC562" s="25"/>
      <c r="BD562" s="25"/>
      <c r="BE562" s="25"/>
      <c r="BF562" s="25"/>
      <c r="BG562" s="25"/>
      <c r="BH562" s="25"/>
      <c r="BI562" s="25"/>
      <c r="BJ562" s="25"/>
      <c r="BK562" s="25"/>
      <c r="BL562" s="25"/>
    </row>
    <row r="563" s="1" customFormat="1" ht="12.75" spans="1:64">
      <c r="A563" s="13">
        <v>5</v>
      </c>
      <c r="B563" s="13">
        <v>6</v>
      </c>
      <c r="C563" s="13">
        <v>5</v>
      </c>
      <c r="D563" s="13">
        <v>6</v>
      </c>
      <c r="E563" s="13">
        <v>2</v>
      </c>
      <c r="F563" s="13"/>
      <c r="G563" s="13"/>
      <c r="H563" s="13"/>
      <c r="I563" s="13"/>
      <c r="J563" s="13"/>
      <c r="K563" s="13"/>
      <c r="L563" s="13"/>
      <c r="M563" s="24"/>
      <c r="N563" s="13"/>
      <c r="O563" s="13"/>
      <c r="P563" s="25"/>
      <c r="Q563" s="25"/>
      <c r="R563" s="25"/>
      <c r="S563" s="25"/>
      <c r="T563" s="25"/>
      <c r="U563" s="25"/>
      <c r="V563" s="25"/>
      <c r="W563" s="25"/>
      <c r="X563" s="25"/>
      <c r="Y563" s="25"/>
      <c r="Z563" s="25"/>
      <c r="AA563" s="25"/>
      <c r="AB563" s="25"/>
      <c r="AC563" s="25"/>
      <c r="AD563" s="25"/>
      <c r="AE563" s="25"/>
      <c r="AF563" s="25"/>
      <c r="AG563" s="25"/>
      <c r="AH563" s="25"/>
      <c r="AI563" s="25"/>
      <c r="AJ563" s="25"/>
      <c r="AK563" s="25"/>
      <c r="AL563" s="25"/>
      <c r="AM563" s="25"/>
      <c r="AN563" s="25"/>
      <c r="AO563" s="25"/>
      <c r="AP563" s="25"/>
      <c r="AQ563" s="25"/>
      <c r="AR563" s="25"/>
      <c r="AS563" s="25"/>
      <c r="AT563" s="25"/>
      <c r="AU563" s="25"/>
      <c r="AV563" s="25"/>
      <c r="AW563" s="25"/>
      <c r="AX563" s="25"/>
      <c r="AY563" s="25"/>
      <c r="AZ563" s="25"/>
      <c r="BA563" s="25"/>
      <c r="BB563" s="25"/>
      <c r="BC563" s="25"/>
      <c r="BD563" s="25"/>
      <c r="BE563" s="25"/>
      <c r="BF563" s="25"/>
      <c r="BG563" s="25"/>
      <c r="BH563" s="25"/>
      <c r="BI563" s="25"/>
      <c r="BJ563" s="25"/>
      <c r="BK563" s="25"/>
      <c r="BL563" s="25"/>
    </row>
    <row r="564" s="3" customFormat="1" ht="12" spans="1:64">
      <c r="A564" s="16">
        <v>99</v>
      </c>
      <c r="B564" s="16">
        <v>98</v>
      </c>
      <c r="C564" s="16">
        <v>89</v>
      </c>
      <c r="D564" s="16">
        <v>99</v>
      </c>
      <c r="E564" s="16">
        <v>98</v>
      </c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25"/>
      <c r="Q564" s="25"/>
      <c r="R564" s="25"/>
      <c r="S564" s="25"/>
      <c r="T564" s="25"/>
      <c r="U564" s="25"/>
      <c r="V564" s="25"/>
      <c r="W564" s="25"/>
      <c r="X564" s="25"/>
      <c r="Y564" s="25"/>
      <c r="Z564" s="25"/>
      <c r="AA564" s="25"/>
      <c r="AB564" s="25"/>
      <c r="AC564" s="25"/>
      <c r="AD564" s="25"/>
      <c r="AE564" s="25"/>
      <c r="AF564" s="25"/>
      <c r="AG564" s="25"/>
      <c r="AH564" s="25"/>
      <c r="AI564" s="25"/>
      <c r="AJ564" s="25"/>
      <c r="AK564" s="25"/>
      <c r="AL564" s="25"/>
      <c r="AM564" s="25"/>
      <c r="AN564" s="25"/>
      <c r="AO564" s="25"/>
      <c r="AP564" s="25"/>
      <c r="AQ564" s="25"/>
      <c r="AR564" s="25"/>
      <c r="AS564" s="25"/>
      <c r="AT564" s="25"/>
      <c r="AU564" s="25"/>
      <c r="AV564" s="25"/>
      <c r="AW564" s="25"/>
      <c r="AX564" s="25"/>
      <c r="AY564" s="25"/>
      <c r="AZ564" s="25"/>
      <c r="BA564" s="25"/>
      <c r="BB564" s="25"/>
      <c r="BC564" s="25"/>
      <c r="BD564" s="25"/>
      <c r="BE564" s="25"/>
      <c r="BF564" s="25"/>
      <c r="BG564" s="25"/>
      <c r="BH564" s="25"/>
      <c r="BI564" s="25"/>
      <c r="BJ564" s="25"/>
      <c r="BK564" s="25"/>
      <c r="BL564" s="25"/>
    </row>
    <row r="565" s="1" customFormat="1" ht="12.75" spans="1:64">
      <c r="A565" s="12" t="s">
        <v>910</v>
      </c>
      <c r="B565" s="13" t="s">
        <v>2</v>
      </c>
      <c r="C565" s="13">
        <v>26</v>
      </c>
      <c r="D565" s="13" t="s">
        <v>3</v>
      </c>
      <c r="E565" s="13" t="s">
        <v>767</v>
      </c>
      <c r="F565" s="13" t="s">
        <v>5</v>
      </c>
      <c r="G565" s="14">
        <f>(A567*A568+B567*B568+C567*C568+D567*D568+E567*E568)/C565</f>
        <v>97.4230769230769</v>
      </c>
      <c r="H565" s="13"/>
      <c r="I565" s="13"/>
      <c r="J565" s="13"/>
      <c r="K565" s="13"/>
      <c r="L565" s="24"/>
      <c r="M565" s="13"/>
      <c r="N565" s="13"/>
      <c r="O565" s="13"/>
      <c r="P565" s="25"/>
      <c r="Q565" s="25"/>
      <c r="R565" s="25"/>
      <c r="S565" s="25"/>
      <c r="T565" s="25"/>
      <c r="U565" s="25"/>
      <c r="V565" s="25"/>
      <c r="W565" s="25"/>
      <c r="X565" s="25"/>
      <c r="Y565" s="25"/>
      <c r="Z565" s="25"/>
      <c r="AA565" s="25"/>
      <c r="AB565" s="25"/>
      <c r="AC565" s="25"/>
      <c r="AD565" s="25"/>
      <c r="AE565" s="25"/>
      <c r="AF565" s="25"/>
      <c r="AG565" s="25"/>
      <c r="AH565" s="25"/>
      <c r="AI565" s="25"/>
      <c r="AJ565" s="25"/>
      <c r="AK565" s="25"/>
      <c r="AL565" s="25"/>
      <c r="AM565" s="25"/>
      <c r="AN565" s="25"/>
      <c r="AO565" s="25"/>
      <c r="AP565" s="25"/>
      <c r="AQ565" s="25"/>
      <c r="AR565" s="25"/>
      <c r="AS565" s="25"/>
      <c r="AT565" s="25"/>
      <c r="AU565" s="25"/>
      <c r="AV565" s="25"/>
      <c r="AW565" s="25"/>
      <c r="AX565" s="25"/>
      <c r="AY565" s="25"/>
      <c r="AZ565" s="25"/>
      <c r="BA565" s="25"/>
      <c r="BB565" s="25"/>
      <c r="BC565" s="25"/>
      <c r="BD565" s="25"/>
      <c r="BE565" s="25"/>
      <c r="BF565" s="25"/>
      <c r="BG565" s="25"/>
      <c r="BH565" s="25"/>
      <c r="BI565" s="25"/>
      <c r="BJ565" s="25"/>
      <c r="BK565" s="25"/>
      <c r="BL565" s="25"/>
    </row>
    <row r="566" s="3" customFormat="1" ht="12.75" spans="1:64">
      <c r="A566" s="13" t="s">
        <v>902</v>
      </c>
      <c r="B566" s="13" t="s">
        <v>911</v>
      </c>
      <c r="C566" s="13" t="s">
        <v>912</v>
      </c>
      <c r="D566" s="13" t="s">
        <v>913</v>
      </c>
      <c r="E566" s="13" t="s">
        <v>914</v>
      </c>
      <c r="F566" s="13"/>
      <c r="G566" s="13"/>
      <c r="H566" s="13"/>
      <c r="I566" s="13"/>
      <c r="J566" s="13"/>
      <c r="K566" s="13"/>
      <c r="L566" s="13"/>
      <c r="M566" s="24"/>
      <c r="N566" s="13"/>
      <c r="O566" s="13"/>
      <c r="P566" s="25"/>
      <c r="Q566" s="25"/>
      <c r="R566" s="25"/>
      <c r="S566" s="25"/>
      <c r="T566" s="25"/>
      <c r="U566" s="25"/>
      <c r="V566" s="25"/>
      <c r="W566" s="25"/>
      <c r="X566" s="25"/>
      <c r="Y566" s="25"/>
      <c r="Z566" s="25"/>
      <c r="AA566" s="25"/>
      <c r="AB566" s="25"/>
      <c r="AC566" s="25"/>
      <c r="AD566" s="25"/>
      <c r="AE566" s="25"/>
      <c r="AF566" s="25"/>
      <c r="AG566" s="25"/>
      <c r="AH566" s="25"/>
      <c r="AI566" s="25"/>
      <c r="AJ566" s="25"/>
      <c r="AK566" s="25"/>
      <c r="AL566" s="25"/>
      <c r="AM566" s="25"/>
      <c r="AN566" s="25"/>
      <c r="AO566" s="25"/>
      <c r="AP566" s="25"/>
      <c r="AQ566" s="25"/>
      <c r="AR566" s="25"/>
      <c r="AS566" s="25"/>
      <c r="AT566" s="25"/>
      <c r="AU566" s="25"/>
      <c r="AV566" s="25"/>
      <c r="AW566" s="25"/>
      <c r="AX566" s="25"/>
      <c r="AY566" s="25"/>
      <c r="AZ566" s="25"/>
      <c r="BA566" s="25"/>
      <c r="BB566" s="25"/>
      <c r="BC566" s="25"/>
      <c r="BD566" s="25"/>
      <c r="BE566" s="25"/>
      <c r="BF566" s="25"/>
      <c r="BG566" s="25"/>
      <c r="BH566" s="25"/>
      <c r="BI566" s="25"/>
      <c r="BJ566" s="25"/>
      <c r="BK566" s="25"/>
      <c r="BL566" s="25"/>
    </row>
    <row r="567" s="1" customFormat="1" ht="12.75" spans="1:64">
      <c r="A567" s="13">
        <v>3</v>
      </c>
      <c r="B567" s="13">
        <v>6</v>
      </c>
      <c r="C567" s="13">
        <v>6</v>
      </c>
      <c r="D567" s="13">
        <v>5</v>
      </c>
      <c r="E567" s="13">
        <v>6</v>
      </c>
      <c r="F567" s="13"/>
      <c r="G567" s="13"/>
      <c r="H567" s="13"/>
      <c r="I567" s="13"/>
      <c r="J567" s="13"/>
      <c r="K567" s="13"/>
      <c r="L567" s="13"/>
      <c r="M567" s="24"/>
      <c r="N567" s="13"/>
      <c r="O567" s="13"/>
      <c r="P567" s="25"/>
      <c r="Q567" s="25"/>
      <c r="R567" s="25"/>
      <c r="S567" s="25"/>
      <c r="T567" s="25"/>
      <c r="U567" s="25"/>
      <c r="V567" s="25"/>
      <c r="W567" s="25"/>
      <c r="X567" s="25"/>
      <c r="Y567" s="25"/>
      <c r="Z567" s="25"/>
      <c r="AA567" s="25"/>
      <c r="AB567" s="25"/>
      <c r="AC567" s="25"/>
      <c r="AD567" s="25"/>
      <c r="AE567" s="25"/>
      <c r="AF567" s="25"/>
      <c r="AG567" s="25"/>
      <c r="AH567" s="25"/>
      <c r="AI567" s="25"/>
      <c r="AJ567" s="25"/>
      <c r="AK567" s="25"/>
      <c r="AL567" s="25"/>
      <c r="AM567" s="25"/>
      <c r="AN567" s="25"/>
      <c r="AO567" s="25"/>
      <c r="AP567" s="25"/>
      <c r="AQ567" s="25"/>
      <c r="AR567" s="25"/>
      <c r="AS567" s="25"/>
      <c r="AT567" s="25"/>
      <c r="AU567" s="25"/>
      <c r="AV567" s="25"/>
      <c r="AW567" s="25"/>
      <c r="AX567" s="25"/>
      <c r="AY567" s="25"/>
      <c r="AZ567" s="25"/>
      <c r="BA567" s="25"/>
      <c r="BB567" s="25"/>
      <c r="BC567" s="25"/>
      <c r="BD567" s="25"/>
      <c r="BE567" s="25"/>
      <c r="BF567" s="25"/>
      <c r="BG567" s="25"/>
      <c r="BH567" s="25"/>
      <c r="BI567" s="25"/>
      <c r="BJ567" s="25"/>
      <c r="BK567" s="25"/>
      <c r="BL567" s="25"/>
    </row>
    <row r="568" s="3" customFormat="1" ht="12" spans="1:64">
      <c r="A568" s="16">
        <v>89</v>
      </c>
      <c r="B568" s="16">
        <v>98</v>
      </c>
      <c r="C568" s="16">
        <v>99</v>
      </c>
      <c r="D568" s="16">
        <v>98</v>
      </c>
      <c r="E568" s="16">
        <v>99</v>
      </c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25"/>
      <c r="Q568" s="25"/>
      <c r="R568" s="25"/>
      <c r="S568" s="25"/>
      <c r="T568" s="25"/>
      <c r="U568" s="25"/>
      <c r="V568" s="25"/>
      <c r="W568" s="25"/>
      <c r="X568" s="25"/>
      <c r="Y568" s="25"/>
      <c r="Z568" s="25"/>
      <c r="AA568" s="25"/>
      <c r="AB568" s="25"/>
      <c r="AC568" s="25"/>
      <c r="AD568" s="25"/>
      <c r="AE568" s="25"/>
      <c r="AF568" s="25"/>
      <c r="AG568" s="25"/>
      <c r="AH568" s="25"/>
      <c r="AI568" s="25"/>
      <c r="AJ568" s="25"/>
      <c r="AK568" s="25"/>
      <c r="AL568" s="25"/>
      <c r="AM568" s="25"/>
      <c r="AN568" s="25"/>
      <c r="AO568" s="25"/>
      <c r="AP568" s="25"/>
      <c r="AQ568" s="25"/>
      <c r="AR568" s="25"/>
      <c r="AS568" s="25"/>
      <c r="AT568" s="25"/>
      <c r="AU568" s="25"/>
      <c r="AV568" s="25"/>
      <c r="AW568" s="25"/>
      <c r="AX568" s="25"/>
      <c r="AY568" s="25"/>
      <c r="AZ568" s="25"/>
      <c r="BA568" s="25"/>
      <c r="BB568" s="25"/>
      <c r="BC568" s="25"/>
      <c r="BD568" s="25"/>
      <c r="BE568" s="25"/>
      <c r="BF568" s="25"/>
      <c r="BG568" s="25"/>
      <c r="BH568" s="25"/>
      <c r="BI568" s="25"/>
      <c r="BJ568" s="25"/>
      <c r="BK568" s="25"/>
      <c r="BL568" s="25"/>
    </row>
    <row r="569" s="10" customFormat="1" ht="13.5" spans="1:64">
      <c r="A569" s="12" t="s">
        <v>915</v>
      </c>
      <c r="B569" s="13" t="s">
        <v>2</v>
      </c>
      <c r="C569" s="13">
        <v>5</v>
      </c>
      <c r="D569" s="13" t="s">
        <v>3</v>
      </c>
      <c r="E569" s="13" t="s">
        <v>727</v>
      </c>
      <c r="F569" s="13" t="s">
        <v>5</v>
      </c>
      <c r="G569" s="14">
        <f>(A571*A572+B571*B572)/C569</f>
        <v>98.8</v>
      </c>
      <c r="H569" s="13"/>
      <c r="I569" s="13"/>
      <c r="J569" s="13"/>
      <c r="K569" s="13"/>
      <c r="L569" s="24"/>
      <c r="M569" s="13"/>
      <c r="N569" s="13"/>
      <c r="O569" s="13"/>
      <c r="P569" s="76"/>
      <c r="Q569" s="76"/>
      <c r="R569" s="76"/>
      <c r="S569" s="76"/>
      <c r="T569" s="76"/>
      <c r="U569" s="76"/>
      <c r="V569" s="76"/>
      <c r="W569" s="76"/>
      <c r="X569" s="76"/>
      <c r="Y569" s="76"/>
      <c r="Z569" s="76"/>
      <c r="AA569" s="76"/>
      <c r="AB569" s="76"/>
      <c r="AC569" s="76"/>
      <c r="AD569" s="76"/>
      <c r="AE569" s="76"/>
      <c r="AF569" s="76"/>
      <c r="AG569" s="76"/>
      <c r="AH569" s="76"/>
      <c r="AI569" s="76"/>
      <c r="AJ569" s="76"/>
      <c r="AK569" s="76"/>
      <c r="AL569" s="76"/>
      <c r="AM569" s="76"/>
      <c r="AN569" s="76"/>
      <c r="AO569" s="76"/>
      <c r="AP569" s="76"/>
      <c r="AQ569" s="76"/>
      <c r="AR569" s="76"/>
      <c r="AS569" s="76"/>
      <c r="AT569" s="76"/>
      <c r="AU569" s="76"/>
      <c r="AV569" s="76"/>
      <c r="AW569" s="76"/>
      <c r="AX569" s="76"/>
      <c r="AY569" s="76"/>
      <c r="AZ569" s="76"/>
      <c r="BA569" s="76"/>
      <c r="BB569" s="76"/>
      <c r="BC569" s="76"/>
      <c r="BD569" s="76"/>
      <c r="BE569" s="76"/>
      <c r="BF569" s="76"/>
      <c r="BG569" s="76"/>
      <c r="BH569" s="76"/>
      <c r="BI569" s="76"/>
      <c r="BJ569" s="76"/>
      <c r="BK569" s="76"/>
      <c r="BL569" s="76"/>
    </row>
    <row r="570" s="10" customFormat="1" ht="13.5" spans="1:64">
      <c r="A570" s="13" t="s">
        <v>916</v>
      </c>
      <c r="B570" s="13" t="s">
        <v>913</v>
      </c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24"/>
      <c r="N570" s="13"/>
      <c r="O570" s="13"/>
      <c r="P570" s="76"/>
      <c r="Q570" s="76"/>
      <c r="R570" s="76"/>
      <c r="S570" s="76"/>
      <c r="T570" s="76"/>
      <c r="U570" s="76"/>
      <c r="V570" s="76"/>
      <c r="W570" s="76"/>
      <c r="X570" s="76"/>
      <c r="Y570" s="76"/>
      <c r="Z570" s="76"/>
      <c r="AA570" s="76"/>
      <c r="AB570" s="76"/>
      <c r="AC570" s="76"/>
      <c r="AD570" s="76"/>
      <c r="AE570" s="76"/>
      <c r="AF570" s="76"/>
      <c r="AG570" s="76"/>
      <c r="AH570" s="76"/>
      <c r="AI570" s="76"/>
      <c r="AJ570" s="76"/>
      <c r="AK570" s="76"/>
      <c r="AL570" s="76"/>
      <c r="AM570" s="76"/>
      <c r="AN570" s="76"/>
      <c r="AO570" s="76"/>
      <c r="AP570" s="76"/>
      <c r="AQ570" s="76"/>
      <c r="AR570" s="76"/>
      <c r="AS570" s="76"/>
      <c r="AT570" s="76"/>
      <c r="AU570" s="76"/>
      <c r="AV570" s="76"/>
      <c r="AW570" s="76"/>
      <c r="AX570" s="76"/>
      <c r="AY570" s="76"/>
      <c r="AZ570" s="76"/>
      <c r="BA570" s="76"/>
      <c r="BB570" s="76"/>
      <c r="BC570" s="76"/>
      <c r="BD570" s="76"/>
      <c r="BE570" s="76"/>
      <c r="BF570" s="76"/>
      <c r="BG570" s="76"/>
      <c r="BH570" s="76"/>
      <c r="BI570" s="76"/>
      <c r="BJ570" s="76"/>
      <c r="BK570" s="76"/>
      <c r="BL570" s="76"/>
    </row>
    <row r="571" s="10" customFormat="1" ht="13.5" spans="1:64">
      <c r="A571" s="13">
        <v>4</v>
      </c>
      <c r="B571" s="13">
        <v>1</v>
      </c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24"/>
      <c r="N571" s="13"/>
      <c r="O571" s="13"/>
      <c r="P571" s="76"/>
      <c r="Q571" s="76"/>
      <c r="R571" s="76"/>
      <c r="S571" s="76"/>
      <c r="T571" s="76"/>
      <c r="U571" s="76"/>
      <c r="V571" s="76"/>
      <c r="W571" s="76"/>
      <c r="X571" s="76"/>
      <c r="Y571" s="76"/>
      <c r="Z571" s="76"/>
      <c r="AA571" s="76"/>
      <c r="AB571" s="76"/>
      <c r="AC571" s="76"/>
      <c r="AD571" s="76"/>
      <c r="AE571" s="76"/>
      <c r="AF571" s="76"/>
      <c r="AG571" s="76"/>
      <c r="AH571" s="76"/>
      <c r="AI571" s="76"/>
      <c r="AJ571" s="76"/>
      <c r="AK571" s="76"/>
      <c r="AL571" s="76"/>
      <c r="AM571" s="76"/>
      <c r="AN571" s="76"/>
      <c r="AO571" s="76"/>
      <c r="AP571" s="76"/>
      <c r="AQ571" s="76"/>
      <c r="AR571" s="76"/>
      <c r="AS571" s="76"/>
      <c r="AT571" s="76"/>
      <c r="AU571" s="76"/>
      <c r="AV571" s="76"/>
      <c r="AW571" s="76"/>
      <c r="AX571" s="76"/>
      <c r="AY571" s="76"/>
      <c r="AZ571" s="76"/>
      <c r="BA571" s="76"/>
      <c r="BB571" s="76"/>
      <c r="BC571" s="76"/>
      <c r="BD571" s="76"/>
      <c r="BE571" s="76"/>
      <c r="BF571" s="76"/>
      <c r="BG571" s="76"/>
      <c r="BH571" s="76"/>
      <c r="BI571" s="76"/>
      <c r="BJ571" s="76"/>
      <c r="BK571" s="76"/>
      <c r="BL571" s="76"/>
    </row>
    <row r="572" s="10" customFormat="1" ht="13.5" spans="1:64">
      <c r="A572" s="16">
        <v>99</v>
      </c>
      <c r="B572" s="16">
        <v>98</v>
      </c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76"/>
      <c r="Q572" s="76"/>
      <c r="R572" s="76"/>
      <c r="S572" s="76"/>
      <c r="T572" s="76"/>
      <c r="U572" s="76"/>
      <c r="V572" s="76"/>
      <c r="W572" s="76"/>
      <c r="X572" s="76"/>
      <c r="Y572" s="76"/>
      <c r="Z572" s="76"/>
      <c r="AA572" s="76"/>
      <c r="AB572" s="76"/>
      <c r="AC572" s="76"/>
      <c r="AD572" s="76"/>
      <c r="AE572" s="76"/>
      <c r="AF572" s="76"/>
      <c r="AG572" s="76"/>
      <c r="AH572" s="76"/>
      <c r="AI572" s="76"/>
      <c r="AJ572" s="76"/>
      <c r="AK572" s="76"/>
      <c r="AL572" s="76"/>
      <c r="AM572" s="76"/>
      <c r="AN572" s="76"/>
      <c r="AO572" s="76"/>
      <c r="AP572" s="76"/>
      <c r="AQ572" s="76"/>
      <c r="AR572" s="76"/>
      <c r="AS572" s="76"/>
      <c r="AT572" s="76"/>
      <c r="AU572" s="76"/>
      <c r="AV572" s="76"/>
      <c r="AW572" s="76"/>
      <c r="AX572" s="76"/>
      <c r="AY572" s="76"/>
      <c r="AZ572" s="76"/>
      <c r="BA572" s="76"/>
      <c r="BB572" s="76"/>
      <c r="BC572" s="76"/>
      <c r="BD572" s="76"/>
      <c r="BE572" s="76"/>
      <c r="BF572" s="76"/>
      <c r="BG572" s="76"/>
      <c r="BH572" s="76"/>
      <c r="BI572" s="76"/>
      <c r="BJ572" s="76"/>
      <c r="BK572" s="76"/>
      <c r="BL572" s="76"/>
    </row>
  </sheetData>
  <mergeCells count="8">
    <mergeCell ref="A1:O1"/>
    <mergeCell ref="A110:O110"/>
    <mergeCell ref="A167:O167"/>
    <mergeCell ref="A256:O256"/>
    <mergeCell ref="A293:O293"/>
    <mergeCell ref="A378:O378"/>
    <mergeCell ref="A419:O419"/>
    <mergeCell ref="A524:O524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565"/>
  <sheetViews>
    <sheetView topLeftCell="A365" workbookViewId="0">
      <selection activeCell="L373" sqref="L373"/>
    </sheetView>
  </sheetViews>
  <sheetFormatPr defaultColWidth="9" defaultRowHeight="14.25"/>
  <cols>
    <col min="7" max="7" width="12.625"/>
  </cols>
  <sheetData>
    <row r="1" s="1" customFormat="1" ht="22.5" spans="1:64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23"/>
      <c r="Q1" s="23"/>
      <c r="R1" s="23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</row>
    <row r="2" s="1" customFormat="1" ht="12.75" spans="1:64">
      <c r="A2" s="12" t="s">
        <v>1</v>
      </c>
      <c r="B2" s="13" t="s">
        <v>2</v>
      </c>
      <c r="C2" s="13">
        <f>A4+B4+C4+D4</f>
        <v>10</v>
      </c>
      <c r="D2" s="13" t="s">
        <v>3</v>
      </c>
      <c r="E2" s="13" t="s">
        <v>4</v>
      </c>
      <c r="F2" s="13" t="s">
        <v>5</v>
      </c>
      <c r="G2" s="14">
        <f>(A4*A5+B4*B5+C4*C5+D4*D5+E4*E5+F4*F5+G4*G5)/C2</f>
        <v>82.8</v>
      </c>
      <c r="H2" s="13"/>
      <c r="I2" s="13"/>
      <c r="J2" s="13"/>
      <c r="K2" s="13"/>
      <c r="L2" s="13"/>
      <c r="M2" s="24"/>
      <c r="N2" s="13"/>
      <c r="O2" s="13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</row>
    <row r="3" s="2" customFormat="1" ht="12.75" spans="1:64">
      <c r="A3" s="13" t="s">
        <v>6</v>
      </c>
      <c r="B3" s="13" t="s">
        <v>7</v>
      </c>
      <c r="C3" s="13" t="s">
        <v>8</v>
      </c>
      <c r="D3" s="13"/>
      <c r="E3" s="13"/>
      <c r="F3" s="13"/>
      <c r="G3" s="13"/>
      <c r="H3" s="13"/>
      <c r="I3" s="13"/>
      <c r="J3" s="13"/>
      <c r="K3" s="13"/>
      <c r="L3" s="13"/>
      <c r="M3" s="24"/>
      <c r="N3" s="18"/>
      <c r="O3" s="18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</row>
    <row r="4" s="2" customFormat="1" ht="12.75" spans="1:64">
      <c r="A4" s="13">
        <v>2</v>
      </c>
      <c r="B4" s="13">
        <v>6</v>
      </c>
      <c r="C4" s="15">
        <v>2</v>
      </c>
      <c r="D4" s="13"/>
      <c r="E4" s="13"/>
      <c r="F4" s="13"/>
      <c r="G4" s="13"/>
      <c r="H4" s="13"/>
      <c r="I4" s="13"/>
      <c r="J4" s="15"/>
      <c r="K4" s="15"/>
      <c r="L4" s="15"/>
      <c r="M4" s="20"/>
      <c r="N4" s="18"/>
      <c r="O4" s="18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</row>
    <row r="5" s="3" customFormat="1" ht="12" spans="1:64">
      <c r="A5" s="16">
        <v>86</v>
      </c>
      <c r="B5" s="16">
        <v>87</v>
      </c>
      <c r="C5" s="16">
        <v>67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</row>
    <row r="6" s="1" customFormat="1" ht="12.75" spans="1:64">
      <c r="A6" s="12" t="s">
        <v>9</v>
      </c>
      <c r="B6" s="13" t="s">
        <v>2</v>
      </c>
      <c r="C6" s="13">
        <f>A8+B8+C8+D8+E8+F8</f>
        <v>17</v>
      </c>
      <c r="D6" s="13" t="s">
        <v>3</v>
      </c>
      <c r="E6" s="13" t="s">
        <v>4</v>
      </c>
      <c r="F6" s="13" t="s">
        <v>5</v>
      </c>
      <c r="G6" s="14">
        <f>(A8*A9+B8*B9+C8*C9+D8*D9+E8*E9+F8*F9+G8*G9)/C6</f>
        <v>78.8823529411765</v>
      </c>
      <c r="H6" s="13"/>
      <c r="I6" s="13"/>
      <c r="J6" s="13"/>
      <c r="K6" s="24"/>
      <c r="L6" s="13"/>
      <c r="M6" s="13"/>
      <c r="N6" s="13"/>
      <c r="O6" s="13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</row>
    <row r="7" s="2" customFormat="1" ht="12" spans="1:64">
      <c r="A7" s="13" t="s">
        <v>6</v>
      </c>
      <c r="B7" s="13" t="s">
        <v>10</v>
      </c>
      <c r="C7" s="13" t="s">
        <v>8</v>
      </c>
      <c r="D7" s="13" t="s">
        <v>11</v>
      </c>
      <c r="E7" s="13" t="s">
        <v>12</v>
      </c>
      <c r="F7" s="17"/>
      <c r="G7" s="13"/>
      <c r="H7" s="18"/>
      <c r="I7" s="18"/>
      <c r="J7" s="18"/>
      <c r="K7" s="18"/>
      <c r="L7" s="18"/>
      <c r="M7" s="18"/>
      <c r="N7" s="18"/>
      <c r="O7" s="18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</row>
    <row r="8" s="2" customFormat="1" ht="12" spans="1:64">
      <c r="A8" s="13">
        <v>3</v>
      </c>
      <c r="B8" s="13">
        <v>2</v>
      </c>
      <c r="C8" s="13">
        <v>4</v>
      </c>
      <c r="D8" s="13">
        <v>3</v>
      </c>
      <c r="E8" s="13">
        <v>5</v>
      </c>
      <c r="F8" s="15"/>
      <c r="G8" s="15"/>
      <c r="H8" s="13"/>
      <c r="I8" s="13"/>
      <c r="J8" s="15"/>
      <c r="K8" s="15"/>
      <c r="L8" s="15"/>
      <c r="M8" s="18"/>
      <c r="N8" s="18"/>
      <c r="O8" s="18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</row>
    <row r="9" s="3" customFormat="1" ht="12" spans="1:64">
      <c r="A9" s="16">
        <v>86</v>
      </c>
      <c r="B9" s="16">
        <v>82</v>
      </c>
      <c r="C9" s="16">
        <v>67</v>
      </c>
      <c r="D9" s="16">
        <v>82</v>
      </c>
      <c r="E9" s="16">
        <v>81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</row>
    <row r="10" s="1" customFormat="1" ht="12" spans="1:64">
      <c r="A10" s="12" t="s">
        <v>13</v>
      </c>
      <c r="B10" s="13" t="s">
        <v>2</v>
      </c>
      <c r="C10" s="13">
        <v>16</v>
      </c>
      <c r="D10" s="13" t="s">
        <v>3</v>
      </c>
      <c r="E10" s="13" t="s">
        <v>14</v>
      </c>
      <c r="F10" s="13" t="s">
        <v>5</v>
      </c>
      <c r="G10" s="14">
        <f>(A12*A13+B12*B13+C12*C13+D12*D13+E12*E13+F12*F13+G12*G13)/C10</f>
        <v>88.1875</v>
      </c>
      <c r="H10" s="13"/>
      <c r="I10" s="13"/>
      <c r="J10" s="13"/>
      <c r="K10" s="13"/>
      <c r="L10" s="13"/>
      <c r="M10" s="13"/>
      <c r="N10" s="13"/>
      <c r="O10" s="13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</row>
    <row r="11" s="1" customFormat="1" ht="12" spans="1:64">
      <c r="A11" s="18" t="s">
        <v>15</v>
      </c>
      <c r="B11" s="18" t="s">
        <v>16</v>
      </c>
      <c r="C11" s="18" t="s">
        <v>17</v>
      </c>
      <c r="D11" s="18"/>
      <c r="E11" s="13"/>
      <c r="F11" s="13"/>
      <c r="G11" s="13"/>
      <c r="H11" s="13"/>
      <c r="I11" s="13"/>
      <c r="J11" s="13"/>
      <c r="K11" s="18"/>
      <c r="L11" s="18"/>
      <c r="M11" s="18"/>
      <c r="N11" s="18"/>
      <c r="O11" s="18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</row>
    <row r="12" s="1" customFormat="1" ht="12.75" spans="1:64">
      <c r="A12" s="13">
        <v>6</v>
      </c>
      <c r="B12" s="13">
        <v>5</v>
      </c>
      <c r="C12" s="13">
        <v>5</v>
      </c>
      <c r="D12" s="13"/>
      <c r="E12" s="13"/>
      <c r="F12" s="13"/>
      <c r="G12" s="13"/>
      <c r="H12" s="13"/>
      <c r="I12" s="13"/>
      <c r="J12" s="15"/>
      <c r="K12" s="15"/>
      <c r="L12" s="15"/>
      <c r="M12" s="20"/>
      <c r="N12" s="18"/>
      <c r="O12" s="18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</row>
    <row r="13" s="3" customFormat="1" ht="12" spans="1:64">
      <c r="A13" s="16">
        <v>86</v>
      </c>
      <c r="B13" s="16">
        <v>92</v>
      </c>
      <c r="C13" s="16">
        <v>87</v>
      </c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</row>
    <row r="14" s="1" customFormat="1" ht="12.75" spans="1:64">
      <c r="A14" s="12" t="s">
        <v>18</v>
      </c>
      <c r="B14" s="13" t="s">
        <v>2</v>
      </c>
      <c r="C14" s="19">
        <v>34</v>
      </c>
      <c r="D14" s="13" t="s">
        <v>3</v>
      </c>
      <c r="E14" s="13" t="s">
        <v>19</v>
      </c>
      <c r="F14" s="13" t="s">
        <v>5</v>
      </c>
      <c r="G14" s="14">
        <f>(A16*A17+B16*B17+C16*C17+D16*D17+E16*E17+F16*F17+G16*G17+H16*H17)/C14</f>
        <v>83</v>
      </c>
      <c r="H14" s="13"/>
      <c r="I14" s="13"/>
      <c r="J14" s="13"/>
      <c r="K14" s="13"/>
      <c r="L14" s="13"/>
      <c r="M14" s="24"/>
      <c r="N14" s="13"/>
      <c r="O14" s="24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</row>
    <row r="15" s="1" customFormat="1" ht="12" spans="1:64">
      <c r="A15" s="13" t="s">
        <v>20</v>
      </c>
      <c r="B15" s="13" t="s">
        <v>21</v>
      </c>
      <c r="C15" s="13" t="s">
        <v>22</v>
      </c>
      <c r="D15" s="13" t="s">
        <v>23</v>
      </c>
      <c r="E15" s="13" t="s">
        <v>24</v>
      </c>
      <c r="F15" s="13" t="s">
        <v>25</v>
      </c>
      <c r="G15" s="13"/>
      <c r="H15" s="13"/>
      <c r="I15" s="13"/>
      <c r="J15" s="13"/>
      <c r="K15" s="13"/>
      <c r="L15" s="13"/>
      <c r="M15" s="13"/>
      <c r="N15" s="13"/>
      <c r="O15" s="13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</row>
    <row r="16" s="1" customFormat="1" ht="12.75" spans="1:64">
      <c r="A16" s="13">
        <v>6</v>
      </c>
      <c r="B16" s="13">
        <v>6</v>
      </c>
      <c r="C16" s="13">
        <v>6</v>
      </c>
      <c r="D16" s="13">
        <v>6</v>
      </c>
      <c r="E16" s="13">
        <v>6</v>
      </c>
      <c r="F16" s="13">
        <v>4</v>
      </c>
      <c r="G16" s="13"/>
      <c r="H16" s="13"/>
      <c r="I16" s="13"/>
      <c r="J16" s="13"/>
      <c r="K16" s="13"/>
      <c r="L16" s="13"/>
      <c r="M16" s="24"/>
      <c r="N16" s="13"/>
      <c r="O16" s="13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</row>
    <row r="17" s="1" customFormat="1" ht="12.75" spans="1:64">
      <c r="A17" s="16">
        <v>92</v>
      </c>
      <c r="B17" s="16">
        <v>88</v>
      </c>
      <c r="C17" s="16">
        <v>87</v>
      </c>
      <c r="D17" s="16">
        <v>57</v>
      </c>
      <c r="E17" s="16">
        <v>85</v>
      </c>
      <c r="F17" s="16">
        <v>92</v>
      </c>
      <c r="G17" s="16"/>
      <c r="H17" s="16"/>
      <c r="I17" s="16"/>
      <c r="J17" s="16"/>
      <c r="K17" s="16"/>
      <c r="L17" s="16"/>
      <c r="M17" s="21"/>
      <c r="N17" s="16"/>
      <c r="O17" s="16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</row>
    <row r="18" s="3" customFormat="1" ht="12.75" spans="1:64">
      <c r="A18" s="12" t="s">
        <v>26</v>
      </c>
      <c r="B18" s="13" t="s">
        <v>27</v>
      </c>
      <c r="C18" s="13">
        <v>33</v>
      </c>
      <c r="D18" s="13" t="s">
        <v>3</v>
      </c>
      <c r="E18" s="13" t="s">
        <v>28</v>
      </c>
      <c r="F18" s="13" t="s">
        <v>5</v>
      </c>
      <c r="G18" s="14">
        <f>(A20*A21+B20*B21+C20*C21+D20*D21+E20*E21+F20*F21+G20*G21+H20*H21)/C18</f>
        <v>91.7878787878788</v>
      </c>
      <c r="H18" s="13"/>
      <c r="I18" s="13"/>
      <c r="J18" s="13"/>
      <c r="K18" s="13"/>
      <c r="L18" s="13"/>
      <c r="M18" s="24"/>
      <c r="N18" s="13"/>
      <c r="O18" s="13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</row>
    <row r="19" s="1" customFormat="1" ht="12.75" spans="1:64">
      <c r="A19" s="13" t="s">
        <v>29</v>
      </c>
      <c r="B19" s="13" t="s">
        <v>30</v>
      </c>
      <c r="C19" s="13" t="s">
        <v>31</v>
      </c>
      <c r="D19" s="13" t="s">
        <v>32</v>
      </c>
      <c r="E19" s="13" t="s">
        <v>33</v>
      </c>
      <c r="F19" s="13" t="s">
        <v>34</v>
      </c>
      <c r="G19" s="13" t="s">
        <v>35</v>
      </c>
      <c r="H19" s="13"/>
      <c r="I19" s="13"/>
      <c r="J19" s="13"/>
      <c r="K19" s="13"/>
      <c r="L19" s="13"/>
      <c r="M19" s="24"/>
      <c r="N19" s="13"/>
      <c r="O19" s="13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</row>
    <row r="20" s="1" customFormat="1" ht="12.75" spans="1:64">
      <c r="A20" s="13">
        <v>6</v>
      </c>
      <c r="B20" s="13">
        <v>6</v>
      </c>
      <c r="C20" s="13">
        <v>4</v>
      </c>
      <c r="D20" s="13">
        <v>5</v>
      </c>
      <c r="E20" s="13">
        <v>5</v>
      </c>
      <c r="F20" s="13">
        <v>5</v>
      </c>
      <c r="G20" s="13">
        <v>2</v>
      </c>
      <c r="H20" s="13"/>
      <c r="I20" s="13"/>
      <c r="J20" s="13"/>
      <c r="K20" s="13"/>
      <c r="L20" s="13"/>
      <c r="M20" s="24"/>
      <c r="N20" s="13"/>
      <c r="O20" s="13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</row>
    <row r="21" s="1" customFormat="1" ht="12" spans="1:64">
      <c r="A21" s="16">
        <v>88</v>
      </c>
      <c r="B21" s="16">
        <v>88</v>
      </c>
      <c r="C21" s="16">
        <v>91</v>
      </c>
      <c r="D21" s="16">
        <v>95</v>
      </c>
      <c r="E21" s="16">
        <v>96</v>
      </c>
      <c r="F21" s="16">
        <v>92</v>
      </c>
      <c r="G21" s="16">
        <v>97</v>
      </c>
      <c r="H21" s="16"/>
      <c r="I21" s="16"/>
      <c r="J21" s="16"/>
      <c r="K21" s="16"/>
      <c r="L21" s="16"/>
      <c r="M21" s="16"/>
      <c r="N21" s="16"/>
      <c r="O21" s="16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</row>
    <row r="22" s="3" customFormat="1" ht="12.75" spans="1:64">
      <c r="A22" s="12" t="s">
        <v>36</v>
      </c>
      <c r="B22" s="13" t="s">
        <v>27</v>
      </c>
      <c r="C22" s="13">
        <f>A24+B24+C24+D24+E24+F24</f>
        <v>26</v>
      </c>
      <c r="D22" s="13" t="s">
        <v>3</v>
      </c>
      <c r="E22" s="13" t="s">
        <v>37</v>
      </c>
      <c r="F22" s="13" t="s">
        <v>5</v>
      </c>
      <c r="G22" s="14">
        <f>(A24*A25+B24*B25+C24*C25+D24*D25+E24*E25+F24*F25+G24*G25+H24*H25)/C22</f>
        <v>91.6923076923077</v>
      </c>
      <c r="H22" s="13"/>
      <c r="I22" s="13"/>
      <c r="J22" s="13"/>
      <c r="K22" s="13"/>
      <c r="L22" s="13"/>
      <c r="M22" s="24"/>
      <c r="N22" s="13"/>
      <c r="O22" s="13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</row>
    <row r="23" s="1" customFormat="1" ht="12" spans="1:64">
      <c r="A23" s="13" t="s">
        <v>38</v>
      </c>
      <c r="B23" s="13" t="s">
        <v>39</v>
      </c>
      <c r="C23" s="13" t="s">
        <v>40</v>
      </c>
      <c r="D23" s="13" t="s">
        <v>41</v>
      </c>
      <c r="E23" s="13" t="s">
        <v>42</v>
      </c>
      <c r="F23" s="13" t="s">
        <v>43</v>
      </c>
      <c r="G23" s="13"/>
      <c r="H23" s="13"/>
      <c r="I23" s="13"/>
      <c r="J23" s="13"/>
      <c r="K23" s="13"/>
      <c r="L23" s="13"/>
      <c r="M23" s="13"/>
      <c r="N23" s="13"/>
      <c r="O23" s="13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</row>
    <row r="24" s="1" customFormat="1" ht="12.75" spans="1:64">
      <c r="A24" s="13">
        <v>5</v>
      </c>
      <c r="B24" s="13">
        <v>6</v>
      </c>
      <c r="C24" s="13">
        <v>2</v>
      </c>
      <c r="D24" s="13">
        <v>6</v>
      </c>
      <c r="E24" s="13">
        <v>2</v>
      </c>
      <c r="F24" s="13">
        <v>5</v>
      </c>
      <c r="G24" s="13"/>
      <c r="H24" s="13"/>
      <c r="I24" s="13"/>
      <c r="J24" s="13"/>
      <c r="K24" s="13"/>
      <c r="L24" s="13"/>
      <c r="M24" s="24"/>
      <c r="N24" s="13"/>
      <c r="O24" s="13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</row>
    <row r="25" s="1" customFormat="1" ht="12" spans="1:64">
      <c r="A25" s="16">
        <v>90</v>
      </c>
      <c r="B25" s="16">
        <v>89</v>
      </c>
      <c r="C25" s="16">
        <v>88</v>
      </c>
      <c r="D25" s="16">
        <v>92</v>
      </c>
      <c r="E25" s="16">
        <v>91</v>
      </c>
      <c r="F25" s="16">
        <v>98</v>
      </c>
      <c r="G25" s="16"/>
      <c r="H25" s="16"/>
      <c r="I25" s="16"/>
      <c r="J25" s="16"/>
      <c r="K25" s="16"/>
      <c r="L25" s="16"/>
      <c r="M25" s="16"/>
      <c r="N25" s="16"/>
      <c r="O25" s="16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</row>
    <row r="26" s="3" customFormat="1" ht="12" spans="1:64">
      <c r="A26" s="12" t="s">
        <v>44</v>
      </c>
      <c r="B26" s="13" t="s">
        <v>27</v>
      </c>
      <c r="C26" s="13">
        <v>23</v>
      </c>
      <c r="D26" s="13" t="s">
        <v>3</v>
      </c>
      <c r="E26" s="13" t="s">
        <v>45</v>
      </c>
      <c r="F26" s="13" t="s">
        <v>5</v>
      </c>
      <c r="G26" s="14">
        <f>(A28*A29+B28*B29+C28*C29+D28*D29+E28*E29+F28*F29+G28*G29+H28*H29)/C26</f>
        <v>87.8260869565217</v>
      </c>
      <c r="H26" s="13"/>
      <c r="I26" s="13"/>
      <c r="J26" s="13"/>
      <c r="K26" s="13"/>
      <c r="L26" s="13"/>
      <c r="M26" s="13"/>
      <c r="N26" s="13"/>
      <c r="O26" s="13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</row>
    <row r="27" s="1" customFormat="1" ht="12" spans="1:64">
      <c r="A27" s="13" t="s">
        <v>46</v>
      </c>
      <c r="B27" s="13" t="s">
        <v>47</v>
      </c>
      <c r="C27" s="13" t="s">
        <v>48</v>
      </c>
      <c r="D27" s="13" t="s">
        <v>49</v>
      </c>
      <c r="E27" s="13" t="s">
        <v>50</v>
      </c>
      <c r="F27" s="13" t="s">
        <v>51</v>
      </c>
      <c r="G27" s="13"/>
      <c r="H27" s="13"/>
      <c r="I27" s="13"/>
      <c r="J27" s="13"/>
      <c r="K27" s="13"/>
      <c r="L27" s="13"/>
      <c r="M27" s="13"/>
      <c r="N27" s="13"/>
      <c r="O27" s="13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</row>
    <row r="28" s="1" customFormat="1" ht="9.95" customHeight="1" spans="1:64">
      <c r="A28" s="13">
        <v>6</v>
      </c>
      <c r="B28" s="13">
        <v>5</v>
      </c>
      <c r="C28" s="13">
        <v>2</v>
      </c>
      <c r="D28" s="13">
        <v>2</v>
      </c>
      <c r="E28" s="13">
        <v>4</v>
      </c>
      <c r="F28" s="13">
        <v>4</v>
      </c>
      <c r="G28" s="13"/>
      <c r="H28" s="13"/>
      <c r="I28" s="13"/>
      <c r="J28" s="13"/>
      <c r="K28" s="13"/>
      <c r="L28" s="13"/>
      <c r="M28" s="13"/>
      <c r="N28" s="13"/>
      <c r="O28" s="13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</row>
    <row r="29" s="1" customFormat="1" ht="12" spans="1:64">
      <c r="A29" s="16">
        <v>89</v>
      </c>
      <c r="B29" s="16">
        <v>88</v>
      </c>
      <c r="C29" s="16">
        <v>91</v>
      </c>
      <c r="D29" s="16">
        <v>86</v>
      </c>
      <c r="E29" s="16">
        <v>88</v>
      </c>
      <c r="F29" s="16">
        <v>85</v>
      </c>
      <c r="G29" s="16"/>
      <c r="H29" s="16"/>
      <c r="I29" s="16"/>
      <c r="J29" s="16"/>
      <c r="K29" s="16"/>
      <c r="L29" s="16"/>
      <c r="M29" s="16"/>
      <c r="N29" s="16"/>
      <c r="O29" s="16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</row>
    <row r="30" s="3" customFormat="1" ht="12" spans="1:64">
      <c r="A30" s="12" t="s">
        <v>52</v>
      </c>
      <c r="B30" s="13" t="s">
        <v>27</v>
      </c>
      <c r="C30" s="13">
        <v>25</v>
      </c>
      <c r="D30" s="13" t="s">
        <v>3</v>
      </c>
      <c r="E30" s="13" t="s">
        <v>14</v>
      </c>
      <c r="F30" s="13" t="s">
        <v>5</v>
      </c>
      <c r="G30" s="14">
        <f>(A32*A33+B32*B33+C32*C33+D32*D33+E32*E33+F32*F33+G32*G33+H32*H33)/C30</f>
        <v>88.72</v>
      </c>
      <c r="H30" s="13"/>
      <c r="I30" s="13"/>
      <c r="J30" s="13"/>
      <c r="K30" s="13"/>
      <c r="L30" s="13"/>
      <c r="M30" s="13"/>
      <c r="N30" s="13"/>
      <c r="O30" s="13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</row>
    <row r="31" s="1" customFormat="1" ht="12" spans="1:64">
      <c r="A31" s="17" t="s">
        <v>53</v>
      </c>
      <c r="B31" s="17" t="s">
        <v>54</v>
      </c>
      <c r="C31" s="17" t="s">
        <v>55</v>
      </c>
      <c r="D31" s="17" t="s">
        <v>40</v>
      </c>
      <c r="E31" s="17" t="s">
        <v>49</v>
      </c>
      <c r="F31" s="13" t="s">
        <v>56</v>
      </c>
      <c r="G31" s="13"/>
      <c r="H31" s="13"/>
      <c r="I31" s="13"/>
      <c r="J31" s="13"/>
      <c r="K31" s="13"/>
      <c r="L31" s="13"/>
      <c r="M31" s="13"/>
      <c r="N31" s="13"/>
      <c r="O31" s="13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</row>
    <row r="32" s="1" customFormat="1" ht="12" spans="1:64">
      <c r="A32" s="17">
        <v>6</v>
      </c>
      <c r="B32" s="17">
        <v>5</v>
      </c>
      <c r="C32" s="17">
        <v>5</v>
      </c>
      <c r="D32" s="17">
        <v>1</v>
      </c>
      <c r="E32" s="17">
        <v>4</v>
      </c>
      <c r="F32" s="13">
        <v>4</v>
      </c>
      <c r="G32" s="13"/>
      <c r="H32" s="13"/>
      <c r="I32" s="13"/>
      <c r="J32" s="13"/>
      <c r="K32" s="13"/>
      <c r="L32" s="13"/>
      <c r="M32" s="13"/>
      <c r="N32" s="13"/>
      <c r="O32" s="13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</row>
    <row r="33" s="1" customFormat="1" ht="12" spans="1:64">
      <c r="A33" s="16">
        <v>87</v>
      </c>
      <c r="B33" s="16">
        <v>88</v>
      </c>
      <c r="C33" s="16">
        <v>88</v>
      </c>
      <c r="D33" s="16">
        <v>88</v>
      </c>
      <c r="E33" s="16">
        <v>86</v>
      </c>
      <c r="F33" s="16">
        <v>96</v>
      </c>
      <c r="G33" s="16"/>
      <c r="H33" s="16"/>
      <c r="I33" s="16"/>
      <c r="J33" s="16"/>
      <c r="K33" s="16"/>
      <c r="L33" s="16"/>
      <c r="M33" s="16"/>
      <c r="N33" s="16"/>
      <c r="O33" s="16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</row>
    <row r="34" s="3" customFormat="1" ht="12" spans="1:64">
      <c r="A34" s="12" t="s">
        <v>57</v>
      </c>
      <c r="B34" s="13" t="s">
        <v>2</v>
      </c>
      <c r="C34" s="17">
        <v>32</v>
      </c>
      <c r="D34" s="13" t="s">
        <v>3</v>
      </c>
      <c r="E34" s="13" t="s">
        <v>58</v>
      </c>
      <c r="F34" s="13" t="s">
        <v>5</v>
      </c>
      <c r="G34" s="14">
        <f>(A36*A37+B36*B37+C36*C37+D36*D37+E36*E37+F36*F37+G36*G37+H36*H37)/C34</f>
        <v>90.8125</v>
      </c>
      <c r="H34" s="13"/>
      <c r="I34" s="13"/>
      <c r="J34" s="13"/>
      <c r="K34" s="13"/>
      <c r="L34" s="13"/>
      <c r="M34" s="13"/>
      <c r="N34" s="13"/>
      <c r="O34" s="13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</row>
    <row r="35" s="1" customFormat="1" ht="12.75" spans="1:64">
      <c r="A35" s="13" t="s">
        <v>59</v>
      </c>
      <c r="B35" s="13" t="s">
        <v>60</v>
      </c>
      <c r="C35" s="13" t="s">
        <v>61</v>
      </c>
      <c r="D35" s="13" t="s">
        <v>62</v>
      </c>
      <c r="E35" s="13" t="s">
        <v>63</v>
      </c>
      <c r="F35" s="13" t="s">
        <v>64</v>
      </c>
      <c r="G35" s="13" t="s">
        <v>65</v>
      </c>
      <c r="H35" s="13"/>
      <c r="I35" s="13"/>
      <c r="J35" s="13"/>
      <c r="K35" s="13"/>
      <c r="L35" s="13"/>
      <c r="M35" s="24"/>
      <c r="N35" s="13"/>
      <c r="O35" s="13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</row>
    <row r="36" s="1" customFormat="1" ht="12.75" spans="1:64">
      <c r="A36" s="13">
        <v>5</v>
      </c>
      <c r="B36" s="13">
        <v>6</v>
      </c>
      <c r="C36" s="13">
        <v>6</v>
      </c>
      <c r="D36" s="13">
        <v>4</v>
      </c>
      <c r="E36" s="13">
        <v>5</v>
      </c>
      <c r="F36" s="13">
        <v>1</v>
      </c>
      <c r="G36" s="13">
        <v>5</v>
      </c>
      <c r="H36" s="13"/>
      <c r="I36" s="13"/>
      <c r="J36" s="13"/>
      <c r="K36" s="13"/>
      <c r="L36" s="13"/>
      <c r="M36" s="24"/>
      <c r="N36" s="13"/>
      <c r="O36" s="13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</row>
    <row r="37" s="1" customFormat="1" ht="12" spans="1:64">
      <c r="A37" s="16">
        <v>92</v>
      </c>
      <c r="B37" s="16">
        <v>94</v>
      </c>
      <c r="C37" s="16">
        <v>91</v>
      </c>
      <c r="D37" s="16">
        <v>87</v>
      </c>
      <c r="E37" s="16">
        <v>96</v>
      </c>
      <c r="F37" s="16">
        <v>93</v>
      </c>
      <c r="G37" s="16">
        <v>83</v>
      </c>
      <c r="H37" s="16"/>
      <c r="I37" s="16"/>
      <c r="J37" s="16"/>
      <c r="K37" s="16"/>
      <c r="L37" s="16"/>
      <c r="M37" s="16"/>
      <c r="N37" s="16"/>
      <c r="O37" s="16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</row>
    <row r="38" s="3" customFormat="1" ht="12" spans="1:64">
      <c r="A38" s="12" t="s">
        <v>66</v>
      </c>
      <c r="B38" s="13" t="s">
        <v>2</v>
      </c>
      <c r="C38" s="13">
        <v>30</v>
      </c>
      <c r="D38" s="15" t="s">
        <v>3</v>
      </c>
      <c r="E38" s="13" t="s">
        <v>67</v>
      </c>
      <c r="F38" s="15" t="s">
        <v>5</v>
      </c>
      <c r="G38" s="14">
        <f>(A40*A41+B40*B41+C40*C41+D40*D41+E40*E41+F40*F41+G40*G41+H40*H41)/C38</f>
        <v>89.8666666666667</v>
      </c>
      <c r="H38" s="13"/>
      <c r="I38" s="13"/>
      <c r="J38" s="13"/>
      <c r="K38" s="13"/>
      <c r="L38" s="13"/>
      <c r="M38" s="13"/>
      <c r="N38" s="13"/>
      <c r="O38" s="13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</row>
    <row r="39" s="1" customFormat="1" ht="12" spans="1:64">
      <c r="A39" s="13" t="s">
        <v>68</v>
      </c>
      <c r="B39" s="13" t="s">
        <v>69</v>
      </c>
      <c r="C39" s="13" t="s">
        <v>70</v>
      </c>
      <c r="D39" s="13" t="s">
        <v>71</v>
      </c>
      <c r="E39" s="13" t="s">
        <v>72</v>
      </c>
      <c r="F39" s="13" t="s">
        <v>35</v>
      </c>
      <c r="G39" s="13"/>
      <c r="H39" s="13"/>
      <c r="I39" s="13"/>
      <c r="J39" s="13"/>
      <c r="K39" s="13"/>
      <c r="L39" s="13"/>
      <c r="M39" s="13"/>
      <c r="N39" s="13"/>
      <c r="O39" s="13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</row>
    <row r="40" s="2" customFormat="1" ht="12" spans="1:64">
      <c r="A40" s="13">
        <v>4</v>
      </c>
      <c r="B40" s="13">
        <v>6</v>
      </c>
      <c r="C40" s="13">
        <v>6</v>
      </c>
      <c r="D40" s="13">
        <v>6</v>
      </c>
      <c r="E40" s="13">
        <v>6</v>
      </c>
      <c r="F40" s="13">
        <v>2</v>
      </c>
      <c r="G40" s="13"/>
      <c r="H40" s="13"/>
      <c r="I40" s="13"/>
      <c r="J40" s="13"/>
      <c r="K40" s="13"/>
      <c r="L40" s="13"/>
      <c r="M40" s="13"/>
      <c r="N40" s="13"/>
      <c r="O40" s="13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</row>
    <row r="41" s="2" customFormat="1" ht="12" spans="1:64">
      <c r="A41" s="16">
        <v>87</v>
      </c>
      <c r="B41" s="16">
        <v>89</v>
      </c>
      <c r="C41" s="16">
        <v>84</v>
      </c>
      <c r="D41" s="16">
        <v>95</v>
      </c>
      <c r="E41" s="16">
        <v>91</v>
      </c>
      <c r="F41" s="16">
        <v>97</v>
      </c>
      <c r="G41" s="16"/>
      <c r="H41" s="16"/>
      <c r="I41" s="16"/>
      <c r="J41" s="16"/>
      <c r="K41" s="16"/>
      <c r="L41" s="16"/>
      <c r="M41" s="16"/>
      <c r="N41" s="16"/>
      <c r="O41" s="16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</row>
    <row r="42" s="3" customFormat="1" ht="12" spans="1:64">
      <c r="A42" s="12" t="s">
        <v>73</v>
      </c>
      <c r="B42" s="13" t="s">
        <v>2</v>
      </c>
      <c r="C42" s="13">
        <v>29</v>
      </c>
      <c r="D42" s="15" t="s">
        <v>3</v>
      </c>
      <c r="E42" s="13" t="s">
        <v>74</v>
      </c>
      <c r="F42" s="15" t="s">
        <v>5</v>
      </c>
      <c r="G42" s="14">
        <f>(A44*A45+B44*B45+C44*C45+D44*D45+E44*E45+F44*F45+G44*G45+H44*H45)/C42</f>
        <v>88.1034482758621</v>
      </c>
      <c r="H42" s="13"/>
      <c r="I42" s="13"/>
      <c r="J42" s="13"/>
      <c r="K42" s="13"/>
      <c r="L42" s="13"/>
      <c r="M42" s="13"/>
      <c r="N42" s="13"/>
      <c r="O42" s="13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</row>
    <row r="43" s="2" customFormat="1" ht="12" spans="1:64">
      <c r="A43" s="13" t="s">
        <v>40</v>
      </c>
      <c r="B43" s="13" t="s">
        <v>75</v>
      </c>
      <c r="C43" s="13" t="s">
        <v>76</v>
      </c>
      <c r="D43" s="13" t="s">
        <v>77</v>
      </c>
      <c r="E43" s="13" t="s">
        <v>78</v>
      </c>
      <c r="F43" s="13" t="s">
        <v>42</v>
      </c>
      <c r="G43" s="13"/>
      <c r="H43" s="13"/>
      <c r="I43" s="13"/>
      <c r="J43" s="13"/>
      <c r="K43" s="13"/>
      <c r="L43" s="13"/>
      <c r="M43" s="13"/>
      <c r="N43" s="13"/>
      <c r="O43" s="13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</row>
    <row r="44" s="2" customFormat="1" ht="12" spans="1:64">
      <c r="A44" s="13">
        <v>2</v>
      </c>
      <c r="B44" s="13">
        <v>6</v>
      </c>
      <c r="C44" s="13">
        <v>5</v>
      </c>
      <c r="D44" s="13">
        <v>6</v>
      </c>
      <c r="E44" s="13">
        <v>6</v>
      </c>
      <c r="F44" s="13">
        <v>4</v>
      </c>
      <c r="G44" s="13"/>
      <c r="H44" s="13"/>
      <c r="I44" s="13"/>
      <c r="J44" s="13"/>
      <c r="K44" s="13"/>
      <c r="L44" s="13"/>
      <c r="M44" s="13"/>
      <c r="N44" s="13"/>
      <c r="O44" s="13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</row>
    <row r="45" s="2" customFormat="1" ht="12" spans="1:64">
      <c r="A45" s="16">
        <v>88</v>
      </c>
      <c r="B45" s="16">
        <v>92</v>
      </c>
      <c r="C45" s="16">
        <v>91</v>
      </c>
      <c r="D45" s="16">
        <v>87</v>
      </c>
      <c r="E45" s="16">
        <v>81</v>
      </c>
      <c r="F45" s="16">
        <v>91</v>
      </c>
      <c r="G45" s="16"/>
      <c r="H45" s="16"/>
      <c r="I45" s="16"/>
      <c r="J45" s="16"/>
      <c r="K45" s="16"/>
      <c r="L45" s="16"/>
      <c r="M45" s="16"/>
      <c r="N45" s="16"/>
      <c r="O45" s="16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</row>
    <row r="46" s="2" customFormat="1" ht="12.75" spans="1:64">
      <c r="A46" s="12" t="s">
        <v>79</v>
      </c>
      <c r="B46" s="15" t="s">
        <v>2</v>
      </c>
      <c r="C46" s="15">
        <v>22</v>
      </c>
      <c r="D46" s="15" t="s">
        <v>3</v>
      </c>
      <c r="E46" s="15" t="s">
        <v>80</v>
      </c>
      <c r="F46" s="15" t="s">
        <v>5</v>
      </c>
      <c r="G46" s="14">
        <f>(A48*A49+B48*B49+C48*C49+D48*D49+E48*E49+F48*F49+G48*G49+H48*H49)/C46</f>
        <v>97.9090909090909</v>
      </c>
      <c r="H46" s="20"/>
      <c r="I46" s="15"/>
      <c r="J46" s="15"/>
      <c r="K46" s="15"/>
      <c r="L46" s="15"/>
      <c r="M46" s="15"/>
      <c r="N46" s="15"/>
      <c r="O46" s="1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</row>
    <row r="47" s="2" customFormat="1" ht="12" spans="1:64">
      <c r="A47" s="13" t="s">
        <v>81</v>
      </c>
      <c r="B47" s="13" t="s">
        <v>82</v>
      </c>
      <c r="C47" s="13" t="s">
        <v>83</v>
      </c>
      <c r="D47" s="13" t="s">
        <v>84</v>
      </c>
      <c r="E47" s="13" t="s">
        <v>85</v>
      </c>
      <c r="F47" s="13"/>
      <c r="G47" s="13"/>
      <c r="H47" s="13"/>
      <c r="I47" s="18"/>
      <c r="J47" s="15"/>
      <c r="K47" s="15"/>
      <c r="L47" s="18"/>
      <c r="M47" s="15"/>
      <c r="N47" s="15"/>
      <c r="O47" s="1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</row>
    <row r="48" s="2" customFormat="1" ht="12.75" spans="1:64">
      <c r="A48" s="15">
        <v>3</v>
      </c>
      <c r="B48" s="15">
        <v>6</v>
      </c>
      <c r="C48" s="15">
        <v>3</v>
      </c>
      <c r="D48" s="15">
        <v>6</v>
      </c>
      <c r="E48" s="15">
        <v>4</v>
      </c>
      <c r="F48" s="15"/>
      <c r="G48" s="15"/>
      <c r="H48" s="20"/>
      <c r="I48" s="15"/>
      <c r="J48" s="15"/>
      <c r="K48" s="15"/>
      <c r="L48" s="26"/>
      <c r="M48" s="15"/>
      <c r="N48" s="15"/>
      <c r="O48" s="1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</row>
    <row r="49" s="3" customFormat="1" ht="12.75" spans="1:64">
      <c r="A49" s="16">
        <v>96</v>
      </c>
      <c r="B49" s="16">
        <v>98</v>
      </c>
      <c r="C49" s="16">
        <v>98</v>
      </c>
      <c r="D49" s="16">
        <v>98</v>
      </c>
      <c r="E49" s="16">
        <v>99</v>
      </c>
      <c r="F49" s="16"/>
      <c r="G49" s="16"/>
      <c r="H49" s="21"/>
      <c r="I49" s="16"/>
      <c r="J49" s="16"/>
      <c r="K49" s="16"/>
      <c r="L49" s="16"/>
      <c r="M49" s="16"/>
      <c r="N49" s="16"/>
      <c r="O49" s="16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</row>
    <row r="50" s="1" customFormat="1" ht="12" spans="1:64">
      <c r="A50" s="12" t="s">
        <v>86</v>
      </c>
      <c r="B50" s="13" t="s">
        <v>2</v>
      </c>
      <c r="C50" s="13">
        <f>A52+B52+C52+D52+E52+F52+G52</f>
        <v>25</v>
      </c>
      <c r="D50" s="13" t="s">
        <v>3</v>
      </c>
      <c r="E50" s="22" t="s">
        <v>28</v>
      </c>
      <c r="F50" s="13" t="s">
        <v>5</v>
      </c>
      <c r="G50" s="14">
        <f>(A52*A53+B52*B53+C52*C53+D52*D53+E52*E53+F52*F53+G52*G53+H52*H53)/C50</f>
        <v>90.4</v>
      </c>
      <c r="H50" s="13"/>
      <c r="I50" s="13"/>
      <c r="J50" s="13"/>
      <c r="K50" s="13"/>
      <c r="L50" s="13"/>
      <c r="M50" s="13"/>
      <c r="N50" s="13"/>
      <c r="O50" s="13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</row>
    <row r="51" s="1" customFormat="1" ht="12" spans="1:64">
      <c r="A51" s="13" t="s">
        <v>87</v>
      </c>
      <c r="B51" s="13" t="s">
        <v>88</v>
      </c>
      <c r="C51" s="13" t="s">
        <v>89</v>
      </c>
      <c r="D51" s="13" t="s">
        <v>90</v>
      </c>
      <c r="E51" s="15" t="s">
        <v>91</v>
      </c>
      <c r="F51" s="13"/>
      <c r="G51" s="15"/>
      <c r="H51" s="15"/>
      <c r="I51" s="13"/>
      <c r="J51" s="13"/>
      <c r="K51" s="13"/>
      <c r="L51" s="13"/>
      <c r="M51" s="13"/>
      <c r="N51" s="13"/>
      <c r="O51" s="13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</row>
    <row r="52" s="1" customFormat="1" ht="12" spans="1:64">
      <c r="A52" s="13">
        <v>6</v>
      </c>
      <c r="B52" s="13">
        <v>6</v>
      </c>
      <c r="C52" s="13">
        <v>6</v>
      </c>
      <c r="D52" s="13">
        <v>6</v>
      </c>
      <c r="E52" s="15">
        <v>1</v>
      </c>
      <c r="F52" s="13"/>
      <c r="G52" s="15"/>
      <c r="H52" s="15"/>
      <c r="I52" s="13"/>
      <c r="J52" s="13"/>
      <c r="K52" s="13"/>
      <c r="L52" s="13"/>
      <c r="M52" s="13"/>
      <c r="N52" s="13"/>
      <c r="O52" s="13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</row>
    <row r="53" s="3" customFormat="1" ht="12" spans="1:64">
      <c r="A53" s="16">
        <v>94</v>
      </c>
      <c r="B53" s="16">
        <v>91</v>
      </c>
      <c r="C53" s="16">
        <v>82</v>
      </c>
      <c r="D53" s="16">
        <v>94</v>
      </c>
      <c r="E53" s="16">
        <v>94</v>
      </c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</row>
    <row r="54" s="1" customFormat="1" ht="12" spans="1:64">
      <c r="A54" s="12" t="s">
        <v>92</v>
      </c>
      <c r="B54" s="13" t="s">
        <v>2</v>
      </c>
      <c r="C54" s="13">
        <v>32</v>
      </c>
      <c r="D54" s="13" t="s">
        <v>3</v>
      </c>
      <c r="E54" s="22" t="s">
        <v>28</v>
      </c>
      <c r="F54" s="13" t="s">
        <v>5</v>
      </c>
      <c r="G54" s="14">
        <f>(A56*A57+B56*B57+C56*C57+D56*D57+E56*E57+F56*F57+G56*G57+H56*H57)/C54</f>
        <v>85.875</v>
      </c>
      <c r="H54" s="13"/>
      <c r="I54" s="13"/>
      <c r="J54" s="13"/>
      <c r="K54" s="13"/>
      <c r="L54" s="13"/>
      <c r="M54" s="13"/>
      <c r="N54" s="13"/>
      <c r="O54" s="13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</row>
    <row r="55" s="1" customFormat="1" ht="12" spans="1:64">
      <c r="A55" s="13" t="s">
        <v>93</v>
      </c>
      <c r="B55" s="13" t="s">
        <v>94</v>
      </c>
      <c r="C55" s="13" t="s">
        <v>95</v>
      </c>
      <c r="D55" s="13" t="s">
        <v>96</v>
      </c>
      <c r="E55" s="13" t="s">
        <v>97</v>
      </c>
      <c r="F55" s="13" t="s">
        <v>98</v>
      </c>
      <c r="G55" s="13"/>
      <c r="H55" s="15"/>
      <c r="I55" s="13"/>
      <c r="J55" s="13"/>
      <c r="K55" s="13"/>
      <c r="L55" s="13"/>
      <c r="M55" s="13"/>
      <c r="N55" s="13"/>
      <c r="O55" s="13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</row>
    <row r="56" s="1" customFormat="1" ht="12" spans="1:64">
      <c r="A56" s="15">
        <v>4</v>
      </c>
      <c r="B56" s="13">
        <v>6</v>
      </c>
      <c r="C56" s="13">
        <v>6</v>
      </c>
      <c r="D56" s="13">
        <v>6</v>
      </c>
      <c r="E56" s="13">
        <v>6</v>
      </c>
      <c r="F56" s="15">
        <v>4</v>
      </c>
      <c r="G56" s="15"/>
      <c r="H56" s="13"/>
      <c r="I56" s="13"/>
      <c r="J56" s="13"/>
      <c r="K56" s="13"/>
      <c r="L56" s="13"/>
      <c r="M56" s="13"/>
      <c r="N56" s="13"/>
      <c r="O56" s="13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</row>
    <row r="57" s="3" customFormat="1" ht="12" spans="1:64">
      <c r="A57" s="16">
        <v>93</v>
      </c>
      <c r="B57" s="16">
        <v>89</v>
      </c>
      <c r="C57" s="16">
        <v>89</v>
      </c>
      <c r="D57" s="16">
        <v>75</v>
      </c>
      <c r="E57" s="16">
        <v>87</v>
      </c>
      <c r="F57" s="16">
        <v>84</v>
      </c>
      <c r="G57" s="16"/>
      <c r="H57" s="16"/>
      <c r="I57" s="16"/>
      <c r="J57" s="16"/>
      <c r="K57" s="16"/>
      <c r="L57" s="16"/>
      <c r="M57" s="16"/>
      <c r="N57" s="16"/>
      <c r="O57" s="16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</row>
    <row r="58" s="1" customFormat="1" ht="12" spans="1:64">
      <c r="A58" s="12" t="s">
        <v>99</v>
      </c>
      <c r="B58" s="13" t="s">
        <v>2</v>
      </c>
      <c r="C58" s="13">
        <f>A60+B60+C60+D60+E60</f>
        <v>19</v>
      </c>
      <c r="D58" s="13" t="s">
        <v>3</v>
      </c>
      <c r="E58" s="13" t="s">
        <v>100</v>
      </c>
      <c r="F58" s="13" t="s">
        <v>5</v>
      </c>
      <c r="G58" s="14">
        <f>(A60*A61+B60*B61+C60*C61+D60*D61+E60*E61+F60*F61+G60*G61+H60*H61)/C58</f>
        <v>89.3157894736842</v>
      </c>
      <c r="H58" s="13"/>
      <c r="I58" s="13"/>
      <c r="J58" s="13"/>
      <c r="K58" s="13"/>
      <c r="L58" s="13"/>
      <c r="M58" s="13"/>
      <c r="N58" s="13"/>
      <c r="O58" s="13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</row>
    <row r="59" s="1" customFormat="1" ht="12" spans="1:64">
      <c r="A59" s="13" t="s">
        <v>101</v>
      </c>
      <c r="B59" s="13" t="s">
        <v>102</v>
      </c>
      <c r="C59" s="13" t="s">
        <v>103</v>
      </c>
      <c r="D59" s="13" t="s">
        <v>104</v>
      </c>
      <c r="E59" s="13" t="s">
        <v>91</v>
      </c>
      <c r="F59" s="13"/>
      <c r="G59" s="15"/>
      <c r="H59" s="15"/>
      <c r="I59" s="13"/>
      <c r="J59" s="13"/>
      <c r="K59" s="13"/>
      <c r="L59" s="13"/>
      <c r="M59" s="13"/>
      <c r="N59" s="13"/>
      <c r="O59" s="13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</row>
    <row r="60" s="1" customFormat="1" ht="12" spans="1:64">
      <c r="A60" s="13">
        <v>6</v>
      </c>
      <c r="B60" s="13">
        <v>5</v>
      </c>
      <c r="C60" s="13">
        <v>3</v>
      </c>
      <c r="D60" s="13">
        <v>4</v>
      </c>
      <c r="E60" s="13">
        <v>1</v>
      </c>
      <c r="F60" s="15"/>
      <c r="G60" s="15"/>
      <c r="H60" s="13"/>
      <c r="I60" s="13"/>
      <c r="J60" s="13"/>
      <c r="K60" s="13"/>
      <c r="L60" s="13"/>
      <c r="M60" s="13"/>
      <c r="N60" s="13"/>
      <c r="O60" s="13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</row>
    <row r="61" s="3" customFormat="1" ht="12" spans="1:64">
      <c r="A61" s="16">
        <v>89</v>
      </c>
      <c r="B61" s="16">
        <v>87</v>
      </c>
      <c r="C61" s="16">
        <v>94</v>
      </c>
      <c r="D61" s="16">
        <v>88</v>
      </c>
      <c r="E61" s="16">
        <v>94</v>
      </c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</row>
    <row r="62" s="1" customFormat="1" ht="12" spans="1:64">
      <c r="A62" s="12" t="s">
        <v>105</v>
      </c>
      <c r="B62" s="13" t="s">
        <v>2</v>
      </c>
      <c r="C62" s="13">
        <f>A64+B64+C64</f>
        <v>11</v>
      </c>
      <c r="D62" s="13" t="s">
        <v>3</v>
      </c>
      <c r="E62" s="13" t="s">
        <v>100</v>
      </c>
      <c r="F62" s="13" t="s">
        <v>5</v>
      </c>
      <c r="G62" s="14">
        <f>(A64*A65+B64*B65+C64*C65+D64*D65+E64*E65+F64*F65+G64*G65+H64*H65)/C62</f>
        <v>93.5454545454545</v>
      </c>
      <c r="H62" s="17"/>
      <c r="I62" s="13"/>
      <c r="J62" s="13"/>
      <c r="K62" s="13"/>
      <c r="L62" s="13"/>
      <c r="M62" s="13"/>
      <c r="N62" s="13"/>
      <c r="O62" s="13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</row>
    <row r="63" s="2" customFormat="1" ht="12" spans="1:64">
      <c r="A63" s="13" t="s">
        <v>106</v>
      </c>
      <c r="B63" s="13" t="s">
        <v>107</v>
      </c>
      <c r="C63" s="13" t="s">
        <v>108</v>
      </c>
      <c r="D63" s="13"/>
      <c r="E63" s="13"/>
      <c r="F63" s="13"/>
      <c r="G63" s="13"/>
      <c r="H63" s="13"/>
      <c r="I63" s="13"/>
      <c r="J63" s="15"/>
      <c r="K63" s="15"/>
      <c r="L63" s="15"/>
      <c r="M63" s="15"/>
      <c r="N63" s="18"/>
      <c r="O63" s="18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</row>
    <row r="64" s="2" customFormat="1" ht="12.75" spans="1:64">
      <c r="A64" s="13">
        <v>4</v>
      </c>
      <c r="B64" s="2">
        <v>2</v>
      </c>
      <c r="C64" s="13">
        <v>5</v>
      </c>
      <c r="D64" s="13"/>
      <c r="E64" s="13"/>
      <c r="F64" s="13"/>
      <c r="G64" s="20"/>
      <c r="H64" s="20"/>
      <c r="I64" s="13"/>
      <c r="J64" s="15"/>
      <c r="K64" s="15"/>
      <c r="L64" s="15"/>
      <c r="M64" s="15"/>
      <c r="N64" s="18"/>
      <c r="O64" s="18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</row>
    <row r="65" s="3" customFormat="1" ht="12" spans="1:64">
      <c r="A65" s="16">
        <v>91</v>
      </c>
      <c r="B65" s="16">
        <v>95</v>
      </c>
      <c r="C65" s="16">
        <v>95</v>
      </c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</row>
    <row r="66" s="1" customFormat="1" ht="12" spans="1:64">
      <c r="A66" s="12" t="s">
        <v>109</v>
      </c>
      <c r="B66" s="13" t="s">
        <v>2</v>
      </c>
      <c r="C66" s="13">
        <f>A68+B68+C68+D68</f>
        <v>22</v>
      </c>
      <c r="D66" s="13" t="s">
        <v>3</v>
      </c>
      <c r="E66" s="13" t="s">
        <v>110</v>
      </c>
      <c r="F66" s="13" t="s">
        <v>5</v>
      </c>
      <c r="G66" s="14">
        <f>(A68*A69+B68*B69+C68*C69+D68*D69+E68*E69+F68*F69+G68*G69+H68*H69)/C66</f>
        <v>64.4545454545455</v>
      </c>
      <c r="H66" s="13"/>
      <c r="I66" s="13"/>
      <c r="J66" s="13"/>
      <c r="K66" s="13"/>
      <c r="L66" s="13"/>
      <c r="M66" s="13"/>
      <c r="N66" s="13"/>
      <c r="O66" s="13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</row>
    <row r="67" s="2" customFormat="1" ht="12" spans="1:64">
      <c r="A67" s="13" t="s">
        <v>111</v>
      </c>
      <c r="B67" s="13" t="s">
        <v>112</v>
      </c>
      <c r="C67" s="13" t="s">
        <v>113</v>
      </c>
      <c r="D67" s="13" t="s">
        <v>114</v>
      </c>
      <c r="E67" s="13"/>
      <c r="F67" s="13"/>
      <c r="G67" s="13"/>
      <c r="H67" s="13"/>
      <c r="I67" s="13"/>
      <c r="J67" s="15"/>
      <c r="K67" s="15"/>
      <c r="L67" s="15"/>
      <c r="M67" s="15"/>
      <c r="N67" s="18"/>
      <c r="O67" s="18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</row>
    <row r="68" s="2" customFormat="1" ht="12" spans="1:64">
      <c r="A68" s="13">
        <v>6</v>
      </c>
      <c r="B68" s="13">
        <v>6</v>
      </c>
      <c r="C68" s="13">
        <v>6</v>
      </c>
      <c r="D68" s="13">
        <v>4</v>
      </c>
      <c r="E68" s="13"/>
      <c r="F68" s="13"/>
      <c r="G68" s="13"/>
      <c r="H68" s="13"/>
      <c r="I68" s="13"/>
      <c r="J68" s="15"/>
      <c r="K68" s="15"/>
      <c r="L68" s="15"/>
      <c r="M68" s="15"/>
      <c r="N68" s="18"/>
      <c r="O68" s="18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</row>
    <row r="69" s="3" customFormat="1" ht="12" spans="1:64">
      <c r="A69" s="16">
        <v>0</v>
      </c>
      <c r="B69" s="16">
        <v>92</v>
      </c>
      <c r="C69" s="16">
        <v>87</v>
      </c>
      <c r="D69" s="16">
        <v>86</v>
      </c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</row>
    <row r="70" s="1" customFormat="1" ht="12" spans="1:64">
      <c r="A70" s="12" t="s">
        <v>115</v>
      </c>
      <c r="B70" s="13" t="s">
        <v>2</v>
      </c>
      <c r="C70" s="13">
        <v>21</v>
      </c>
      <c r="D70" s="13" t="s">
        <v>3</v>
      </c>
      <c r="E70" s="13" t="s">
        <v>37</v>
      </c>
      <c r="F70" s="13" t="s">
        <v>5</v>
      </c>
      <c r="G70" s="14">
        <f>(A72*A73+B72*B73+C72*C73+D72*D73+E72*E73+F72*F73+G72*G73)/C70</f>
        <v>85.6190476190476</v>
      </c>
      <c r="H70" s="13"/>
      <c r="I70" s="13"/>
      <c r="J70" s="13"/>
      <c r="K70" s="13"/>
      <c r="L70" s="13"/>
      <c r="M70" s="13"/>
      <c r="N70" s="13"/>
      <c r="O70" s="13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</row>
    <row r="71" s="2" customFormat="1" ht="12" spans="1:64">
      <c r="A71" s="13" t="s">
        <v>116</v>
      </c>
      <c r="B71" s="13" t="s">
        <v>117</v>
      </c>
      <c r="C71" s="13" t="s">
        <v>118</v>
      </c>
      <c r="D71" s="27" t="s">
        <v>119</v>
      </c>
      <c r="E71" s="27" t="s">
        <v>120</v>
      </c>
      <c r="F71" s="13"/>
      <c r="G71" s="13"/>
      <c r="H71" s="13"/>
      <c r="I71" s="13"/>
      <c r="J71" s="13"/>
      <c r="K71" s="13"/>
      <c r="L71" s="13"/>
      <c r="M71" s="13"/>
      <c r="N71" s="18"/>
      <c r="O71" s="18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</row>
    <row r="72" s="2" customFormat="1" ht="12.75" spans="1:64">
      <c r="A72" s="13">
        <v>3</v>
      </c>
      <c r="B72" s="13">
        <v>5</v>
      </c>
      <c r="C72" s="13">
        <v>6</v>
      </c>
      <c r="D72" s="15">
        <v>4</v>
      </c>
      <c r="E72" s="15">
        <v>3</v>
      </c>
      <c r="F72" s="13"/>
      <c r="G72" s="13"/>
      <c r="H72" s="13"/>
      <c r="I72" s="13"/>
      <c r="J72" s="15"/>
      <c r="K72" s="15"/>
      <c r="L72" s="15"/>
      <c r="M72" s="20"/>
      <c r="N72" s="18"/>
      <c r="O72" s="18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</row>
    <row r="73" s="3" customFormat="1" ht="12" spans="1:64">
      <c r="A73" s="16">
        <v>82</v>
      </c>
      <c r="B73" s="16">
        <v>89</v>
      </c>
      <c r="C73" s="16">
        <v>82</v>
      </c>
      <c r="D73" s="16">
        <v>87</v>
      </c>
      <c r="E73" s="16">
        <v>89</v>
      </c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</row>
    <row r="74" s="1" customFormat="1" ht="12.75" spans="1:64">
      <c r="A74" s="12" t="s">
        <v>121</v>
      </c>
      <c r="B74" s="13" t="s">
        <v>2</v>
      </c>
      <c r="C74" s="13">
        <v>20</v>
      </c>
      <c r="D74" s="13" t="s">
        <v>3</v>
      </c>
      <c r="E74" s="13" t="s">
        <v>58</v>
      </c>
      <c r="F74" s="13" t="s">
        <v>5</v>
      </c>
      <c r="G74" s="14">
        <f>(A76*A77+B76*B77+C76*C77+D76*D77+E76*E77+F76*F77+G76*G77)/C74</f>
        <v>90.45</v>
      </c>
      <c r="H74" s="13"/>
      <c r="I74" s="13"/>
      <c r="J74" s="13"/>
      <c r="K74" s="13"/>
      <c r="L74" s="13"/>
      <c r="M74" s="24"/>
      <c r="N74" s="13"/>
      <c r="O74" s="13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</row>
    <row r="75" s="2" customFormat="1" ht="12.75" spans="1:64">
      <c r="A75" s="13" t="s">
        <v>122</v>
      </c>
      <c r="B75" s="13" t="s">
        <v>123</v>
      </c>
      <c r="C75" s="13" t="s">
        <v>124</v>
      </c>
      <c r="D75" s="13" t="s">
        <v>63</v>
      </c>
      <c r="E75" s="13" t="s">
        <v>125</v>
      </c>
      <c r="F75" s="13"/>
      <c r="G75" s="13"/>
      <c r="H75" s="13"/>
      <c r="I75" s="13"/>
      <c r="J75" s="13"/>
      <c r="K75" s="13"/>
      <c r="L75" s="13"/>
      <c r="M75" s="24"/>
      <c r="N75" s="18"/>
      <c r="O75" s="18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</row>
    <row r="76" s="2" customFormat="1" ht="12.75" spans="1:64">
      <c r="A76" s="13">
        <v>6</v>
      </c>
      <c r="B76" s="13">
        <v>6</v>
      </c>
      <c r="C76" s="15">
        <v>1</v>
      </c>
      <c r="D76" s="15">
        <v>1</v>
      </c>
      <c r="E76" s="13">
        <v>6</v>
      </c>
      <c r="F76" s="13"/>
      <c r="G76" s="13"/>
      <c r="H76" s="13"/>
      <c r="I76" s="13"/>
      <c r="J76" s="15"/>
      <c r="K76" s="15"/>
      <c r="L76" s="15"/>
      <c r="M76" s="20"/>
      <c r="N76" s="18"/>
      <c r="O76" s="18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</row>
    <row r="77" s="3" customFormat="1" ht="12" spans="1:64">
      <c r="A77" s="16">
        <v>89</v>
      </c>
      <c r="B77" s="16">
        <v>91</v>
      </c>
      <c r="C77" s="16">
        <v>87</v>
      </c>
      <c r="D77" s="16">
        <v>96</v>
      </c>
      <c r="E77" s="16">
        <v>91</v>
      </c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</row>
    <row r="78" s="1" customFormat="1" ht="12.75" spans="1:64">
      <c r="A78" s="12" t="s">
        <v>126</v>
      </c>
      <c r="B78" s="13" t="s">
        <v>2</v>
      </c>
      <c r="C78" s="13">
        <v>36</v>
      </c>
      <c r="D78" s="13" t="s">
        <v>3</v>
      </c>
      <c r="E78" s="13" t="s">
        <v>110</v>
      </c>
      <c r="F78" s="13" t="s">
        <v>5</v>
      </c>
      <c r="G78" s="14">
        <f>(A80*A81+B80*B81+C80*C81+D80*D81+E80*E81+F80*F81+G80*G81+H80*H81+I80*I81)/C78</f>
        <v>87.5</v>
      </c>
      <c r="H78" s="13"/>
      <c r="I78" s="13"/>
      <c r="J78" s="13"/>
      <c r="K78" s="24"/>
      <c r="L78" s="13"/>
      <c r="M78" s="13"/>
      <c r="N78" s="13"/>
      <c r="O78" s="13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</row>
    <row r="79" s="2" customFormat="1" ht="12" spans="1:64">
      <c r="A79" s="13" t="s">
        <v>127</v>
      </c>
      <c r="B79" s="13" t="s">
        <v>128</v>
      </c>
      <c r="C79" s="13" t="s">
        <v>129</v>
      </c>
      <c r="D79" s="13" t="s">
        <v>130</v>
      </c>
      <c r="E79" s="17" t="s">
        <v>131</v>
      </c>
      <c r="F79" s="13" t="s">
        <v>132</v>
      </c>
      <c r="H79" s="18"/>
      <c r="I79" s="18"/>
      <c r="J79" s="18"/>
      <c r="K79" s="18"/>
      <c r="L79" s="18"/>
      <c r="M79" s="18"/>
      <c r="N79" s="18"/>
      <c r="O79" s="18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</row>
    <row r="80" s="2" customFormat="1" ht="12" spans="1:64">
      <c r="A80" s="13">
        <v>6</v>
      </c>
      <c r="B80" s="13">
        <v>6</v>
      </c>
      <c r="C80" s="13">
        <v>6</v>
      </c>
      <c r="D80" s="13">
        <v>6</v>
      </c>
      <c r="E80" s="15">
        <v>6</v>
      </c>
      <c r="F80" s="15">
        <v>6</v>
      </c>
      <c r="H80" s="13"/>
      <c r="I80" s="13"/>
      <c r="J80" s="15"/>
      <c r="K80" s="15"/>
      <c r="L80" s="15"/>
      <c r="M80" s="18"/>
      <c r="N80" s="18"/>
      <c r="O80" s="18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</row>
    <row r="81" s="3" customFormat="1" ht="12" spans="1:64">
      <c r="A81" s="16">
        <v>85</v>
      </c>
      <c r="B81" s="16">
        <v>88</v>
      </c>
      <c r="C81" s="16">
        <v>88</v>
      </c>
      <c r="D81" s="16">
        <v>87</v>
      </c>
      <c r="E81" s="16">
        <v>88</v>
      </c>
      <c r="F81" s="16">
        <v>89</v>
      </c>
      <c r="G81" s="16"/>
      <c r="H81" s="16"/>
      <c r="I81" s="16"/>
      <c r="J81" s="16"/>
      <c r="K81" s="16"/>
      <c r="L81" s="16"/>
      <c r="M81" s="16"/>
      <c r="N81" s="16"/>
      <c r="O81" s="16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</row>
    <row r="82" s="1" customFormat="1" ht="12" spans="1:64">
      <c r="A82" s="12" t="s">
        <v>133</v>
      </c>
      <c r="B82" s="13" t="s">
        <v>2</v>
      </c>
      <c r="C82" s="13">
        <v>34</v>
      </c>
      <c r="D82" s="13" t="s">
        <v>3</v>
      </c>
      <c r="E82" s="13" t="s">
        <v>110</v>
      </c>
      <c r="F82" s="13" t="s">
        <v>5</v>
      </c>
      <c r="G82" s="14">
        <f>(A84*A85+B84*B85+C84*C85+D84*D85+E84*E85+F84*F85+G84*G85+H84*H85+I84*I85)/C82</f>
        <v>86.2941176470588</v>
      </c>
      <c r="H82" s="13"/>
      <c r="I82" s="13"/>
      <c r="J82" s="13"/>
      <c r="K82" s="13"/>
      <c r="L82" s="13"/>
      <c r="M82" s="13"/>
      <c r="N82" s="13"/>
      <c r="O82" s="13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</row>
    <row r="83" s="1" customFormat="1" ht="12" spans="1:64">
      <c r="A83" s="13" t="s">
        <v>134</v>
      </c>
      <c r="B83" s="13" t="s">
        <v>135</v>
      </c>
      <c r="C83" s="13" t="s">
        <v>136</v>
      </c>
      <c r="D83" s="13" t="s">
        <v>137</v>
      </c>
      <c r="E83" s="13" t="s">
        <v>138</v>
      </c>
      <c r="F83" s="13" t="s">
        <v>139</v>
      </c>
      <c r="G83" s="13"/>
      <c r="H83" s="13"/>
      <c r="I83" s="13"/>
      <c r="J83" s="13"/>
      <c r="K83" s="18"/>
      <c r="L83" s="18"/>
      <c r="M83" s="18"/>
      <c r="N83" s="18"/>
      <c r="O83" s="18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</row>
    <row r="84" s="1" customFormat="1" ht="12.75" spans="1:64">
      <c r="A84" s="13">
        <v>6</v>
      </c>
      <c r="B84" s="13">
        <v>5</v>
      </c>
      <c r="C84" s="13">
        <v>5</v>
      </c>
      <c r="D84" s="13">
        <v>6</v>
      </c>
      <c r="E84" s="13">
        <v>6</v>
      </c>
      <c r="F84" s="13">
        <v>6</v>
      </c>
      <c r="G84" s="13"/>
      <c r="H84" s="13"/>
      <c r="I84" s="13"/>
      <c r="J84" s="15"/>
      <c r="K84" s="15"/>
      <c r="L84" s="15"/>
      <c r="M84" s="20"/>
      <c r="N84" s="18"/>
      <c r="O84" s="18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</row>
    <row r="85" s="3" customFormat="1" ht="12" spans="1:64">
      <c r="A85" s="16">
        <v>86</v>
      </c>
      <c r="B85" s="16">
        <v>89</v>
      </c>
      <c r="C85" s="16">
        <v>91</v>
      </c>
      <c r="D85" s="16">
        <v>78</v>
      </c>
      <c r="E85" s="16">
        <v>86</v>
      </c>
      <c r="F85" s="16">
        <v>89</v>
      </c>
      <c r="G85" s="16"/>
      <c r="H85" s="16"/>
      <c r="I85" s="16"/>
      <c r="J85" s="16"/>
      <c r="K85" s="16"/>
      <c r="L85" s="16"/>
      <c r="M85" s="16"/>
      <c r="N85" s="16"/>
      <c r="O85" s="16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</row>
    <row r="86" s="1" customFormat="1" ht="12.75" spans="1:64">
      <c r="A86" s="12" t="s">
        <v>140</v>
      </c>
      <c r="B86" s="13" t="s">
        <v>2</v>
      </c>
      <c r="C86" s="13">
        <v>17</v>
      </c>
      <c r="D86" s="13" t="s">
        <v>3</v>
      </c>
      <c r="E86" s="13" t="s">
        <v>141</v>
      </c>
      <c r="F86" s="13" t="s">
        <v>5</v>
      </c>
      <c r="G86" s="14">
        <f>(A88*A89+B88*B89+C88*C89+D88*D89+E88*E89+F88*F89+G88*G89+H88*H89)/C86</f>
        <v>95.7058823529412</v>
      </c>
      <c r="H86" s="13"/>
      <c r="I86" s="13"/>
      <c r="J86" s="13"/>
      <c r="K86" s="13"/>
      <c r="L86" s="13"/>
      <c r="M86" s="24"/>
      <c r="N86" s="13"/>
      <c r="O86" s="13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</row>
    <row r="87" s="1" customFormat="1" ht="12.75" spans="1:64">
      <c r="A87" s="13" t="s">
        <v>142</v>
      </c>
      <c r="B87" s="13" t="s">
        <v>143</v>
      </c>
      <c r="C87" s="13" t="s">
        <v>144</v>
      </c>
      <c r="D87" s="13"/>
      <c r="E87" s="13"/>
      <c r="F87" s="13"/>
      <c r="G87" s="13"/>
      <c r="H87" s="13"/>
      <c r="I87" s="13"/>
      <c r="J87" s="13"/>
      <c r="K87" s="13"/>
      <c r="L87" s="13"/>
      <c r="M87" s="24"/>
      <c r="N87" s="13"/>
      <c r="O87" s="13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</row>
    <row r="88" s="1" customFormat="1" ht="12" spans="1:64">
      <c r="A88" s="13">
        <v>5</v>
      </c>
      <c r="B88" s="13">
        <v>6</v>
      </c>
      <c r="C88" s="13">
        <v>6</v>
      </c>
      <c r="D88" s="13"/>
      <c r="E88" s="13"/>
      <c r="F88" s="13"/>
      <c r="G88" s="13"/>
      <c r="H88" s="13"/>
      <c r="I88" s="13"/>
      <c r="J88" s="13"/>
      <c r="K88" s="13"/>
      <c r="L88" s="13"/>
      <c r="M88" s="15"/>
      <c r="N88" s="13"/>
      <c r="O88" s="13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</row>
    <row r="89" s="3" customFormat="1" ht="12" spans="1:64">
      <c r="A89" s="16">
        <v>95</v>
      </c>
      <c r="B89" s="16">
        <v>97</v>
      </c>
      <c r="C89" s="16">
        <v>95</v>
      </c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</row>
    <row r="90" s="1" customFormat="1" ht="12.75" spans="1:64">
      <c r="A90" s="12" t="s">
        <v>145</v>
      </c>
      <c r="B90" s="13" t="s">
        <v>2</v>
      </c>
      <c r="C90" s="13">
        <f>A92+B92+C92+D92+E92+F92+G92</f>
        <v>32</v>
      </c>
      <c r="D90" s="13" t="s">
        <v>3</v>
      </c>
      <c r="E90" s="13" t="s">
        <v>45</v>
      </c>
      <c r="F90" s="13" t="s">
        <v>5</v>
      </c>
      <c r="G90" s="14">
        <f>(A92*A93+B92*B93+C92*C93+D92*D93+E92*E93+F92*F93+G92*G93)/C90</f>
        <v>91.46875</v>
      </c>
      <c r="H90" s="13"/>
      <c r="I90" s="13"/>
      <c r="J90" s="13"/>
      <c r="K90" s="13"/>
      <c r="L90" s="24"/>
      <c r="M90" s="13"/>
      <c r="N90" s="13"/>
      <c r="O90" s="13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</row>
    <row r="91" s="3" customFormat="1" ht="12.75" spans="1:64">
      <c r="A91" s="13" t="s">
        <v>146</v>
      </c>
      <c r="B91" s="13" t="s">
        <v>147</v>
      </c>
      <c r="C91" s="13" t="s">
        <v>148</v>
      </c>
      <c r="D91" s="13" t="s">
        <v>149</v>
      </c>
      <c r="E91" s="13" t="s">
        <v>150</v>
      </c>
      <c r="F91" s="13" t="s">
        <v>151</v>
      </c>
      <c r="G91" s="13" t="s">
        <v>152</v>
      </c>
      <c r="H91" s="13"/>
      <c r="I91" s="13"/>
      <c r="J91" s="13"/>
      <c r="K91" s="13"/>
      <c r="L91" s="13"/>
      <c r="M91" s="24"/>
      <c r="N91" s="13"/>
      <c r="O91" s="13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</row>
    <row r="92" s="1" customFormat="1" spans="1:64">
      <c r="A92" s="13">
        <v>6</v>
      </c>
      <c r="B92" s="13">
        <v>5</v>
      </c>
      <c r="C92" s="13">
        <v>6</v>
      </c>
      <c r="D92" s="13">
        <v>4</v>
      </c>
      <c r="E92" s="13">
        <v>2</v>
      </c>
      <c r="F92" s="13">
        <v>4</v>
      </c>
      <c r="G92" s="13">
        <v>5</v>
      </c>
      <c r="H92" s="28"/>
      <c r="I92" s="13"/>
      <c r="J92" s="13"/>
      <c r="K92" s="13"/>
      <c r="L92" s="13"/>
      <c r="M92" s="24"/>
      <c r="N92" s="13"/>
      <c r="O92" s="13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</row>
    <row r="93" s="3" customFormat="1" ht="12" spans="1:64">
      <c r="A93" s="16">
        <v>87</v>
      </c>
      <c r="B93" s="16">
        <v>88</v>
      </c>
      <c r="C93" s="16">
        <v>95</v>
      </c>
      <c r="D93" s="16">
        <v>93</v>
      </c>
      <c r="E93" s="16">
        <v>91</v>
      </c>
      <c r="F93" s="16">
        <v>94</v>
      </c>
      <c r="G93" s="16">
        <v>93</v>
      </c>
      <c r="H93" s="16"/>
      <c r="I93" s="16"/>
      <c r="J93" s="16"/>
      <c r="K93" s="16"/>
      <c r="L93" s="16"/>
      <c r="M93" s="16"/>
      <c r="N93" s="16"/>
      <c r="O93" s="16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</row>
    <row r="94" s="1" customFormat="1" ht="12.75" spans="1:64">
      <c r="A94" s="12" t="s">
        <v>153</v>
      </c>
      <c r="B94" s="13" t="s">
        <v>2</v>
      </c>
      <c r="C94" s="13">
        <f>SUM(A96:E96)</f>
        <v>21</v>
      </c>
      <c r="D94" s="13" t="s">
        <v>3</v>
      </c>
      <c r="E94" s="13" t="s">
        <v>80</v>
      </c>
      <c r="F94" s="13" t="s">
        <v>5</v>
      </c>
      <c r="G94" s="14">
        <f>(A96*A97+B96*B97+C96*C97+D96*D97+E96*E97+F96*F97+G96*G97+H96*H97)/C94</f>
        <v>97.4285714285714</v>
      </c>
      <c r="H94" s="13"/>
      <c r="I94" s="13"/>
      <c r="J94" s="13"/>
      <c r="K94" s="13"/>
      <c r="L94" s="24"/>
      <c r="M94" s="13"/>
      <c r="N94" s="13"/>
      <c r="O94" s="13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</row>
    <row r="95" s="3" customFormat="1" ht="12.75" spans="1:64">
      <c r="A95" s="13" t="s">
        <v>154</v>
      </c>
      <c r="B95" s="13" t="s">
        <v>155</v>
      </c>
      <c r="C95" s="13" t="s">
        <v>156</v>
      </c>
      <c r="D95" s="13" t="s">
        <v>91</v>
      </c>
      <c r="E95" s="13"/>
      <c r="F95" s="13"/>
      <c r="G95" s="13"/>
      <c r="H95" s="13"/>
      <c r="I95" s="13"/>
      <c r="J95" s="13"/>
      <c r="K95" s="13"/>
      <c r="L95" s="13"/>
      <c r="M95" s="24"/>
      <c r="N95" s="13"/>
      <c r="O95" s="13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</row>
    <row r="96" s="1" customFormat="1" ht="12.75" spans="1:64">
      <c r="A96" s="13">
        <v>6</v>
      </c>
      <c r="B96" s="13">
        <v>6</v>
      </c>
      <c r="C96" s="13">
        <v>6</v>
      </c>
      <c r="D96" s="13">
        <v>3</v>
      </c>
      <c r="E96" s="13"/>
      <c r="F96" s="13"/>
      <c r="G96" s="13"/>
      <c r="H96" s="13"/>
      <c r="I96" s="13"/>
      <c r="J96" s="13"/>
      <c r="K96" s="13"/>
      <c r="L96" s="13"/>
      <c r="M96" s="24"/>
      <c r="N96" s="13"/>
      <c r="O96" s="13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</row>
    <row r="97" s="3" customFormat="1" ht="12" spans="1:64">
      <c r="A97" s="16">
        <v>98</v>
      </c>
      <c r="B97" s="16">
        <v>98</v>
      </c>
      <c r="C97" s="16">
        <v>98</v>
      </c>
      <c r="D97" s="16">
        <v>94</v>
      </c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</row>
    <row r="98" s="2" customFormat="1" ht="12.75" spans="1:64">
      <c r="A98" s="12" t="s">
        <v>157</v>
      </c>
      <c r="B98" s="13" t="s">
        <v>2</v>
      </c>
      <c r="C98" s="13">
        <v>31</v>
      </c>
      <c r="D98" s="13" t="s">
        <v>3</v>
      </c>
      <c r="E98" s="13" t="s">
        <v>141</v>
      </c>
      <c r="F98" s="13" t="s">
        <v>5</v>
      </c>
      <c r="G98" s="14">
        <f>(A100*A101+B100*B101+C100*C101+D100*D101+E100*E101+F100*F101+G100*G101+H100*H101)/C98</f>
        <v>96.3225806451613</v>
      </c>
      <c r="H98" s="13"/>
      <c r="I98" s="13"/>
      <c r="J98" s="13"/>
      <c r="K98" s="13"/>
      <c r="L98" s="13"/>
      <c r="M98" s="24"/>
      <c r="N98" s="13"/>
      <c r="O98" s="13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</row>
    <row r="99" s="2" customFormat="1" ht="12.75" spans="1:64">
      <c r="A99" s="13" t="s">
        <v>158</v>
      </c>
      <c r="B99" s="13" t="s">
        <v>159</v>
      </c>
      <c r="C99" s="13" t="s">
        <v>160</v>
      </c>
      <c r="D99" s="13" t="s">
        <v>161</v>
      </c>
      <c r="E99" s="13" t="s">
        <v>162</v>
      </c>
      <c r="F99" s="13" t="s">
        <v>163</v>
      </c>
      <c r="G99" s="13"/>
      <c r="H99" s="13"/>
      <c r="I99" s="13"/>
      <c r="J99" s="13"/>
      <c r="K99" s="13"/>
      <c r="L99" s="13"/>
      <c r="M99" s="24"/>
      <c r="N99" s="13"/>
      <c r="O99" s="13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</row>
    <row r="100" s="2" customFormat="1" ht="12" customHeight="1" spans="1:64">
      <c r="A100" s="13">
        <v>5</v>
      </c>
      <c r="B100" s="13">
        <v>4</v>
      </c>
      <c r="C100" s="13">
        <v>6</v>
      </c>
      <c r="D100" s="13">
        <v>5</v>
      </c>
      <c r="E100" s="13">
        <v>5</v>
      </c>
      <c r="F100" s="13">
        <v>6</v>
      </c>
      <c r="G100" s="13"/>
      <c r="H100" s="13"/>
      <c r="I100" s="13"/>
      <c r="J100" s="13"/>
      <c r="K100" s="13"/>
      <c r="L100" s="13"/>
      <c r="M100" s="24"/>
      <c r="N100" s="13"/>
      <c r="O100" s="13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</row>
    <row r="101" s="2" customFormat="1" ht="12" spans="1:64">
      <c r="A101" s="16">
        <v>95</v>
      </c>
      <c r="B101" s="16">
        <v>98</v>
      </c>
      <c r="C101" s="16">
        <v>96</v>
      </c>
      <c r="D101" s="16">
        <v>95</v>
      </c>
      <c r="E101" s="16">
        <v>96</v>
      </c>
      <c r="F101" s="16">
        <v>98</v>
      </c>
      <c r="G101" s="16"/>
      <c r="H101" s="16"/>
      <c r="I101" s="16"/>
      <c r="J101" s="16"/>
      <c r="K101" s="16"/>
      <c r="L101" s="16"/>
      <c r="M101" s="16"/>
      <c r="N101" s="16"/>
      <c r="O101" s="16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</row>
    <row r="102" s="1" customFormat="1" ht="12.75" spans="1:64">
      <c r="A102" s="12" t="s">
        <v>164</v>
      </c>
      <c r="B102" s="13" t="s">
        <v>2</v>
      </c>
      <c r="C102" s="13">
        <v>29</v>
      </c>
      <c r="D102" s="13" t="s">
        <v>3</v>
      </c>
      <c r="E102" s="13" t="s">
        <v>74</v>
      </c>
      <c r="F102" s="13" t="s">
        <v>5</v>
      </c>
      <c r="G102" s="14">
        <f>(A104*A105+B104*B105+C104*C105+D104*D105+E104*E105+F104*F105+G104*G105+H104*H105)/C102</f>
        <v>93.448275862069</v>
      </c>
      <c r="H102" s="13"/>
      <c r="I102" s="13"/>
      <c r="J102" s="13"/>
      <c r="K102" s="13"/>
      <c r="L102" s="24"/>
      <c r="M102" s="13"/>
      <c r="N102" s="13"/>
      <c r="O102" s="13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</row>
    <row r="103" s="3" customFormat="1" ht="12.75" spans="1:64">
      <c r="A103" s="13"/>
      <c r="B103" s="13" t="s">
        <v>165</v>
      </c>
      <c r="C103" s="13" t="s">
        <v>166</v>
      </c>
      <c r="D103" s="13" t="s">
        <v>167</v>
      </c>
      <c r="E103" s="13" t="s">
        <v>168</v>
      </c>
      <c r="F103" s="13" t="s">
        <v>169</v>
      </c>
      <c r="G103" s="13" t="s">
        <v>170</v>
      </c>
      <c r="H103" s="13"/>
      <c r="I103" s="13"/>
      <c r="J103" s="13"/>
      <c r="K103" s="13"/>
      <c r="L103" s="13"/>
      <c r="M103" s="24"/>
      <c r="N103" s="13"/>
      <c r="O103" s="13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</row>
    <row r="104" s="1" customFormat="1" ht="12.75" spans="1:64">
      <c r="A104" s="13"/>
      <c r="B104" s="13">
        <v>4</v>
      </c>
      <c r="C104" s="13">
        <v>6</v>
      </c>
      <c r="D104" s="13">
        <v>6</v>
      </c>
      <c r="E104" s="13">
        <v>6</v>
      </c>
      <c r="F104" s="13">
        <v>5</v>
      </c>
      <c r="G104" s="13">
        <v>2</v>
      </c>
      <c r="H104" s="13"/>
      <c r="I104" s="13"/>
      <c r="J104" s="13"/>
      <c r="K104" s="13"/>
      <c r="L104" s="13"/>
      <c r="M104" s="24"/>
      <c r="N104" s="13"/>
      <c r="O104" s="13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</row>
    <row r="105" s="3" customFormat="1" ht="12" spans="1:64">
      <c r="A105" s="16"/>
      <c r="B105" s="16">
        <v>91</v>
      </c>
      <c r="C105" s="16">
        <v>94</v>
      </c>
      <c r="D105" s="16">
        <v>92</v>
      </c>
      <c r="E105" s="16">
        <v>97</v>
      </c>
      <c r="F105" s="16">
        <v>92</v>
      </c>
      <c r="G105" s="16">
        <v>94</v>
      </c>
      <c r="H105" s="16"/>
      <c r="I105" s="16"/>
      <c r="J105" s="16"/>
      <c r="K105" s="16"/>
      <c r="L105" s="16"/>
      <c r="M105" s="16"/>
      <c r="N105" s="16"/>
      <c r="O105" s="16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</row>
    <row r="106" s="1" customFormat="1" ht="12.75" spans="1:64">
      <c r="A106" s="12" t="s">
        <v>171</v>
      </c>
      <c r="B106" s="13" t="s">
        <v>2</v>
      </c>
      <c r="C106" s="13">
        <f>A108+B108+C108+D108+E108+F108+G108+H108</f>
        <v>36</v>
      </c>
      <c r="D106" s="13" t="s">
        <v>3</v>
      </c>
      <c r="E106" s="13" t="s">
        <v>172</v>
      </c>
      <c r="F106" s="13" t="s">
        <v>5</v>
      </c>
      <c r="G106" s="14">
        <f>(A108*A109+B108*B109+C108*C109+D108*D109+E108*E109+F108*F109+G108*G109+H108*H109)/C106</f>
        <v>90.5</v>
      </c>
      <c r="H106" s="13"/>
      <c r="I106" s="13"/>
      <c r="J106" s="13"/>
      <c r="K106" s="13"/>
      <c r="L106" s="24"/>
      <c r="M106" s="13"/>
      <c r="N106" s="13"/>
      <c r="O106" s="13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</row>
    <row r="107" s="3" customFormat="1" ht="12.75" spans="1:64">
      <c r="A107" s="13" t="s">
        <v>173</v>
      </c>
      <c r="B107" s="13" t="s">
        <v>174</v>
      </c>
      <c r="C107" s="13" t="s">
        <v>175</v>
      </c>
      <c r="D107" s="13" t="s">
        <v>176</v>
      </c>
      <c r="E107" s="13" t="s">
        <v>177</v>
      </c>
      <c r="F107" s="13" t="s">
        <v>150</v>
      </c>
      <c r="G107" s="13" t="s">
        <v>178</v>
      </c>
      <c r="H107" s="13" t="s">
        <v>179</v>
      </c>
      <c r="I107" s="13"/>
      <c r="J107" s="13"/>
      <c r="K107" s="13"/>
      <c r="L107" s="13"/>
      <c r="M107" s="24"/>
      <c r="N107" s="13"/>
      <c r="O107" s="13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</row>
    <row r="108" s="1" customFormat="1" ht="12.75" spans="1:64">
      <c r="A108" s="13">
        <v>1</v>
      </c>
      <c r="B108" s="13">
        <v>5</v>
      </c>
      <c r="C108" s="13">
        <v>6</v>
      </c>
      <c r="D108" s="13">
        <v>6</v>
      </c>
      <c r="E108" s="13">
        <v>5</v>
      </c>
      <c r="F108" s="13">
        <v>3</v>
      </c>
      <c r="G108" s="13">
        <v>6</v>
      </c>
      <c r="H108" s="13">
        <v>4</v>
      </c>
      <c r="I108" s="13"/>
      <c r="J108" s="13"/>
      <c r="K108" s="13"/>
      <c r="L108" s="13"/>
      <c r="M108" s="24"/>
      <c r="N108" s="13"/>
      <c r="O108" s="13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</row>
    <row r="109" s="3" customFormat="1" ht="12" spans="1:64">
      <c r="A109" s="16">
        <v>91</v>
      </c>
      <c r="B109" s="16">
        <v>90</v>
      </c>
      <c r="C109" s="16">
        <v>91</v>
      </c>
      <c r="D109" s="16">
        <v>89</v>
      </c>
      <c r="E109" s="16">
        <v>92</v>
      </c>
      <c r="F109" s="16">
        <v>89</v>
      </c>
      <c r="G109" s="16">
        <v>91</v>
      </c>
      <c r="H109" s="16">
        <v>91</v>
      </c>
      <c r="I109" s="16"/>
      <c r="J109" s="16"/>
      <c r="K109" s="16"/>
      <c r="L109" s="16"/>
      <c r="M109" s="16"/>
      <c r="N109" s="16"/>
      <c r="O109" s="16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</row>
    <row r="110" s="1" customFormat="1" ht="12.75" spans="1:64">
      <c r="A110" s="12" t="s">
        <v>181</v>
      </c>
      <c r="B110" s="13" t="s">
        <v>2</v>
      </c>
      <c r="C110" s="13">
        <v>28</v>
      </c>
      <c r="D110" s="13" t="s">
        <v>3</v>
      </c>
      <c r="E110" s="13" t="s">
        <v>182</v>
      </c>
      <c r="F110" s="13" t="s">
        <v>5</v>
      </c>
      <c r="G110" s="14">
        <f>(A112*A113+B112*B113+C112*C113+D112*D113+E112*E113)/C110</f>
        <v>90</v>
      </c>
      <c r="H110" s="13"/>
      <c r="I110" s="13"/>
      <c r="J110" s="13"/>
      <c r="K110" s="13"/>
      <c r="L110" s="24"/>
      <c r="M110" s="13"/>
      <c r="N110" s="13"/>
      <c r="O110" s="13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</row>
    <row r="111" s="3" customFormat="1" ht="12.75" spans="1:64">
      <c r="A111" s="13" t="s">
        <v>183</v>
      </c>
      <c r="B111" s="13" t="s">
        <v>184</v>
      </c>
      <c r="C111" s="13" t="s">
        <v>185</v>
      </c>
      <c r="D111" s="13" t="s">
        <v>186</v>
      </c>
      <c r="E111" s="13" t="s">
        <v>187</v>
      </c>
      <c r="F111" s="13"/>
      <c r="G111" s="13"/>
      <c r="H111" s="13"/>
      <c r="I111" s="13"/>
      <c r="J111" s="13"/>
      <c r="K111" s="13"/>
      <c r="L111" s="13"/>
      <c r="M111" s="24"/>
      <c r="N111" s="13"/>
      <c r="O111" s="13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</row>
    <row r="112" s="1" customFormat="1" ht="12.75" spans="1:64">
      <c r="A112" s="13">
        <v>6</v>
      </c>
      <c r="B112" s="13">
        <v>4</v>
      </c>
      <c r="C112" s="13">
        <v>6</v>
      </c>
      <c r="D112" s="13">
        <v>6</v>
      </c>
      <c r="E112" s="13">
        <v>6</v>
      </c>
      <c r="F112" s="13"/>
      <c r="G112" s="13"/>
      <c r="H112" s="13"/>
      <c r="I112" s="13"/>
      <c r="J112" s="13"/>
      <c r="K112" s="13"/>
      <c r="L112" s="13"/>
      <c r="M112" s="24"/>
      <c r="N112" s="13"/>
      <c r="O112" s="13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</row>
    <row r="113" s="3" customFormat="1" ht="12" spans="1:64">
      <c r="A113" s="16">
        <v>96</v>
      </c>
      <c r="B113" s="16">
        <v>81</v>
      </c>
      <c r="C113" s="16">
        <v>89</v>
      </c>
      <c r="D113" s="16">
        <v>90</v>
      </c>
      <c r="E113" s="16">
        <v>91</v>
      </c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</row>
    <row r="114" s="1" customFormat="1" ht="12.75" spans="1:64">
      <c r="A114" s="12" t="s">
        <v>188</v>
      </c>
      <c r="B114" s="13" t="s">
        <v>2</v>
      </c>
      <c r="C114" s="13">
        <v>22</v>
      </c>
      <c r="D114" s="13" t="s">
        <v>3</v>
      </c>
      <c r="E114" s="13" t="s">
        <v>189</v>
      </c>
      <c r="F114" s="13" t="s">
        <v>5</v>
      </c>
      <c r="G114" s="14">
        <f>(A116*A117+B116*B117+C116*C117+D116*D117)/C114</f>
        <v>92.4090909090909</v>
      </c>
      <c r="H114" s="13"/>
      <c r="I114" s="13"/>
      <c r="J114" s="13"/>
      <c r="K114" s="13"/>
      <c r="L114" s="24"/>
      <c r="M114" s="13"/>
      <c r="N114" s="13"/>
      <c r="O114" s="13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</row>
    <row r="115" s="3" customFormat="1" ht="12.75" spans="1:64">
      <c r="A115" s="13" t="s">
        <v>190</v>
      </c>
      <c r="B115" s="13" t="s">
        <v>191</v>
      </c>
      <c r="C115" s="13" t="s">
        <v>192</v>
      </c>
      <c r="D115" s="13" t="s">
        <v>193</v>
      </c>
      <c r="E115" s="13"/>
      <c r="F115" s="13"/>
      <c r="G115" s="13"/>
      <c r="H115" s="13"/>
      <c r="I115" s="13"/>
      <c r="J115" s="13"/>
      <c r="K115" s="13"/>
      <c r="L115" s="13"/>
      <c r="M115" s="24"/>
      <c r="N115" s="13"/>
      <c r="O115" s="13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</row>
    <row r="116" s="1" customFormat="1" ht="12.75" spans="1:64">
      <c r="A116" s="13">
        <v>5</v>
      </c>
      <c r="B116" s="13">
        <v>6</v>
      </c>
      <c r="C116" s="13">
        <v>5</v>
      </c>
      <c r="D116" s="13">
        <v>6</v>
      </c>
      <c r="E116" s="13"/>
      <c r="F116" s="13"/>
      <c r="G116" s="13"/>
      <c r="H116" s="13"/>
      <c r="I116" s="13"/>
      <c r="J116" s="13"/>
      <c r="K116" s="13"/>
      <c r="L116" s="13"/>
      <c r="M116" s="24"/>
      <c r="N116" s="13"/>
      <c r="O116" s="13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</row>
    <row r="117" s="3" customFormat="1" ht="12" spans="1:64">
      <c r="A117" s="16">
        <v>92</v>
      </c>
      <c r="B117" s="16">
        <v>93</v>
      </c>
      <c r="C117" s="16">
        <v>89</v>
      </c>
      <c r="D117" s="16">
        <v>95</v>
      </c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</row>
    <row r="118" s="1" customFormat="1" ht="12.75" spans="1:64">
      <c r="A118" s="12" t="s">
        <v>194</v>
      </c>
      <c r="B118" s="13" t="s">
        <v>2</v>
      </c>
      <c r="C118" s="13">
        <v>24</v>
      </c>
      <c r="D118" s="13" t="s">
        <v>3</v>
      </c>
      <c r="E118" s="13" t="s">
        <v>28</v>
      </c>
      <c r="F118" s="13" t="s">
        <v>5</v>
      </c>
      <c r="G118" s="14">
        <f>(A120*A121+B120*B121+C120*C121+D120*D121)/C118</f>
        <v>93.75</v>
      </c>
      <c r="H118" s="13"/>
      <c r="I118" s="13"/>
      <c r="J118" s="13"/>
      <c r="K118" s="13"/>
      <c r="L118" s="24"/>
      <c r="M118" s="13"/>
      <c r="N118" s="13"/>
      <c r="O118" s="13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</row>
    <row r="119" s="3" customFormat="1" ht="12.75" spans="1:64">
      <c r="A119" s="13" t="s">
        <v>195</v>
      </c>
      <c r="B119" s="13" t="s">
        <v>196</v>
      </c>
      <c r="C119" s="13" t="s">
        <v>197</v>
      </c>
      <c r="D119" s="13" t="s">
        <v>198</v>
      </c>
      <c r="E119" s="13"/>
      <c r="F119" s="13"/>
      <c r="G119" s="13"/>
      <c r="H119" s="13"/>
      <c r="I119" s="13"/>
      <c r="J119" s="13"/>
      <c r="K119" s="13"/>
      <c r="L119" s="13"/>
      <c r="M119" s="24"/>
      <c r="N119" s="13"/>
      <c r="O119" s="13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</row>
    <row r="120" s="1" customFormat="1" ht="12.75" spans="1:64">
      <c r="A120" s="13">
        <v>6</v>
      </c>
      <c r="B120" s="13">
        <v>6</v>
      </c>
      <c r="C120" s="13">
        <v>6</v>
      </c>
      <c r="D120" s="13">
        <v>6</v>
      </c>
      <c r="E120" s="13"/>
      <c r="F120" s="13"/>
      <c r="G120" s="13"/>
      <c r="H120" s="13"/>
      <c r="I120" s="13"/>
      <c r="J120" s="13"/>
      <c r="K120" s="13"/>
      <c r="L120" s="13"/>
      <c r="M120" s="24"/>
      <c r="N120" s="13"/>
      <c r="O120" s="13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</row>
    <row r="121" s="3" customFormat="1" ht="12" spans="1:64">
      <c r="A121" s="16">
        <v>95</v>
      </c>
      <c r="B121" s="16">
        <v>94</v>
      </c>
      <c r="C121" s="16">
        <v>95</v>
      </c>
      <c r="D121" s="16">
        <v>91</v>
      </c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</row>
    <row r="122" s="1" customFormat="1" ht="12.75" spans="1:64">
      <c r="A122" s="12" t="s">
        <v>199</v>
      </c>
      <c r="B122" s="13" t="s">
        <v>2</v>
      </c>
      <c r="C122" s="13">
        <v>15</v>
      </c>
      <c r="D122" s="13" t="s">
        <v>3</v>
      </c>
      <c r="E122" s="13" t="s">
        <v>200</v>
      </c>
      <c r="F122" s="13" t="s">
        <v>5</v>
      </c>
      <c r="G122" s="14">
        <f>(A124*A125+B124*B125+C124*C125)/C122</f>
        <v>90.8666666666667</v>
      </c>
      <c r="H122" s="13"/>
      <c r="I122" s="13"/>
      <c r="J122" s="13"/>
      <c r="K122" s="13"/>
      <c r="L122" s="24"/>
      <c r="M122" s="13"/>
      <c r="N122" s="13"/>
      <c r="O122" s="13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</row>
    <row r="123" s="3" customFormat="1" ht="12.75" spans="1:64">
      <c r="A123" s="13" t="s">
        <v>201</v>
      </c>
      <c r="B123" s="13" t="s">
        <v>202</v>
      </c>
      <c r="C123" s="13" t="s">
        <v>203</v>
      </c>
      <c r="D123" s="13"/>
      <c r="E123" s="13"/>
      <c r="F123" s="13"/>
      <c r="G123" s="13"/>
      <c r="H123" s="13"/>
      <c r="I123" s="13"/>
      <c r="J123" s="13"/>
      <c r="K123" s="13"/>
      <c r="L123" s="13"/>
      <c r="M123" s="24"/>
      <c r="N123" s="13"/>
      <c r="O123" s="13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</row>
    <row r="124" s="1" customFormat="1" ht="12.75" spans="1:64">
      <c r="A124" s="13">
        <v>5</v>
      </c>
      <c r="B124" s="13">
        <v>6</v>
      </c>
      <c r="C124" s="13">
        <v>4</v>
      </c>
      <c r="D124" s="13"/>
      <c r="E124" s="13"/>
      <c r="F124" s="13"/>
      <c r="G124" s="13"/>
      <c r="H124" s="13"/>
      <c r="I124" s="13"/>
      <c r="J124" s="13"/>
      <c r="K124" s="13"/>
      <c r="L124" s="13"/>
      <c r="M124" s="24"/>
      <c r="N124" s="13"/>
      <c r="O124" s="13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</row>
    <row r="125" s="3" customFormat="1" ht="12" spans="1:64">
      <c r="A125" s="16">
        <v>93</v>
      </c>
      <c r="B125" s="16">
        <v>95</v>
      </c>
      <c r="C125" s="16">
        <v>82</v>
      </c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</row>
    <row r="126" s="1" customFormat="1" ht="12.75" spans="1:64">
      <c r="A126" s="12" t="s">
        <v>204</v>
      </c>
      <c r="B126" s="13" t="s">
        <v>2</v>
      </c>
      <c r="C126" s="13">
        <v>32</v>
      </c>
      <c r="D126" s="13" t="s">
        <v>3</v>
      </c>
      <c r="E126" s="13" t="s">
        <v>100</v>
      </c>
      <c r="F126" s="13" t="s">
        <v>5</v>
      </c>
      <c r="G126" s="14">
        <f>(A128*A129+B128*B129+C128*C129+D128*D129+E128*E129+F128*F129)/C126</f>
        <v>92.90625</v>
      </c>
      <c r="H126" s="13"/>
      <c r="I126" s="13"/>
      <c r="J126" s="13"/>
      <c r="K126" s="13"/>
      <c r="L126" s="24"/>
      <c r="M126" s="13"/>
      <c r="N126" s="13"/>
      <c r="O126" s="13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</row>
    <row r="127" s="3" customFormat="1" ht="12.75" spans="1:64">
      <c r="A127" s="13" t="s">
        <v>205</v>
      </c>
      <c r="B127" s="13" t="s">
        <v>206</v>
      </c>
      <c r="C127" s="13" t="s">
        <v>207</v>
      </c>
      <c r="D127" s="13" t="s">
        <v>208</v>
      </c>
      <c r="E127" s="13" t="s">
        <v>209</v>
      </c>
      <c r="F127" s="13" t="s">
        <v>210</v>
      </c>
      <c r="G127" s="13"/>
      <c r="H127" s="13"/>
      <c r="I127" s="13"/>
      <c r="J127" s="13"/>
      <c r="K127" s="13"/>
      <c r="L127" s="13"/>
      <c r="M127" s="24"/>
      <c r="N127" s="13"/>
      <c r="O127" s="13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</row>
    <row r="128" s="1" customFormat="1" ht="12.75" spans="1:64">
      <c r="A128" s="13">
        <v>6</v>
      </c>
      <c r="B128" s="13">
        <v>6</v>
      </c>
      <c r="C128" s="13">
        <v>6</v>
      </c>
      <c r="D128" s="13">
        <v>5</v>
      </c>
      <c r="E128" s="13">
        <v>6</v>
      </c>
      <c r="F128" s="13">
        <v>3</v>
      </c>
      <c r="G128" s="13"/>
      <c r="H128" s="13"/>
      <c r="I128" s="13"/>
      <c r="J128" s="13"/>
      <c r="K128" s="13"/>
      <c r="L128" s="13"/>
      <c r="M128" s="24"/>
      <c r="N128" s="13"/>
      <c r="O128" s="13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</row>
    <row r="129" s="3" customFormat="1" ht="12" spans="1:64">
      <c r="A129" s="16">
        <v>93</v>
      </c>
      <c r="B129" s="16">
        <v>97</v>
      </c>
      <c r="C129" s="16">
        <v>88</v>
      </c>
      <c r="D129" s="16">
        <v>93</v>
      </c>
      <c r="E129" s="16">
        <v>95</v>
      </c>
      <c r="F129" s="16">
        <v>90</v>
      </c>
      <c r="G129" s="16"/>
      <c r="H129" s="16"/>
      <c r="I129" s="16"/>
      <c r="J129" s="16"/>
      <c r="K129" s="16"/>
      <c r="L129" s="16"/>
      <c r="M129" s="16"/>
      <c r="N129" s="16"/>
      <c r="O129" s="16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</row>
    <row r="130" s="1" customFormat="1" ht="12.75" spans="1:64">
      <c r="A130" s="12" t="s">
        <v>211</v>
      </c>
      <c r="B130" s="13" t="s">
        <v>2</v>
      </c>
      <c r="C130" s="13">
        <v>37</v>
      </c>
      <c r="D130" s="13" t="s">
        <v>3</v>
      </c>
      <c r="E130" s="13" t="s">
        <v>74</v>
      </c>
      <c r="F130" s="13" t="s">
        <v>5</v>
      </c>
      <c r="G130" s="14">
        <f>(A132*A133+B132*B133+C132*C133+D132*D133+E132*E133+F132*F133+G132*G133+H132*H133)/C130</f>
        <v>95.3243243243243</v>
      </c>
      <c r="H130" s="13"/>
      <c r="I130" s="13"/>
      <c r="J130" s="13"/>
      <c r="K130" s="13"/>
      <c r="L130" s="24"/>
      <c r="M130" s="13"/>
      <c r="N130" s="13"/>
      <c r="O130" s="13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</row>
    <row r="131" s="3" customFormat="1" ht="12.75" spans="1:64">
      <c r="A131" s="13" t="s">
        <v>212</v>
      </c>
      <c r="B131" s="13" t="s">
        <v>213</v>
      </c>
      <c r="C131" s="13" t="s">
        <v>214</v>
      </c>
      <c r="D131" s="13" t="s">
        <v>215</v>
      </c>
      <c r="E131" s="13" t="s">
        <v>216</v>
      </c>
      <c r="F131" s="13" t="s">
        <v>217</v>
      </c>
      <c r="G131" s="13" t="s">
        <v>218</v>
      </c>
      <c r="H131" s="13"/>
      <c r="I131" s="13"/>
      <c r="J131" s="13"/>
      <c r="K131" s="13"/>
      <c r="L131" s="13"/>
      <c r="M131" s="24"/>
      <c r="N131" s="13"/>
      <c r="O131" s="13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</row>
    <row r="132" s="1" customFormat="1" ht="12.75" spans="1:64">
      <c r="A132" s="13">
        <v>6</v>
      </c>
      <c r="B132" s="13">
        <v>6</v>
      </c>
      <c r="C132" s="13">
        <v>6</v>
      </c>
      <c r="D132" s="13">
        <v>3</v>
      </c>
      <c r="E132" s="13">
        <v>6</v>
      </c>
      <c r="F132" s="13">
        <v>5</v>
      </c>
      <c r="G132" s="13">
        <v>5</v>
      </c>
      <c r="H132" s="13"/>
      <c r="I132" s="13"/>
      <c r="J132" s="13"/>
      <c r="K132" s="13"/>
      <c r="L132" s="13"/>
      <c r="M132" s="24"/>
      <c r="N132" s="13"/>
      <c r="O132" s="13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</row>
    <row r="133" s="3" customFormat="1" ht="12" spans="1:64">
      <c r="A133" s="16">
        <v>96</v>
      </c>
      <c r="B133" s="16">
        <v>98</v>
      </c>
      <c r="C133" s="16">
        <v>97</v>
      </c>
      <c r="D133" s="16">
        <v>94</v>
      </c>
      <c r="E133" s="16">
        <v>99</v>
      </c>
      <c r="F133" s="16">
        <v>92</v>
      </c>
      <c r="G133" s="16">
        <v>89</v>
      </c>
      <c r="H133" s="16"/>
      <c r="I133" s="16"/>
      <c r="J133" s="16"/>
      <c r="K133" s="16"/>
      <c r="L133" s="16"/>
      <c r="M133" s="16"/>
      <c r="N133" s="16"/>
      <c r="O133" s="16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</row>
    <row r="134" s="1" customFormat="1" ht="12.75" spans="1:64">
      <c r="A134" s="12" t="s">
        <v>219</v>
      </c>
      <c r="B134" s="13" t="s">
        <v>2</v>
      </c>
      <c r="C134" s="13">
        <v>38</v>
      </c>
      <c r="D134" s="13" t="s">
        <v>3</v>
      </c>
      <c r="E134" s="13" t="s">
        <v>74</v>
      </c>
      <c r="F134" s="13" t="s">
        <v>5</v>
      </c>
      <c r="G134" s="14">
        <f>(A136*A137+B136*B137+C136*C137+D136*D137+E136*E137+F136*F137+G136*G137+H136*H137)/C134</f>
        <v>90.6315789473684</v>
      </c>
      <c r="H134" s="13"/>
      <c r="I134" s="13"/>
      <c r="J134" s="13"/>
      <c r="K134" s="13"/>
      <c r="L134" s="24"/>
      <c r="M134" s="13"/>
      <c r="N134" s="13"/>
      <c r="O134" s="13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</row>
    <row r="135" s="3" customFormat="1" ht="12.75" spans="1:64">
      <c r="A135" s="13" t="s">
        <v>220</v>
      </c>
      <c r="B135" s="13" t="s">
        <v>221</v>
      </c>
      <c r="C135" s="13" t="s">
        <v>222</v>
      </c>
      <c r="D135" s="13" t="s">
        <v>223</v>
      </c>
      <c r="E135" s="13" t="s">
        <v>224</v>
      </c>
      <c r="F135" s="13" t="s">
        <v>225</v>
      </c>
      <c r="G135" s="13" t="s">
        <v>226</v>
      </c>
      <c r="H135" s="13" t="s">
        <v>227</v>
      </c>
      <c r="I135" s="13"/>
      <c r="J135" s="13"/>
      <c r="K135" s="13"/>
      <c r="L135" s="13"/>
      <c r="M135" s="24"/>
      <c r="N135" s="13"/>
      <c r="O135" s="13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</row>
    <row r="136" s="1" customFormat="1" ht="12.75" spans="1:64">
      <c r="A136" s="13">
        <v>6</v>
      </c>
      <c r="B136" s="13">
        <v>1</v>
      </c>
      <c r="C136" s="13">
        <v>6</v>
      </c>
      <c r="D136" s="13">
        <v>6</v>
      </c>
      <c r="E136" s="13">
        <v>6</v>
      </c>
      <c r="F136" s="13">
        <v>6</v>
      </c>
      <c r="G136" s="13">
        <v>1</v>
      </c>
      <c r="H136" s="13">
        <v>6</v>
      </c>
      <c r="I136" s="13"/>
      <c r="J136" s="13"/>
      <c r="K136" s="13"/>
      <c r="L136" s="13"/>
      <c r="M136" s="24"/>
      <c r="N136" s="13"/>
      <c r="O136" s="13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</row>
    <row r="137" s="3" customFormat="1" ht="12" spans="1:64">
      <c r="A137" s="16">
        <v>87</v>
      </c>
      <c r="B137" s="16">
        <v>95</v>
      </c>
      <c r="C137" s="16">
        <v>91</v>
      </c>
      <c r="D137" s="16">
        <v>93</v>
      </c>
      <c r="E137" s="16">
        <v>92</v>
      </c>
      <c r="F137" s="16">
        <v>94</v>
      </c>
      <c r="G137" s="16">
        <v>97</v>
      </c>
      <c r="H137" s="16">
        <v>85</v>
      </c>
      <c r="I137" s="16"/>
      <c r="J137" s="16"/>
      <c r="K137" s="16"/>
      <c r="L137" s="16"/>
      <c r="M137" s="16"/>
      <c r="N137" s="16"/>
      <c r="O137" s="16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</row>
    <row r="138" s="1" customFormat="1" ht="12.75" spans="1:64">
      <c r="A138" s="12" t="s">
        <v>228</v>
      </c>
      <c r="B138" s="13" t="s">
        <v>2</v>
      </c>
      <c r="C138" s="13">
        <v>36</v>
      </c>
      <c r="D138" s="13" t="s">
        <v>3</v>
      </c>
      <c r="E138" s="13" t="s">
        <v>100</v>
      </c>
      <c r="F138" s="13" t="s">
        <v>5</v>
      </c>
      <c r="G138" s="14">
        <f>(A140*A141+B140*B141+C140*C141+D140*D141+E140*E141+F140*F141+G140*G141)/C138</f>
        <v>97.2777777777778</v>
      </c>
      <c r="H138" s="13"/>
      <c r="I138" s="13"/>
      <c r="J138" s="13"/>
      <c r="K138" s="13"/>
      <c r="L138" s="24"/>
      <c r="M138" s="13"/>
      <c r="N138" s="13"/>
      <c r="O138" s="13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</row>
    <row r="139" s="3" customFormat="1" ht="12.75" spans="1:64">
      <c r="A139" s="13" t="s">
        <v>229</v>
      </c>
      <c r="B139" s="13" t="s">
        <v>230</v>
      </c>
      <c r="C139" s="13" t="s">
        <v>231</v>
      </c>
      <c r="D139" s="13" t="s">
        <v>232</v>
      </c>
      <c r="E139" s="13" t="s">
        <v>233</v>
      </c>
      <c r="F139" s="13" t="s">
        <v>234</v>
      </c>
      <c r="G139" s="13" t="s">
        <v>226</v>
      </c>
      <c r="H139" s="13"/>
      <c r="I139" s="13"/>
      <c r="J139" s="13"/>
      <c r="K139" s="13"/>
      <c r="L139" s="13"/>
      <c r="M139" s="24"/>
      <c r="N139" s="13"/>
      <c r="O139" s="13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</row>
    <row r="140" s="1" customFormat="1" ht="12.75" spans="1:64">
      <c r="A140" s="13">
        <v>6</v>
      </c>
      <c r="B140" s="13">
        <v>6</v>
      </c>
      <c r="C140" s="13">
        <v>5</v>
      </c>
      <c r="D140" s="13">
        <v>5</v>
      </c>
      <c r="E140" s="13">
        <v>5</v>
      </c>
      <c r="F140" s="13">
        <v>6</v>
      </c>
      <c r="G140" s="13">
        <v>3</v>
      </c>
      <c r="H140" s="13"/>
      <c r="I140" s="13"/>
      <c r="J140" s="13"/>
      <c r="K140" s="13"/>
      <c r="L140" s="13"/>
      <c r="M140" s="24"/>
      <c r="N140" s="13"/>
      <c r="O140" s="13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</row>
    <row r="141" s="3" customFormat="1" ht="12" spans="1:64">
      <c r="A141" s="16">
        <v>98</v>
      </c>
      <c r="B141" s="16">
        <v>97</v>
      </c>
      <c r="C141" s="16">
        <v>98</v>
      </c>
      <c r="D141" s="16">
        <v>98</v>
      </c>
      <c r="E141" s="16">
        <v>97</v>
      </c>
      <c r="F141" s="16">
        <v>96</v>
      </c>
      <c r="G141" s="16">
        <v>97</v>
      </c>
      <c r="H141" s="16"/>
      <c r="I141" s="16"/>
      <c r="J141" s="16"/>
      <c r="K141" s="16"/>
      <c r="L141" s="16"/>
      <c r="M141" s="16"/>
      <c r="N141" s="16"/>
      <c r="O141" s="16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</row>
    <row r="142" s="1" customFormat="1" ht="12.75" spans="1:64">
      <c r="A142" s="12" t="s">
        <v>235</v>
      </c>
      <c r="B142" s="13" t="s">
        <v>2</v>
      </c>
      <c r="C142" s="13">
        <v>38</v>
      </c>
      <c r="D142" s="13" t="s">
        <v>3</v>
      </c>
      <c r="E142" s="13" t="s">
        <v>110</v>
      </c>
      <c r="F142" s="13" t="s">
        <v>5</v>
      </c>
      <c r="G142" s="14">
        <f>(A144*A145+B144*B145+C144*C145+D144*D145+E144*E145+F144*F145+G144*G145+H144*H145)/C142</f>
        <v>88.8947368421053</v>
      </c>
      <c r="H142" s="13"/>
      <c r="I142" s="13"/>
      <c r="J142" s="13"/>
      <c r="K142" s="13"/>
      <c r="L142" s="24"/>
      <c r="M142" s="13"/>
      <c r="N142" s="13"/>
      <c r="O142" s="13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</row>
    <row r="143" s="3" customFormat="1" ht="12.75" spans="1:64">
      <c r="A143" s="13" t="s">
        <v>236</v>
      </c>
      <c r="B143" s="13" t="s">
        <v>237</v>
      </c>
      <c r="C143" s="13" t="s">
        <v>238</v>
      </c>
      <c r="D143" s="13" t="s">
        <v>239</v>
      </c>
      <c r="E143" s="13" t="s">
        <v>240</v>
      </c>
      <c r="F143" s="13" t="s">
        <v>241</v>
      </c>
      <c r="G143" s="13" t="s">
        <v>242</v>
      </c>
      <c r="H143" s="13" t="s">
        <v>243</v>
      </c>
      <c r="I143" s="13"/>
      <c r="J143" s="13"/>
      <c r="K143" s="13"/>
      <c r="L143" s="13"/>
      <c r="M143" s="24"/>
      <c r="N143" s="13"/>
      <c r="O143" s="13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</row>
    <row r="144" s="1" customFormat="1" ht="12.75" spans="1:64">
      <c r="A144" s="13">
        <v>3</v>
      </c>
      <c r="B144" s="13">
        <v>5</v>
      </c>
      <c r="C144" s="13">
        <v>5</v>
      </c>
      <c r="D144" s="13">
        <v>6</v>
      </c>
      <c r="E144" s="13">
        <v>5</v>
      </c>
      <c r="F144" s="13">
        <v>5</v>
      </c>
      <c r="G144" s="13">
        <v>4</v>
      </c>
      <c r="H144" s="13">
        <v>5</v>
      </c>
      <c r="I144" s="13"/>
      <c r="J144" s="13"/>
      <c r="K144" s="13"/>
      <c r="L144" s="13"/>
      <c r="M144" s="24"/>
      <c r="N144" s="13"/>
      <c r="O144" s="13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</row>
    <row r="145" s="3" customFormat="1" ht="12" spans="1:64">
      <c r="A145" s="16">
        <v>97</v>
      </c>
      <c r="B145" s="16">
        <v>91</v>
      </c>
      <c r="C145" s="16">
        <v>84</v>
      </c>
      <c r="D145" s="16">
        <v>88</v>
      </c>
      <c r="E145" s="16">
        <v>92</v>
      </c>
      <c r="F145" s="16">
        <v>80</v>
      </c>
      <c r="G145" s="16">
        <v>86</v>
      </c>
      <c r="H145" s="16">
        <v>96</v>
      </c>
      <c r="I145" s="16"/>
      <c r="J145" s="16"/>
      <c r="K145" s="16"/>
      <c r="L145" s="16"/>
      <c r="M145" s="16"/>
      <c r="N145" s="16"/>
      <c r="O145" s="16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</row>
    <row r="146" s="1" customFormat="1" ht="12.75" spans="1:64">
      <c r="A146" s="12" t="s">
        <v>244</v>
      </c>
      <c r="B146" s="13" t="s">
        <v>2</v>
      </c>
      <c r="C146" s="13">
        <v>39</v>
      </c>
      <c r="D146" s="13" t="s">
        <v>3</v>
      </c>
      <c r="E146" s="13" t="s">
        <v>141</v>
      </c>
      <c r="F146" s="13" t="s">
        <v>5</v>
      </c>
      <c r="G146" s="14">
        <f>(A148*A149+B148*B149+C148*C149+D148*D149+E148*E149+F148*F149+G148*G149)/C146</f>
        <v>95</v>
      </c>
      <c r="H146" s="13"/>
      <c r="I146" s="13"/>
      <c r="J146" s="13"/>
      <c r="K146" s="13"/>
      <c r="L146" s="24"/>
      <c r="M146" s="13"/>
      <c r="N146" s="13"/>
      <c r="O146" s="13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</row>
    <row r="147" s="3" customFormat="1" ht="12.75" spans="1:64">
      <c r="A147" s="13" t="s">
        <v>245</v>
      </c>
      <c r="B147" s="13" t="s">
        <v>246</v>
      </c>
      <c r="C147" s="13" t="s">
        <v>247</v>
      </c>
      <c r="D147" s="13" t="s">
        <v>248</v>
      </c>
      <c r="E147" s="13" t="s">
        <v>249</v>
      </c>
      <c r="F147" s="13" t="s">
        <v>250</v>
      </c>
      <c r="G147" s="13" t="s">
        <v>251</v>
      </c>
      <c r="H147" s="13"/>
      <c r="I147" s="13"/>
      <c r="J147" s="13"/>
      <c r="K147" s="13"/>
      <c r="L147" s="13"/>
      <c r="M147" s="24"/>
      <c r="N147" s="13"/>
      <c r="O147" s="13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25"/>
      <c r="AZ147" s="25"/>
      <c r="BA147" s="25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</row>
    <row r="148" s="1" customFormat="1" ht="12.75" spans="1:64">
      <c r="A148" s="13">
        <v>5</v>
      </c>
      <c r="B148" s="13">
        <v>6</v>
      </c>
      <c r="C148" s="13">
        <v>6</v>
      </c>
      <c r="D148" s="13">
        <v>6</v>
      </c>
      <c r="E148" s="13">
        <v>5</v>
      </c>
      <c r="F148" s="13">
        <v>6</v>
      </c>
      <c r="G148" s="13">
        <v>5</v>
      </c>
      <c r="H148" s="13"/>
      <c r="I148" s="13"/>
      <c r="J148" s="13"/>
      <c r="K148" s="13"/>
      <c r="L148" s="13"/>
      <c r="M148" s="24"/>
      <c r="N148" s="13"/>
      <c r="O148" s="13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</row>
    <row r="149" s="3" customFormat="1" ht="12" spans="1:64">
      <c r="A149" s="16">
        <v>96</v>
      </c>
      <c r="B149" s="16">
        <v>97</v>
      </c>
      <c r="C149" s="16">
        <v>97</v>
      </c>
      <c r="D149" s="16">
        <v>95</v>
      </c>
      <c r="E149" s="16">
        <v>93</v>
      </c>
      <c r="F149" s="16">
        <v>96</v>
      </c>
      <c r="G149" s="16">
        <v>90</v>
      </c>
      <c r="H149" s="16"/>
      <c r="I149" s="16"/>
      <c r="J149" s="16"/>
      <c r="K149" s="16"/>
      <c r="L149" s="16"/>
      <c r="M149" s="16"/>
      <c r="N149" s="16"/>
      <c r="O149" s="16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  <c r="AW149" s="25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  <c r="BH149" s="25"/>
      <c r="BI149" s="25"/>
      <c r="BJ149" s="25"/>
      <c r="BK149" s="25"/>
      <c r="BL149" s="25"/>
    </row>
    <row r="150" s="1" customFormat="1" ht="12.75" spans="1:64">
      <c r="A150" s="12" t="s">
        <v>252</v>
      </c>
      <c r="B150" s="13" t="s">
        <v>2</v>
      </c>
      <c r="C150" s="13">
        <v>43</v>
      </c>
      <c r="D150" s="13" t="s">
        <v>3</v>
      </c>
      <c r="E150" s="13" t="s">
        <v>172</v>
      </c>
      <c r="F150" s="13" t="s">
        <v>5</v>
      </c>
      <c r="G150" s="14">
        <f>(A152*A153+B152*B153+C152*C153+D152*D153+E152*E153+F152*F153+G152*G153+H152*H153+I152*I153+J152*J153)/C150</f>
        <v>91.3023255813954</v>
      </c>
      <c r="H150" s="13"/>
      <c r="I150" s="13"/>
      <c r="J150" s="13"/>
      <c r="K150" s="13"/>
      <c r="L150" s="24"/>
      <c r="M150" s="13"/>
      <c r="N150" s="13"/>
      <c r="O150" s="13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25"/>
      <c r="AV150" s="25"/>
      <c r="AW150" s="25"/>
      <c r="AX150" s="25"/>
      <c r="AY150" s="25"/>
      <c r="AZ150" s="25"/>
      <c r="BA150" s="25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</row>
    <row r="151" s="3" customFormat="1" ht="12.75" spans="1:64">
      <c r="A151" s="13" t="s">
        <v>253</v>
      </c>
      <c r="B151" s="13" t="s">
        <v>254</v>
      </c>
      <c r="C151" s="13" t="s">
        <v>255</v>
      </c>
      <c r="D151" s="13" t="s">
        <v>256</v>
      </c>
      <c r="E151" s="13" t="s">
        <v>217</v>
      </c>
      <c r="F151" s="13" t="s">
        <v>257</v>
      </c>
      <c r="G151" s="13" t="s">
        <v>258</v>
      </c>
      <c r="H151" s="13" t="s">
        <v>259</v>
      </c>
      <c r="I151" s="13" t="s">
        <v>260</v>
      </c>
      <c r="J151" s="13" t="s">
        <v>261</v>
      </c>
      <c r="K151" s="13"/>
      <c r="L151" s="13"/>
      <c r="M151" s="24"/>
      <c r="N151" s="13"/>
      <c r="O151" s="13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</row>
    <row r="152" s="1" customFormat="1" ht="12.75" spans="1:64">
      <c r="A152" s="13">
        <v>5</v>
      </c>
      <c r="B152" s="13">
        <v>4</v>
      </c>
      <c r="C152" s="13">
        <v>6</v>
      </c>
      <c r="D152" s="13">
        <v>5</v>
      </c>
      <c r="E152" s="13">
        <v>1</v>
      </c>
      <c r="F152" s="13">
        <v>4</v>
      </c>
      <c r="G152" s="13">
        <v>4</v>
      </c>
      <c r="H152" s="13">
        <v>4</v>
      </c>
      <c r="I152" s="13">
        <v>4</v>
      </c>
      <c r="J152" s="13">
        <v>6</v>
      </c>
      <c r="K152" s="13"/>
      <c r="L152" s="13"/>
      <c r="M152" s="24"/>
      <c r="N152" s="13"/>
      <c r="O152" s="13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  <c r="AR152" s="25"/>
      <c r="AS152" s="25"/>
      <c r="AT152" s="25"/>
      <c r="AU152" s="25"/>
      <c r="AV152" s="25"/>
      <c r="AW152" s="25"/>
      <c r="AX152" s="25"/>
      <c r="AY152" s="25"/>
      <c r="AZ152" s="25"/>
      <c r="BA152" s="25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</row>
    <row r="153" s="3" customFormat="1" ht="12" spans="1:64">
      <c r="A153" s="16">
        <v>87</v>
      </c>
      <c r="B153" s="16">
        <v>88</v>
      </c>
      <c r="C153" s="16">
        <v>91</v>
      </c>
      <c r="D153" s="16">
        <v>87</v>
      </c>
      <c r="E153" s="16">
        <v>92</v>
      </c>
      <c r="F153" s="16">
        <v>93</v>
      </c>
      <c r="G153" s="16">
        <v>92</v>
      </c>
      <c r="H153" s="16">
        <v>94</v>
      </c>
      <c r="I153" s="16">
        <v>95</v>
      </c>
      <c r="J153" s="16">
        <v>95</v>
      </c>
      <c r="K153" s="16"/>
      <c r="L153" s="16"/>
      <c r="M153" s="16"/>
      <c r="N153" s="16"/>
      <c r="O153" s="16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25"/>
      <c r="AV153" s="25"/>
      <c r="AW153" s="25"/>
      <c r="AX153" s="25"/>
      <c r="AY153" s="25"/>
      <c r="AZ153" s="25"/>
      <c r="BA153" s="25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</row>
    <row r="154" s="1" customFormat="1" ht="12.75" spans="1:64">
      <c r="A154" s="12" t="s">
        <v>262</v>
      </c>
      <c r="B154" s="13" t="s">
        <v>2</v>
      </c>
      <c r="C154" s="13">
        <v>23</v>
      </c>
      <c r="D154" s="13" t="s">
        <v>3</v>
      </c>
      <c r="E154" s="13" t="s">
        <v>58</v>
      </c>
      <c r="F154" s="13" t="s">
        <v>5</v>
      </c>
      <c r="G154" s="14">
        <f>(A156*A157+B156*B157+C156*C157+D156*D157+E156*E157+F156*F157+G156*G157+H156*H157+I156*I157+J156*J157)/C154</f>
        <v>91.1739130434783</v>
      </c>
      <c r="H154" s="13"/>
      <c r="I154" s="13"/>
      <c r="J154" s="13"/>
      <c r="K154" s="13"/>
      <c r="L154" s="24"/>
      <c r="M154" s="13"/>
      <c r="N154" s="13"/>
      <c r="O154" s="13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  <c r="AQ154" s="25"/>
      <c r="AR154" s="25"/>
      <c r="AS154" s="25"/>
      <c r="AT154" s="25"/>
      <c r="AU154" s="25"/>
      <c r="AV154" s="25"/>
      <c r="AW154" s="25"/>
      <c r="AX154" s="25"/>
      <c r="AY154" s="25"/>
      <c r="AZ154" s="25"/>
      <c r="BA154" s="25"/>
      <c r="BB154" s="25"/>
      <c r="BC154" s="25"/>
      <c r="BD154" s="25"/>
      <c r="BE154" s="25"/>
      <c r="BF154" s="25"/>
      <c r="BG154" s="25"/>
      <c r="BH154" s="25"/>
      <c r="BI154" s="25"/>
      <c r="BJ154" s="25"/>
      <c r="BK154" s="25"/>
      <c r="BL154" s="25"/>
    </row>
    <row r="155" s="3" customFormat="1" ht="12.75" spans="1:64">
      <c r="A155" s="13" t="s">
        <v>263</v>
      </c>
      <c r="B155" s="13" t="s">
        <v>264</v>
      </c>
      <c r="C155" s="13" t="s">
        <v>265</v>
      </c>
      <c r="D155" s="13" t="s">
        <v>266</v>
      </c>
      <c r="E155" s="13" t="s">
        <v>267</v>
      </c>
      <c r="F155" s="13" t="s">
        <v>268</v>
      </c>
      <c r="G155" s="13" t="s">
        <v>269</v>
      </c>
      <c r="H155" s="13" t="s">
        <v>270</v>
      </c>
      <c r="I155" s="13" t="s">
        <v>271</v>
      </c>
      <c r="J155" s="13" t="s">
        <v>272</v>
      </c>
      <c r="K155" s="13"/>
      <c r="L155" s="13"/>
      <c r="M155" s="24"/>
      <c r="N155" s="13"/>
      <c r="O155" s="13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  <c r="AS155" s="25"/>
      <c r="AT155" s="25"/>
      <c r="AU155" s="25"/>
      <c r="AV155" s="25"/>
      <c r="AW155" s="25"/>
      <c r="AX155" s="25"/>
      <c r="AY155" s="25"/>
      <c r="AZ155" s="25"/>
      <c r="BA155" s="25"/>
      <c r="BB155" s="25"/>
      <c r="BC155" s="25"/>
      <c r="BD155" s="25"/>
      <c r="BE155" s="25"/>
      <c r="BF155" s="25"/>
      <c r="BG155" s="25"/>
      <c r="BH155" s="25"/>
      <c r="BI155" s="25"/>
      <c r="BJ155" s="25"/>
      <c r="BK155" s="25"/>
      <c r="BL155" s="25"/>
    </row>
    <row r="156" s="1" customFormat="1" ht="12.75" spans="1:64">
      <c r="A156" s="13">
        <v>2</v>
      </c>
      <c r="B156" s="13">
        <v>1</v>
      </c>
      <c r="C156" s="13">
        <v>2</v>
      </c>
      <c r="D156" s="13">
        <v>2</v>
      </c>
      <c r="E156" s="13">
        <v>2</v>
      </c>
      <c r="F156" s="13">
        <v>2</v>
      </c>
      <c r="G156" s="13">
        <v>6</v>
      </c>
      <c r="H156" s="13">
        <v>1</v>
      </c>
      <c r="I156" s="13">
        <v>1</v>
      </c>
      <c r="J156" s="13">
        <v>4</v>
      </c>
      <c r="K156" s="13"/>
      <c r="L156" s="13"/>
      <c r="M156" s="24"/>
      <c r="N156" s="13"/>
      <c r="O156" s="13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  <c r="AS156" s="25"/>
      <c r="AT156" s="25"/>
      <c r="AU156" s="25"/>
      <c r="AV156" s="25"/>
      <c r="AW156" s="25"/>
      <c r="AX156" s="25"/>
      <c r="AY156" s="25"/>
      <c r="AZ156" s="25"/>
      <c r="BA156" s="25"/>
      <c r="BB156" s="25"/>
      <c r="BC156" s="25"/>
      <c r="BD156" s="25"/>
      <c r="BE156" s="25"/>
      <c r="BF156" s="25"/>
      <c r="BG156" s="25"/>
      <c r="BH156" s="25"/>
      <c r="BI156" s="25"/>
      <c r="BJ156" s="25"/>
      <c r="BK156" s="25"/>
      <c r="BL156" s="25"/>
    </row>
    <row r="157" s="3" customFormat="1" ht="12" spans="1:64">
      <c r="A157" s="16">
        <v>94</v>
      </c>
      <c r="B157" s="16">
        <v>93</v>
      </c>
      <c r="C157" s="16">
        <v>92</v>
      </c>
      <c r="D157" s="16">
        <v>94</v>
      </c>
      <c r="E157" s="16">
        <v>95</v>
      </c>
      <c r="F157" s="16">
        <v>98</v>
      </c>
      <c r="G157" s="16">
        <v>92</v>
      </c>
      <c r="H157" s="16">
        <v>87</v>
      </c>
      <c r="I157" s="16">
        <v>91</v>
      </c>
      <c r="J157" s="16">
        <v>82</v>
      </c>
      <c r="K157" s="16"/>
      <c r="L157" s="16"/>
      <c r="M157" s="16"/>
      <c r="N157" s="16"/>
      <c r="O157" s="16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  <c r="AW157" s="25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</row>
    <row r="158" s="1" customFormat="1" ht="12.75" spans="1:64">
      <c r="A158" s="12" t="s">
        <v>273</v>
      </c>
      <c r="B158" s="13" t="s">
        <v>2</v>
      </c>
      <c r="C158" s="13">
        <v>32</v>
      </c>
      <c r="D158" s="13" t="s">
        <v>3</v>
      </c>
      <c r="E158" s="13" t="s">
        <v>28</v>
      </c>
      <c r="F158" s="13" t="s">
        <v>5</v>
      </c>
      <c r="G158" s="14">
        <f>(A160*A161+B160*B161+C160*C161+D160*D161+E160*E161+F160*F161)/C158</f>
        <v>93.1875</v>
      </c>
      <c r="H158" s="13"/>
      <c r="I158" s="13"/>
      <c r="J158" s="13"/>
      <c r="K158" s="13"/>
      <c r="L158" s="24"/>
      <c r="M158" s="13"/>
      <c r="N158" s="13"/>
      <c r="O158" s="13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  <c r="AN158" s="25"/>
      <c r="AO158" s="25"/>
      <c r="AP158" s="25"/>
      <c r="AQ158" s="25"/>
      <c r="AR158" s="25"/>
      <c r="AS158" s="25"/>
      <c r="AT158" s="25"/>
      <c r="AU158" s="25"/>
      <c r="AV158" s="25"/>
      <c r="AW158" s="25"/>
      <c r="AX158" s="25"/>
      <c r="AY158" s="25"/>
      <c r="AZ158" s="25"/>
      <c r="BA158" s="25"/>
      <c r="BB158" s="25"/>
      <c r="BC158" s="25"/>
      <c r="BD158" s="25"/>
      <c r="BE158" s="25"/>
      <c r="BF158" s="25"/>
      <c r="BG158" s="25"/>
      <c r="BH158" s="25"/>
      <c r="BI158" s="25"/>
      <c r="BJ158" s="25"/>
      <c r="BK158" s="25"/>
      <c r="BL158" s="25"/>
    </row>
    <row r="159" s="3" customFormat="1" ht="12.75" spans="1:64">
      <c r="A159" s="13" t="s">
        <v>274</v>
      </c>
      <c r="B159" s="13" t="s">
        <v>275</v>
      </c>
      <c r="C159" s="13" t="s">
        <v>276</v>
      </c>
      <c r="D159" s="13" t="s">
        <v>277</v>
      </c>
      <c r="E159" s="13" t="s">
        <v>278</v>
      </c>
      <c r="F159" s="13" t="s">
        <v>279</v>
      </c>
      <c r="G159" s="13"/>
      <c r="H159" s="13"/>
      <c r="I159" s="13"/>
      <c r="J159" s="13"/>
      <c r="K159" s="13"/>
      <c r="L159" s="13"/>
      <c r="M159" s="24"/>
      <c r="N159" s="13"/>
      <c r="O159" s="13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  <c r="AN159" s="25"/>
      <c r="AO159" s="25"/>
      <c r="AP159" s="25"/>
      <c r="AQ159" s="25"/>
      <c r="AR159" s="25"/>
      <c r="AS159" s="25"/>
      <c r="AT159" s="25"/>
      <c r="AU159" s="25"/>
      <c r="AV159" s="25"/>
      <c r="AW159" s="25"/>
      <c r="AX159" s="25"/>
      <c r="AY159" s="25"/>
      <c r="AZ159" s="25"/>
      <c r="BA159" s="25"/>
      <c r="BB159" s="25"/>
      <c r="BC159" s="25"/>
      <c r="BD159" s="25"/>
      <c r="BE159" s="25"/>
      <c r="BF159" s="25"/>
      <c r="BG159" s="25"/>
      <c r="BH159" s="25"/>
      <c r="BI159" s="25"/>
      <c r="BJ159" s="25"/>
      <c r="BK159" s="25"/>
      <c r="BL159" s="25"/>
    </row>
    <row r="160" s="1" customFormat="1" ht="12.75" spans="1:64">
      <c r="A160" s="13">
        <v>4</v>
      </c>
      <c r="B160" s="13">
        <v>5</v>
      </c>
      <c r="C160" s="13">
        <v>6</v>
      </c>
      <c r="D160" s="13">
        <v>5</v>
      </c>
      <c r="E160" s="13">
        <v>6</v>
      </c>
      <c r="F160" s="13">
        <v>6</v>
      </c>
      <c r="H160" s="13"/>
      <c r="I160" s="13"/>
      <c r="J160" s="13"/>
      <c r="K160" s="13"/>
      <c r="L160" s="13"/>
      <c r="M160" s="24"/>
      <c r="N160" s="13"/>
      <c r="O160" s="13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  <c r="AS160" s="25"/>
      <c r="AT160" s="25"/>
      <c r="AU160" s="25"/>
      <c r="AV160" s="25"/>
      <c r="AW160" s="25"/>
      <c r="AX160" s="25"/>
      <c r="AY160" s="25"/>
      <c r="AZ160" s="25"/>
      <c r="BA160" s="25"/>
      <c r="BB160" s="25"/>
      <c r="BC160" s="25"/>
      <c r="BD160" s="25"/>
      <c r="BE160" s="25"/>
      <c r="BF160" s="25"/>
      <c r="BG160" s="25"/>
      <c r="BH160" s="25"/>
      <c r="BI160" s="25"/>
      <c r="BJ160" s="25"/>
      <c r="BK160" s="25"/>
      <c r="BL160" s="25"/>
    </row>
    <row r="161" s="3" customFormat="1" ht="12" spans="1:64">
      <c r="A161" s="16">
        <v>90</v>
      </c>
      <c r="B161" s="16">
        <v>90</v>
      </c>
      <c r="C161" s="16">
        <v>93</v>
      </c>
      <c r="D161" s="16">
        <v>96</v>
      </c>
      <c r="E161" s="16">
        <v>95</v>
      </c>
      <c r="F161" s="16">
        <v>94</v>
      </c>
      <c r="G161" s="16"/>
      <c r="H161" s="16"/>
      <c r="I161" s="16"/>
      <c r="J161" s="16"/>
      <c r="K161" s="16"/>
      <c r="L161" s="16"/>
      <c r="M161" s="16"/>
      <c r="N161" s="16"/>
      <c r="O161" s="16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  <c r="AQ161" s="25"/>
      <c r="AR161" s="25"/>
      <c r="AS161" s="25"/>
      <c r="AT161" s="25"/>
      <c r="AU161" s="25"/>
      <c r="AV161" s="25"/>
      <c r="AW161" s="25"/>
      <c r="AX161" s="25"/>
      <c r="AY161" s="25"/>
      <c r="AZ161" s="25"/>
      <c r="BA161" s="25"/>
      <c r="BB161" s="25"/>
      <c r="BC161" s="25"/>
      <c r="BD161" s="25"/>
      <c r="BE161" s="25"/>
      <c r="BF161" s="25"/>
      <c r="BG161" s="25"/>
      <c r="BH161" s="25"/>
      <c r="BI161" s="25"/>
      <c r="BJ161" s="25"/>
      <c r="BK161" s="25"/>
      <c r="BL161" s="25"/>
    </row>
    <row r="162" s="1" customFormat="1" ht="12.75" spans="1:64">
      <c r="A162" s="12" t="s">
        <v>280</v>
      </c>
      <c r="B162" s="13" t="s">
        <v>2</v>
      </c>
      <c r="C162" s="13">
        <v>28</v>
      </c>
      <c r="D162" s="13" t="s">
        <v>3</v>
      </c>
      <c r="E162" s="13" t="s">
        <v>45</v>
      </c>
      <c r="F162" s="13" t="s">
        <v>5</v>
      </c>
      <c r="G162" s="14">
        <f>(A164*A165+B164*B165+C164*C165+D164*D165+E164*E165)/C162</f>
        <v>93.5714285714286</v>
      </c>
      <c r="H162" s="13"/>
      <c r="I162" s="13"/>
      <c r="J162" s="13"/>
      <c r="K162" s="13"/>
      <c r="L162" s="24"/>
      <c r="M162" s="13"/>
      <c r="N162" s="13"/>
      <c r="O162" s="13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  <c r="AP162" s="25"/>
      <c r="AQ162" s="25"/>
      <c r="AR162" s="25"/>
      <c r="AS162" s="25"/>
      <c r="AT162" s="25"/>
      <c r="AU162" s="25"/>
      <c r="AV162" s="25"/>
      <c r="AW162" s="25"/>
      <c r="AX162" s="25"/>
      <c r="AY162" s="25"/>
      <c r="AZ162" s="25"/>
      <c r="BA162" s="25"/>
      <c r="BB162" s="25"/>
      <c r="BC162" s="25"/>
      <c r="BD162" s="25"/>
      <c r="BE162" s="25"/>
      <c r="BF162" s="25"/>
      <c r="BG162" s="25"/>
      <c r="BH162" s="25"/>
      <c r="BI162" s="25"/>
      <c r="BJ162" s="25"/>
      <c r="BK162" s="25"/>
      <c r="BL162" s="25"/>
    </row>
    <row r="163" s="3" customFormat="1" ht="12.75" spans="1:64">
      <c r="A163" s="13" t="s">
        <v>281</v>
      </c>
      <c r="B163" s="13" t="s">
        <v>282</v>
      </c>
      <c r="C163" s="13" t="s">
        <v>283</v>
      </c>
      <c r="D163" s="13" t="s">
        <v>284</v>
      </c>
      <c r="E163" s="13" t="s">
        <v>285</v>
      </c>
      <c r="F163" s="13"/>
      <c r="G163" s="13"/>
      <c r="H163" s="13"/>
      <c r="I163" s="13"/>
      <c r="J163" s="13"/>
      <c r="K163" s="13"/>
      <c r="L163" s="13"/>
      <c r="M163" s="24"/>
      <c r="N163" s="13"/>
      <c r="O163" s="13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  <c r="AN163" s="25"/>
      <c r="AO163" s="25"/>
      <c r="AP163" s="25"/>
      <c r="AQ163" s="25"/>
      <c r="AR163" s="25"/>
      <c r="AS163" s="25"/>
      <c r="AT163" s="25"/>
      <c r="AU163" s="25"/>
      <c r="AV163" s="25"/>
      <c r="AW163" s="25"/>
      <c r="AX163" s="25"/>
      <c r="AY163" s="25"/>
      <c r="AZ163" s="25"/>
      <c r="BA163" s="25"/>
      <c r="BB163" s="25"/>
      <c r="BC163" s="25"/>
      <c r="BD163" s="25"/>
      <c r="BE163" s="25"/>
      <c r="BF163" s="25"/>
      <c r="BG163" s="25"/>
      <c r="BH163" s="25"/>
      <c r="BI163" s="25"/>
      <c r="BJ163" s="25"/>
      <c r="BK163" s="25"/>
      <c r="BL163" s="25"/>
    </row>
    <row r="164" s="1" customFormat="1" ht="12.75" spans="1:64">
      <c r="A164" s="13">
        <v>4</v>
      </c>
      <c r="B164" s="13">
        <v>6</v>
      </c>
      <c r="C164" s="13">
        <v>6</v>
      </c>
      <c r="D164" s="13">
        <v>6</v>
      </c>
      <c r="E164" s="13">
        <v>6</v>
      </c>
      <c r="F164" s="13"/>
      <c r="G164" s="13"/>
      <c r="H164" s="13"/>
      <c r="I164" s="13"/>
      <c r="J164" s="13"/>
      <c r="K164" s="13"/>
      <c r="L164" s="13"/>
      <c r="M164" s="24"/>
      <c r="N164" s="13"/>
      <c r="O164" s="13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  <c r="AN164" s="25"/>
      <c r="AO164" s="25"/>
      <c r="AP164" s="25"/>
      <c r="AQ164" s="25"/>
      <c r="AR164" s="25"/>
      <c r="AS164" s="25"/>
      <c r="AT164" s="25"/>
      <c r="AU164" s="25"/>
      <c r="AV164" s="25"/>
      <c r="AW164" s="25"/>
      <c r="AX164" s="25"/>
      <c r="AY164" s="25"/>
      <c r="AZ164" s="25"/>
      <c r="BA164" s="25"/>
      <c r="BB164" s="25"/>
      <c r="BC164" s="25"/>
      <c r="BD164" s="25"/>
      <c r="BE164" s="25"/>
      <c r="BF164" s="25"/>
      <c r="BG164" s="25"/>
      <c r="BH164" s="25"/>
      <c r="BI164" s="25"/>
      <c r="BJ164" s="25"/>
      <c r="BK164" s="25"/>
      <c r="BL164" s="25"/>
    </row>
    <row r="165" s="3" customFormat="1" ht="12" spans="1:64">
      <c r="A165" s="16">
        <v>97</v>
      </c>
      <c r="B165" s="16">
        <v>95</v>
      </c>
      <c r="C165" s="16">
        <v>93</v>
      </c>
      <c r="D165" s="16">
        <v>96</v>
      </c>
      <c r="E165" s="16">
        <v>88</v>
      </c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  <c r="AN165" s="25"/>
      <c r="AO165" s="25"/>
      <c r="AP165" s="25"/>
      <c r="AQ165" s="25"/>
      <c r="AR165" s="25"/>
      <c r="AS165" s="25"/>
      <c r="AT165" s="25"/>
      <c r="AU165" s="25"/>
      <c r="AV165" s="25"/>
      <c r="AW165" s="25"/>
      <c r="AX165" s="25"/>
      <c r="AY165" s="25"/>
      <c r="AZ165" s="25"/>
      <c r="BA165" s="25"/>
      <c r="BB165" s="25"/>
      <c r="BC165" s="25"/>
      <c r="BD165" s="25"/>
      <c r="BE165" s="25"/>
      <c r="BF165" s="25"/>
      <c r="BG165" s="25"/>
      <c r="BH165" s="25"/>
      <c r="BI165" s="25"/>
      <c r="BJ165" s="25"/>
      <c r="BK165" s="25"/>
      <c r="BL165" s="25"/>
    </row>
    <row r="166" s="1" customFormat="1" ht="12" spans="1:64">
      <c r="A166" s="12" t="s">
        <v>287</v>
      </c>
      <c r="B166" s="13" t="s">
        <v>2</v>
      </c>
      <c r="C166" s="13">
        <v>18</v>
      </c>
      <c r="D166" s="13" t="s">
        <v>3</v>
      </c>
      <c r="E166" s="22" t="s">
        <v>288</v>
      </c>
      <c r="F166" s="13" t="s">
        <v>5</v>
      </c>
      <c r="G166" s="14">
        <f>(A168*A169+B168*B169+C168*C169+D168*D169+E168*E169+F168*F169+G168*G169+H168*H169)/C166</f>
        <v>87.6666666666667</v>
      </c>
      <c r="H166" s="13"/>
      <c r="I166" s="13"/>
      <c r="J166" s="13"/>
      <c r="K166" s="13"/>
      <c r="L166" s="13"/>
      <c r="M166" s="13"/>
      <c r="N166" s="13"/>
      <c r="O166" s="13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  <c r="AR166" s="25"/>
      <c r="AS166" s="25"/>
      <c r="AT166" s="25"/>
      <c r="AU166" s="25"/>
      <c r="AV166" s="25"/>
      <c r="AW166" s="25"/>
      <c r="AX166" s="25"/>
      <c r="AY166" s="25"/>
      <c r="AZ166" s="25"/>
      <c r="BA166" s="25"/>
      <c r="BB166" s="25"/>
      <c r="BC166" s="25"/>
      <c r="BD166" s="25"/>
      <c r="BE166" s="25"/>
      <c r="BF166" s="25"/>
      <c r="BG166" s="25"/>
      <c r="BH166" s="25"/>
      <c r="BI166" s="25"/>
      <c r="BJ166" s="25"/>
      <c r="BK166" s="25"/>
      <c r="BL166" s="25"/>
    </row>
    <row r="167" s="1" customFormat="1" ht="12" spans="1:64">
      <c r="A167" s="13" t="s">
        <v>289</v>
      </c>
      <c r="B167" s="13" t="s">
        <v>290</v>
      </c>
      <c r="C167" s="13" t="s">
        <v>291</v>
      </c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25"/>
      <c r="AV167" s="25"/>
      <c r="AW167" s="25"/>
      <c r="AX167" s="25"/>
      <c r="AY167" s="25"/>
      <c r="AZ167" s="25"/>
      <c r="BA167" s="25"/>
      <c r="BB167" s="25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</row>
    <row r="168" s="2" customFormat="1" ht="12" spans="1:64">
      <c r="A168" s="13">
        <v>6</v>
      </c>
      <c r="B168" s="13">
        <v>6</v>
      </c>
      <c r="C168" s="13">
        <v>6</v>
      </c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  <c r="AN168" s="25"/>
      <c r="AO168" s="25"/>
      <c r="AP168" s="25"/>
      <c r="AQ168" s="25"/>
      <c r="AR168" s="25"/>
      <c r="AS168" s="25"/>
      <c r="AT168" s="25"/>
      <c r="AU168" s="25"/>
      <c r="AV168" s="25"/>
      <c r="AW168" s="25"/>
      <c r="AX168" s="25"/>
      <c r="AY168" s="25"/>
      <c r="AZ168" s="25"/>
      <c r="BA168" s="25"/>
      <c r="BB168" s="25"/>
      <c r="BC168" s="25"/>
      <c r="BD168" s="25"/>
      <c r="BE168" s="25"/>
      <c r="BF168" s="25"/>
      <c r="BG168" s="25"/>
      <c r="BH168" s="25"/>
      <c r="BI168" s="25"/>
      <c r="BJ168" s="25"/>
      <c r="BK168" s="25"/>
      <c r="BL168" s="25"/>
    </row>
    <row r="169" s="2" customFormat="1" ht="11.25" customHeight="1" spans="1:64">
      <c r="A169" s="16">
        <v>83</v>
      </c>
      <c r="B169" s="16">
        <v>89</v>
      </c>
      <c r="C169" s="16">
        <v>91</v>
      </c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N169" s="25"/>
      <c r="AO169" s="25"/>
      <c r="AP169" s="25"/>
      <c r="AQ169" s="25"/>
      <c r="AR169" s="25"/>
      <c r="AS169" s="25"/>
      <c r="AT169" s="25"/>
      <c r="AU169" s="25"/>
      <c r="AV169" s="25"/>
      <c r="AW169" s="25"/>
      <c r="AX169" s="25"/>
      <c r="AY169" s="25"/>
      <c r="AZ169" s="25"/>
      <c r="BA169" s="25"/>
      <c r="BB169" s="25"/>
      <c r="BC169" s="25"/>
      <c r="BD169" s="25"/>
      <c r="BE169" s="25"/>
      <c r="BF169" s="25"/>
      <c r="BG169" s="25"/>
      <c r="BH169" s="25"/>
      <c r="BI169" s="25"/>
      <c r="BJ169" s="25"/>
      <c r="BK169" s="25"/>
      <c r="BL169" s="25"/>
    </row>
    <row r="170" s="1" customFormat="1" ht="12" spans="1:64">
      <c r="A170" s="12" t="s">
        <v>292</v>
      </c>
      <c r="B170" s="13" t="s">
        <v>2</v>
      </c>
      <c r="C170" s="13">
        <v>20</v>
      </c>
      <c r="D170" s="13" t="s">
        <v>3</v>
      </c>
      <c r="E170" s="22" t="s">
        <v>293</v>
      </c>
      <c r="F170" s="13" t="s">
        <v>5</v>
      </c>
      <c r="G170" s="14">
        <f>(A172*A173+B172*B173+C172*C173+D172*D173+E172*E173+F172*F173+G172*G173+H172*H173)/C170</f>
        <v>89</v>
      </c>
      <c r="H170" s="13"/>
      <c r="I170" s="13"/>
      <c r="J170" s="13"/>
      <c r="K170" s="13"/>
      <c r="L170" s="13"/>
      <c r="M170" s="13"/>
      <c r="N170" s="13"/>
      <c r="O170" s="13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  <c r="AP170" s="25"/>
      <c r="AQ170" s="25"/>
      <c r="AR170" s="25"/>
      <c r="AS170" s="25"/>
      <c r="AT170" s="25"/>
      <c r="AU170" s="25"/>
      <c r="AV170" s="25"/>
      <c r="AW170" s="25"/>
      <c r="AX170" s="25"/>
      <c r="AY170" s="25"/>
      <c r="AZ170" s="25"/>
      <c r="BA170" s="25"/>
      <c r="BB170" s="25"/>
      <c r="BC170" s="25"/>
      <c r="BD170" s="25"/>
      <c r="BE170" s="25"/>
      <c r="BF170" s="25"/>
      <c r="BG170" s="25"/>
      <c r="BH170" s="25"/>
      <c r="BI170" s="25"/>
      <c r="BJ170" s="25"/>
      <c r="BK170" s="25"/>
      <c r="BL170" s="25"/>
    </row>
    <row r="171" s="1" customFormat="1" ht="12" spans="1:64">
      <c r="A171" s="13" t="s">
        <v>294</v>
      </c>
      <c r="B171" s="13" t="s">
        <v>295</v>
      </c>
      <c r="C171" s="13" t="s">
        <v>296</v>
      </c>
      <c r="D171" s="13" t="s">
        <v>297</v>
      </c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25"/>
      <c r="AS171" s="25"/>
      <c r="AT171" s="25"/>
      <c r="AU171" s="25"/>
      <c r="AV171" s="25"/>
      <c r="AW171" s="25"/>
      <c r="AX171" s="25"/>
      <c r="AY171" s="25"/>
      <c r="AZ171" s="25"/>
      <c r="BA171" s="25"/>
      <c r="BB171" s="25"/>
      <c r="BC171" s="25"/>
      <c r="BD171" s="25"/>
      <c r="BE171" s="25"/>
      <c r="BF171" s="25"/>
      <c r="BG171" s="25"/>
      <c r="BH171" s="25"/>
      <c r="BI171" s="25"/>
      <c r="BJ171" s="25"/>
      <c r="BK171" s="25"/>
      <c r="BL171" s="25"/>
    </row>
    <row r="172" s="2" customFormat="1" ht="12" spans="1:64">
      <c r="A172" s="13">
        <v>4</v>
      </c>
      <c r="B172" s="13">
        <v>6</v>
      </c>
      <c r="C172" s="13">
        <v>6</v>
      </c>
      <c r="D172" s="13">
        <v>4</v>
      </c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  <c r="AW172" s="25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</row>
    <row r="173" s="2" customFormat="1" ht="12" spans="1:64">
      <c r="A173" s="16">
        <v>90</v>
      </c>
      <c r="B173" s="16">
        <v>92</v>
      </c>
      <c r="C173" s="16">
        <v>84</v>
      </c>
      <c r="D173" s="16">
        <v>91</v>
      </c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  <c r="AN173" s="25"/>
      <c r="AO173" s="25"/>
      <c r="AP173" s="25"/>
      <c r="AQ173" s="25"/>
      <c r="AR173" s="25"/>
      <c r="AS173" s="25"/>
      <c r="AT173" s="25"/>
      <c r="AU173" s="25"/>
      <c r="AV173" s="25"/>
      <c r="AW173" s="25"/>
      <c r="AX173" s="25"/>
      <c r="AY173" s="25"/>
      <c r="AZ173" s="25"/>
      <c r="BA173" s="25"/>
      <c r="BB173" s="25"/>
      <c r="BC173" s="25"/>
      <c r="BD173" s="25"/>
      <c r="BE173" s="25"/>
      <c r="BF173" s="25"/>
      <c r="BG173" s="25"/>
      <c r="BH173" s="25"/>
      <c r="BI173" s="25"/>
      <c r="BJ173" s="25"/>
      <c r="BK173" s="25"/>
      <c r="BL173" s="25"/>
    </row>
    <row r="174" s="1" customFormat="1" ht="12" spans="1:64">
      <c r="A174" s="12" t="s">
        <v>298</v>
      </c>
      <c r="B174" s="13" t="s">
        <v>2</v>
      </c>
      <c r="C174" s="13">
        <v>40</v>
      </c>
      <c r="D174" s="13" t="s">
        <v>3</v>
      </c>
      <c r="E174" s="13" t="s">
        <v>299</v>
      </c>
      <c r="F174" s="13" t="s">
        <v>5</v>
      </c>
      <c r="G174" s="14">
        <f>(A176*A177+B176*B177+C176*C177+D176*D177+E176*E177+F176*F177+G176*G177+H176*H177)/C174</f>
        <v>94.4</v>
      </c>
      <c r="H174" s="13"/>
      <c r="I174" s="15"/>
      <c r="J174" s="15"/>
      <c r="K174" s="13"/>
      <c r="L174" s="13"/>
      <c r="M174" s="13"/>
      <c r="N174" s="13"/>
      <c r="O174" s="13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25"/>
      <c r="AV174" s="25"/>
      <c r="AW174" s="25"/>
      <c r="AX174" s="25"/>
      <c r="AY174" s="25"/>
      <c r="AZ174" s="25"/>
      <c r="BA174" s="25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25"/>
    </row>
    <row r="175" s="1" customFormat="1" ht="12" spans="1:64">
      <c r="A175" s="13" t="s">
        <v>300</v>
      </c>
      <c r="B175" s="13" t="s">
        <v>301</v>
      </c>
      <c r="C175" s="13" t="s">
        <v>302</v>
      </c>
      <c r="D175" s="13" t="s">
        <v>303</v>
      </c>
      <c r="E175" s="13" t="s">
        <v>304</v>
      </c>
      <c r="F175" s="13" t="s">
        <v>305</v>
      </c>
      <c r="G175" s="13" t="s">
        <v>306</v>
      </c>
      <c r="H175" s="13"/>
      <c r="I175" s="13"/>
      <c r="J175" s="15"/>
      <c r="K175" s="15"/>
      <c r="L175" s="15"/>
      <c r="M175" s="15"/>
      <c r="N175" s="15"/>
      <c r="O175" s="1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  <c r="AT175" s="25"/>
      <c r="AU175" s="25"/>
      <c r="AV175" s="25"/>
      <c r="AW175" s="25"/>
      <c r="AX175" s="25"/>
      <c r="AY175" s="25"/>
      <c r="AZ175" s="25"/>
      <c r="BA175" s="25"/>
      <c r="BB175" s="25"/>
      <c r="BC175" s="25"/>
      <c r="BD175" s="25"/>
      <c r="BE175" s="25"/>
      <c r="BF175" s="25"/>
      <c r="BG175" s="25"/>
      <c r="BH175" s="25"/>
      <c r="BI175" s="25"/>
      <c r="BJ175" s="25"/>
      <c r="BK175" s="25"/>
      <c r="BL175" s="25"/>
    </row>
    <row r="176" s="1" customFormat="1" ht="12" spans="1:64">
      <c r="A176" s="15">
        <v>6</v>
      </c>
      <c r="B176" s="15">
        <v>6</v>
      </c>
      <c r="C176" s="15">
        <v>6</v>
      </c>
      <c r="D176" s="15">
        <v>6</v>
      </c>
      <c r="E176" s="15">
        <v>6</v>
      </c>
      <c r="F176" s="15">
        <v>6</v>
      </c>
      <c r="G176" s="15">
        <v>4</v>
      </c>
      <c r="H176" s="15"/>
      <c r="I176" s="15"/>
      <c r="J176" s="15"/>
      <c r="K176" s="15"/>
      <c r="L176" s="15"/>
      <c r="M176" s="15"/>
      <c r="N176" s="15"/>
      <c r="O176" s="1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25"/>
      <c r="AV176" s="25"/>
      <c r="AW176" s="25"/>
      <c r="AX176" s="25"/>
      <c r="AY176" s="25"/>
      <c r="AZ176" s="25"/>
      <c r="BA176" s="25"/>
      <c r="BB176" s="25"/>
      <c r="BC176" s="25"/>
      <c r="BD176" s="25"/>
      <c r="BE176" s="25"/>
      <c r="BF176" s="25"/>
      <c r="BG176" s="25"/>
      <c r="BH176" s="25"/>
      <c r="BI176" s="25"/>
      <c r="BJ176" s="25"/>
      <c r="BK176" s="25"/>
      <c r="BL176" s="25"/>
    </row>
    <row r="177" s="3" customFormat="1" ht="12" spans="1:64">
      <c r="A177" s="16">
        <v>94</v>
      </c>
      <c r="B177" s="16">
        <v>97</v>
      </c>
      <c r="C177" s="16">
        <v>93</v>
      </c>
      <c r="D177" s="16">
        <v>92</v>
      </c>
      <c r="E177" s="16">
        <v>96</v>
      </c>
      <c r="F177" s="16">
        <v>94</v>
      </c>
      <c r="G177" s="16">
        <v>95</v>
      </c>
      <c r="H177" s="16"/>
      <c r="I177" s="29"/>
      <c r="J177" s="29"/>
      <c r="K177" s="16"/>
      <c r="L177" s="16"/>
      <c r="M177" s="16"/>
      <c r="N177" s="16"/>
      <c r="O177" s="16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  <c r="AP177" s="25"/>
      <c r="AQ177" s="25"/>
      <c r="AR177" s="25"/>
      <c r="AS177" s="25"/>
      <c r="AT177" s="25"/>
      <c r="AU177" s="25"/>
      <c r="AV177" s="25"/>
      <c r="AW177" s="25"/>
      <c r="AX177" s="25"/>
      <c r="AY177" s="25"/>
      <c r="AZ177" s="25"/>
      <c r="BA177" s="25"/>
      <c r="BB177" s="25"/>
      <c r="BC177" s="25"/>
      <c r="BD177" s="25"/>
      <c r="BE177" s="25"/>
      <c r="BF177" s="25"/>
      <c r="BG177" s="25"/>
      <c r="BH177" s="25"/>
      <c r="BI177" s="25"/>
      <c r="BJ177" s="25"/>
      <c r="BK177" s="25"/>
      <c r="BL177" s="25"/>
    </row>
    <row r="178" s="1" customFormat="1" ht="12" spans="1:64">
      <c r="A178" s="12" t="s">
        <v>307</v>
      </c>
      <c r="B178" s="13" t="s">
        <v>2</v>
      </c>
      <c r="C178" s="13">
        <v>30</v>
      </c>
      <c r="D178" s="13" t="s">
        <v>3</v>
      </c>
      <c r="E178" s="13" t="s">
        <v>308</v>
      </c>
      <c r="F178" s="13" t="s">
        <v>5</v>
      </c>
      <c r="G178" s="14">
        <f>(A180*A181+B180*B181+C180*C181+D180*D181+E180*E181+F180*F181+G180*G181+H180*H181)/C178</f>
        <v>92.0666666666667</v>
      </c>
      <c r="H178" s="13"/>
      <c r="I178" s="15"/>
      <c r="J178" s="15"/>
      <c r="K178" s="13"/>
      <c r="L178" s="13"/>
      <c r="M178" s="13"/>
      <c r="N178" s="13"/>
      <c r="O178" s="13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N178" s="25"/>
      <c r="AO178" s="25"/>
      <c r="AP178" s="25"/>
      <c r="AQ178" s="25"/>
      <c r="AR178" s="25"/>
      <c r="AS178" s="25"/>
      <c r="AT178" s="25"/>
      <c r="AU178" s="25"/>
      <c r="AV178" s="25"/>
      <c r="AW178" s="25"/>
      <c r="AX178" s="25"/>
      <c r="AY178" s="25"/>
      <c r="AZ178" s="25"/>
      <c r="BA178" s="25"/>
      <c r="BB178" s="25"/>
      <c r="BC178" s="25"/>
      <c r="BD178" s="25"/>
      <c r="BE178" s="25"/>
      <c r="BF178" s="25"/>
      <c r="BG178" s="25"/>
      <c r="BH178" s="25"/>
      <c r="BI178" s="25"/>
      <c r="BJ178" s="25"/>
      <c r="BK178" s="25"/>
      <c r="BL178" s="25"/>
    </row>
    <row r="179" s="1" customFormat="1" ht="12" spans="1:64">
      <c r="A179" s="13" t="s">
        <v>309</v>
      </c>
      <c r="B179" s="13" t="s">
        <v>310</v>
      </c>
      <c r="C179" s="13" t="s">
        <v>311</v>
      </c>
      <c r="D179" s="13" t="s">
        <v>306</v>
      </c>
      <c r="E179" s="13" t="s">
        <v>312</v>
      </c>
      <c r="F179" s="13" t="s">
        <v>313</v>
      </c>
      <c r="G179" s="13"/>
      <c r="H179" s="13"/>
      <c r="I179" s="13"/>
      <c r="J179" s="15"/>
      <c r="K179" s="15"/>
      <c r="L179" s="15"/>
      <c r="M179" s="15"/>
      <c r="N179" s="15"/>
      <c r="O179" s="1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  <c r="AL179" s="25"/>
      <c r="AM179" s="25"/>
      <c r="AN179" s="25"/>
      <c r="AO179" s="25"/>
      <c r="AP179" s="25"/>
      <c r="AQ179" s="25"/>
      <c r="AR179" s="25"/>
      <c r="AS179" s="25"/>
      <c r="AT179" s="25"/>
      <c r="AU179" s="25"/>
      <c r="AV179" s="25"/>
      <c r="AW179" s="25"/>
      <c r="AX179" s="25"/>
      <c r="AY179" s="25"/>
      <c r="AZ179" s="25"/>
      <c r="BA179" s="25"/>
      <c r="BB179" s="25"/>
      <c r="BC179" s="25"/>
      <c r="BD179" s="25"/>
      <c r="BE179" s="25"/>
      <c r="BF179" s="25"/>
      <c r="BG179" s="25"/>
      <c r="BH179" s="25"/>
      <c r="BI179" s="25"/>
      <c r="BJ179" s="25"/>
      <c r="BK179" s="25"/>
      <c r="BL179" s="25"/>
    </row>
    <row r="180" s="1" customFormat="1" ht="12" spans="1:64">
      <c r="A180" s="15">
        <v>6</v>
      </c>
      <c r="B180" s="15">
        <v>6</v>
      </c>
      <c r="C180" s="15">
        <v>6</v>
      </c>
      <c r="D180" s="15">
        <v>5</v>
      </c>
      <c r="E180" s="15">
        <v>6</v>
      </c>
      <c r="F180" s="15">
        <v>1</v>
      </c>
      <c r="G180" s="15"/>
      <c r="H180" s="15"/>
      <c r="I180" s="15"/>
      <c r="J180" s="15"/>
      <c r="K180" s="15"/>
      <c r="L180" s="15"/>
      <c r="M180" s="15"/>
      <c r="N180" s="15"/>
      <c r="O180" s="1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  <c r="AP180" s="25"/>
      <c r="AQ180" s="25"/>
      <c r="AR180" s="25"/>
      <c r="AS180" s="25"/>
      <c r="AT180" s="25"/>
      <c r="AU180" s="25"/>
      <c r="AV180" s="25"/>
      <c r="AW180" s="25"/>
      <c r="AX180" s="25"/>
      <c r="AY180" s="25"/>
      <c r="AZ180" s="25"/>
      <c r="BA180" s="25"/>
      <c r="BB180" s="25"/>
      <c r="BC180" s="25"/>
      <c r="BD180" s="25"/>
      <c r="BE180" s="25"/>
      <c r="BF180" s="25"/>
      <c r="BG180" s="25"/>
      <c r="BH180" s="25"/>
      <c r="BI180" s="25"/>
      <c r="BJ180" s="25"/>
      <c r="BK180" s="25"/>
      <c r="BL180" s="25"/>
    </row>
    <row r="181" s="3" customFormat="1" ht="12" spans="1:64">
      <c r="A181" s="16">
        <v>92</v>
      </c>
      <c r="B181" s="16">
        <v>92</v>
      </c>
      <c r="C181" s="16">
        <v>92</v>
      </c>
      <c r="D181" s="16">
        <v>95</v>
      </c>
      <c r="E181" s="16">
        <v>90</v>
      </c>
      <c r="F181" s="16">
        <v>91</v>
      </c>
      <c r="G181" s="16"/>
      <c r="H181" s="16"/>
      <c r="I181" s="29"/>
      <c r="J181" s="29"/>
      <c r="K181" s="16"/>
      <c r="L181" s="16"/>
      <c r="M181" s="16"/>
      <c r="N181" s="16"/>
      <c r="O181" s="16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  <c r="AN181" s="25"/>
      <c r="AO181" s="25"/>
      <c r="AP181" s="25"/>
      <c r="AQ181" s="25"/>
      <c r="AR181" s="25"/>
      <c r="AS181" s="25"/>
      <c r="AT181" s="25"/>
      <c r="AU181" s="25"/>
      <c r="AV181" s="25"/>
      <c r="AW181" s="25"/>
      <c r="AX181" s="25"/>
      <c r="AY181" s="25"/>
      <c r="AZ181" s="25"/>
      <c r="BA181" s="25"/>
      <c r="BB181" s="25"/>
      <c r="BC181" s="25"/>
      <c r="BD181" s="25"/>
      <c r="BE181" s="25"/>
      <c r="BF181" s="25"/>
      <c r="BG181" s="25"/>
      <c r="BH181" s="25"/>
      <c r="BI181" s="25"/>
      <c r="BJ181" s="25"/>
      <c r="BK181" s="25"/>
      <c r="BL181" s="25"/>
    </row>
    <row r="182" s="1" customFormat="1" ht="12" spans="1:64">
      <c r="A182" s="12" t="s">
        <v>314</v>
      </c>
      <c r="B182" s="15" t="s">
        <v>2</v>
      </c>
      <c r="C182" s="15">
        <v>33</v>
      </c>
      <c r="D182" s="15" t="s">
        <v>3</v>
      </c>
      <c r="E182" s="15" t="s">
        <v>293</v>
      </c>
      <c r="F182" s="15" t="s">
        <v>5</v>
      </c>
      <c r="G182" s="14">
        <f>(A184*A185+B184*B185+C184*C185+D184*D185+E184*E185+F184*F185+G184*G185+H184*H185)/C182</f>
        <v>91.3636363636364</v>
      </c>
      <c r="H182" s="15"/>
      <c r="I182" s="15"/>
      <c r="J182" s="15"/>
      <c r="K182" s="15"/>
      <c r="L182" s="15"/>
      <c r="M182" s="15"/>
      <c r="N182" s="13"/>
      <c r="O182" s="13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  <c r="AN182" s="25"/>
      <c r="AO182" s="25"/>
      <c r="AP182" s="25"/>
      <c r="AQ182" s="25"/>
      <c r="AR182" s="25"/>
      <c r="AS182" s="25"/>
      <c r="AT182" s="25"/>
      <c r="AU182" s="25"/>
      <c r="AV182" s="25"/>
      <c r="AW182" s="25"/>
      <c r="AX182" s="25"/>
      <c r="AY182" s="25"/>
      <c r="AZ182" s="25"/>
      <c r="BA182" s="25"/>
      <c r="BB182" s="25"/>
      <c r="BC182" s="25"/>
      <c r="BD182" s="25"/>
      <c r="BE182" s="25"/>
      <c r="BF182" s="25"/>
      <c r="BG182" s="25"/>
      <c r="BH182" s="25"/>
      <c r="BI182" s="25"/>
      <c r="BJ182" s="25"/>
      <c r="BK182" s="25"/>
      <c r="BL182" s="25"/>
    </row>
    <row r="183" s="1" customFormat="1" ht="12" spans="1:64">
      <c r="A183" s="15" t="s">
        <v>315</v>
      </c>
      <c r="B183" s="15" t="s">
        <v>316</v>
      </c>
      <c r="C183" s="15" t="s">
        <v>317</v>
      </c>
      <c r="D183" s="15" t="s">
        <v>318</v>
      </c>
      <c r="E183" s="15" t="s">
        <v>319</v>
      </c>
      <c r="F183" s="15" t="s">
        <v>320</v>
      </c>
      <c r="G183" s="15" t="s">
        <v>313</v>
      </c>
      <c r="H183" s="15" t="s">
        <v>321</v>
      </c>
      <c r="I183" s="15"/>
      <c r="J183" s="15"/>
      <c r="K183" s="15"/>
      <c r="L183" s="15"/>
      <c r="M183" s="15"/>
      <c r="N183" s="13"/>
      <c r="O183" s="13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  <c r="AM183" s="25"/>
      <c r="AN183" s="25"/>
      <c r="AO183" s="25"/>
      <c r="AP183" s="25"/>
      <c r="AQ183" s="25"/>
      <c r="AR183" s="25"/>
      <c r="AS183" s="25"/>
      <c r="AT183" s="25"/>
      <c r="AU183" s="25"/>
      <c r="AV183" s="25"/>
      <c r="AW183" s="25"/>
      <c r="AX183" s="25"/>
      <c r="AY183" s="25"/>
      <c r="AZ183" s="25"/>
      <c r="BA183" s="25"/>
      <c r="BB183" s="25"/>
      <c r="BC183" s="25"/>
      <c r="BD183" s="25"/>
      <c r="BE183" s="25"/>
      <c r="BF183" s="25"/>
      <c r="BG183" s="25"/>
      <c r="BH183" s="25"/>
      <c r="BI183" s="25"/>
      <c r="BJ183" s="25"/>
      <c r="BK183" s="25"/>
      <c r="BL183" s="25"/>
    </row>
    <row r="184" s="1" customFormat="1" ht="12.75" spans="1:64">
      <c r="A184" s="20">
        <v>6</v>
      </c>
      <c r="B184" s="15">
        <v>5</v>
      </c>
      <c r="C184" s="15">
        <v>5</v>
      </c>
      <c r="D184" s="15">
        <v>6</v>
      </c>
      <c r="E184" s="15">
        <v>1</v>
      </c>
      <c r="F184" s="15">
        <v>6</v>
      </c>
      <c r="G184" s="15">
        <v>2</v>
      </c>
      <c r="H184" s="15">
        <v>2</v>
      </c>
      <c r="I184" s="15"/>
      <c r="J184" s="15"/>
      <c r="K184" s="15"/>
      <c r="L184" s="15"/>
      <c r="M184" s="15"/>
      <c r="N184" s="13"/>
      <c r="O184" s="13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25"/>
      <c r="AS184" s="25"/>
      <c r="AT184" s="25"/>
      <c r="AU184" s="25"/>
      <c r="AV184" s="25"/>
      <c r="AW184" s="25"/>
      <c r="AX184" s="25"/>
      <c r="AY184" s="25"/>
      <c r="AZ184" s="25"/>
      <c r="BA184" s="25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</row>
    <row r="185" s="3" customFormat="1" ht="12" spans="1:64">
      <c r="A185" s="16">
        <v>93</v>
      </c>
      <c r="B185" s="16">
        <v>91</v>
      </c>
      <c r="C185" s="16">
        <v>93</v>
      </c>
      <c r="D185" s="16">
        <v>90</v>
      </c>
      <c r="E185" s="16">
        <v>87</v>
      </c>
      <c r="F185" s="16">
        <v>91</v>
      </c>
      <c r="G185" s="16">
        <v>91</v>
      </c>
      <c r="H185" s="16">
        <v>91</v>
      </c>
      <c r="I185" s="16"/>
      <c r="J185" s="16"/>
      <c r="K185" s="16"/>
      <c r="L185" s="16"/>
      <c r="M185" s="16"/>
      <c r="N185" s="16"/>
      <c r="O185" s="16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  <c r="AM185" s="25"/>
      <c r="AN185" s="25"/>
      <c r="AO185" s="25"/>
      <c r="AP185" s="25"/>
      <c r="AQ185" s="25"/>
      <c r="AR185" s="25"/>
      <c r="AS185" s="25"/>
      <c r="AT185" s="25"/>
      <c r="AU185" s="25"/>
      <c r="AV185" s="25"/>
      <c r="AW185" s="25"/>
      <c r="AX185" s="25"/>
      <c r="AY185" s="25"/>
      <c r="AZ185" s="25"/>
      <c r="BA185" s="25"/>
      <c r="BB185" s="25"/>
      <c r="BC185" s="25"/>
      <c r="BD185" s="25"/>
      <c r="BE185" s="25"/>
      <c r="BF185" s="25"/>
      <c r="BG185" s="25"/>
      <c r="BH185" s="25"/>
      <c r="BI185" s="25"/>
      <c r="BJ185" s="25"/>
      <c r="BK185" s="25"/>
      <c r="BL185" s="25"/>
    </row>
    <row r="186" s="1" customFormat="1" ht="12" spans="1:64">
      <c r="A186" s="12" t="s">
        <v>322</v>
      </c>
      <c r="B186" s="15" t="s">
        <v>2</v>
      </c>
      <c r="C186" s="15">
        <v>28</v>
      </c>
      <c r="D186" s="15" t="s">
        <v>3</v>
      </c>
      <c r="E186" s="15" t="s">
        <v>323</v>
      </c>
      <c r="F186" s="15" t="s">
        <v>5</v>
      </c>
      <c r="G186" s="14">
        <f>(A188*A189+B188*B189+C188*C189+D188*D189+E188*E189+F188*F189+G188*G189+H188*H189)/C186</f>
        <v>90.4642857142857</v>
      </c>
      <c r="H186" s="15"/>
      <c r="I186" s="15"/>
      <c r="J186" s="15"/>
      <c r="K186" s="15"/>
      <c r="L186" s="15"/>
      <c r="M186" s="15"/>
      <c r="N186" s="13"/>
      <c r="O186" s="13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  <c r="AN186" s="25"/>
      <c r="AO186" s="25"/>
      <c r="AP186" s="25"/>
      <c r="AQ186" s="25"/>
      <c r="AR186" s="25"/>
      <c r="AS186" s="25"/>
      <c r="AT186" s="25"/>
      <c r="AU186" s="25"/>
      <c r="AV186" s="25"/>
      <c r="AW186" s="25"/>
      <c r="AX186" s="25"/>
      <c r="AY186" s="25"/>
      <c r="AZ186" s="25"/>
      <c r="BA186" s="25"/>
      <c r="BB186" s="25"/>
      <c r="BC186" s="25"/>
      <c r="BD186" s="25"/>
      <c r="BE186" s="25"/>
      <c r="BF186" s="25"/>
      <c r="BG186" s="25"/>
      <c r="BH186" s="25"/>
      <c r="BI186" s="25"/>
      <c r="BJ186" s="25"/>
      <c r="BK186" s="25"/>
      <c r="BL186" s="25"/>
    </row>
    <row r="187" s="1" customFormat="1" ht="12" spans="1:64">
      <c r="A187" s="13" t="s">
        <v>324</v>
      </c>
      <c r="B187" s="15" t="s">
        <v>325</v>
      </c>
      <c r="C187" s="15" t="s">
        <v>326</v>
      </c>
      <c r="D187" s="15" t="s">
        <v>327</v>
      </c>
      <c r="E187" s="15" t="s">
        <v>328</v>
      </c>
      <c r="F187" s="15"/>
      <c r="G187" s="15"/>
      <c r="H187" s="15"/>
      <c r="I187" s="15"/>
      <c r="J187" s="15"/>
      <c r="K187" s="15"/>
      <c r="L187" s="15"/>
      <c r="M187" s="15"/>
      <c r="N187" s="13"/>
      <c r="O187" s="13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  <c r="AM187" s="25"/>
      <c r="AN187" s="25"/>
      <c r="AO187" s="25"/>
      <c r="AP187" s="25"/>
      <c r="AQ187" s="25"/>
      <c r="AR187" s="25"/>
      <c r="AS187" s="25"/>
      <c r="AT187" s="25"/>
      <c r="AU187" s="25"/>
      <c r="AV187" s="25"/>
      <c r="AW187" s="25"/>
      <c r="AX187" s="25"/>
      <c r="AY187" s="25"/>
      <c r="AZ187" s="25"/>
      <c r="BA187" s="25"/>
      <c r="BB187" s="25"/>
      <c r="BC187" s="25"/>
      <c r="BD187" s="25"/>
      <c r="BE187" s="25"/>
      <c r="BF187" s="25"/>
      <c r="BG187" s="25"/>
      <c r="BH187" s="25"/>
      <c r="BI187" s="25"/>
      <c r="BJ187" s="25"/>
      <c r="BK187" s="25"/>
      <c r="BL187" s="25"/>
    </row>
    <row r="188" s="1" customFormat="1" ht="12" spans="1:64">
      <c r="A188" s="13">
        <v>6</v>
      </c>
      <c r="B188" s="15">
        <v>5</v>
      </c>
      <c r="C188" s="15">
        <v>6</v>
      </c>
      <c r="D188" s="15">
        <v>5</v>
      </c>
      <c r="E188" s="15">
        <v>6</v>
      </c>
      <c r="F188" s="15"/>
      <c r="G188" s="15"/>
      <c r="H188" s="15"/>
      <c r="I188" s="15"/>
      <c r="J188" s="15"/>
      <c r="K188" s="15"/>
      <c r="L188" s="15"/>
      <c r="M188" s="15"/>
      <c r="N188" s="13"/>
      <c r="O188" s="13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  <c r="AN188" s="25"/>
      <c r="AO188" s="25"/>
      <c r="AP188" s="25"/>
      <c r="AQ188" s="25"/>
      <c r="AR188" s="25"/>
      <c r="AS188" s="25"/>
      <c r="AT188" s="25"/>
      <c r="AU188" s="25"/>
      <c r="AV188" s="25"/>
      <c r="AW188" s="25"/>
      <c r="AX188" s="25"/>
      <c r="AY188" s="25"/>
      <c r="AZ188" s="25"/>
      <c r="BA188" s="25"/>
      <c r="BB188" s="25"/>
      <c r="BC188" s="25"/>
      <c r="BD188" s="25"/>
      <c r="BE188" s="25"/>
      <c r="BF188" s="25"/>
      <c r="BG188" s="25"/>
      <c r="BH188" s="25"/>
      <c r="BI188" s="25"/>
      <c r="BJ188" s="25"/>
      <c r="BK188" s="25"/>
      <c r="BL188" s="25"/>
    </row>
    <row r="189" s="3" customFormat="1" ht="12" spans="1:64">
      <c r="A189" s="16">
        <v>96</v>
      </c>
      <c r="B189" s="16">
        <v>92</v>
      </c>
      <c r="C189" s="16">
        <v>80</v>
      </c>
      <c r="D189" s="16">
        <v>93</v>
      </c>
      <c r="E189" s="16">
        <v>92</v>
      </c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  <c r="AM189" s="25"/>
      <c r="AN189" s="25"/>
      <c r="AO189" s="25"/>
      <c r="AP189" s="25"/>
      <c r="AQ189" s="25"/>
      <c r="AR189" s="25"/>
      <c r="AS189" s="25"/>
      <c r="AT189" s="25"/>
      <c r="AU189" s="25"/>
      <c r="AV189" s="25"/>
      <c r="AW189" s="25"/>
      <c r="AX189" s="25"/>
      <c r="AY189" s="25"/>
      <c r="AZ189" s="25"/>
      <c r="BA189" s="25"/>
      <c r="BB189" s="25"/>
      <c r="BC189" s="25"/>
      <c r="BD189" s="25"/>
      <c r="BE189" s="25"/>
      <c r="BF189" s="25"/>
      <c r="BG189" s="25"/>
      <c r="BH189" s="25"/>
      <c r="BI189" s="25"/>
      <c r="BJ189" s="25"/>
      <c r="BK189" s="25"/>
      <c r="BL189" s="25"/>
    </row>
    <row r="190" s="1" customFormat="1" ht="12" spans="1:64">
      <c r="A190" s="12" t="s">
        <v>329</v>
      </c>
      <c r="B190" s="15" t="s">
        <v>2</v>
      </c>
      <c r="C190" s="15">
        <v>34</v>
      </c>
      <c r="D190" s="15" t="s">
        <v>3</v>
      </c>
      <c r="E190" s="15" t="s">
        <v>330</v>
      </c>
      <c r="F190" s="15" t="s">
        <v>5</v>
      </c>
      <c r="G190" s="14">
        <f>(A192*A193+B192*B193+C192*C193+D192*D193+E192*E193+F192*F193+G192*G193+H192*H193)/C190</f>
        <v>86.7941176470588</v>
      </c>
      <c r="H190" s="15"/>
      <c r="I190" s="15"/>
      <c r="J190" s="15"/>
      <c r="K190" s="18"/>
      <c r="L190" s="15"/>
      <c r="M190" s="15"/>
      <c r="N190" s="13"/>
      <c r="O190" s="13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  <c r="AN190" s="25"/>
      <c r="AO190" s="25"/>
      <c r="AP190" s="25"/>
      <c r="AQ190" s="25"/>
      <c r="AR190" s="25"/>
      <c r="AS190" s="25"/>
      <c r="AT190" s="25"/>
      <c r="AU190" s="25"/>
      <c r="AV190" s="25"/>
      <c r="AW190" s="25"/>
      <c r="AX190" s="25"/>
      <c r="AY190" s="25"/>
      <c r="AZ190" s="25"/>
      <c r="BA190" s="25"/>
      <c r="BB190" s="25"/>
      <c r="BC190" s="25"/>
      <c r="BD190" s="25"/>
      <c r="BE190" s="25"/>
      <c r="BF190" s="25"/>
      <c r="BG190" s="25"/>
      <c r="BH190" s="25"/>
      <c r="BI190" s="25"/>
      <c r="BJ190" s="25"/>
      <c r="BK190" s="25"/>
      <c r="BL190" s="25"/>
    </row>
    <row r="191" s="1" customFormat="1" ht="12" spans="1:64">
      <c r="A191" s="15" t="s">
        <v>331</v>
      </c>
      <c r="B191" s="15" t="s">
        <v>332</v>
      </c>
      <c r="C191" s="15" t="s">
        <v>333</v>
      </c>
      <c r="D191" s="15" t="s">
        <v>319</v>
      </c>
      <c r="E191" s="15" t="s">
        <v>334</v>
      </c>
      <c r="F191" s="15" t="s">
        <v>335</v>
      </c>
      <c r="G191" s="15" t="s">
        <v>336</v>
      </c>
      <c r="H191" s="15"/>
      <c r="I191" s="15"/>
      <c r="J191" s="15"/>
      <c r="K191" s="15"/>
      <c r="L191" s="15"/>
      <c r="M191" s="15"/>
      <c r="N191" s="13"/>
      <c r="O191" s="13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25"/>
      <c r="AN191" s="25"/>
      <c r="AO191" s="25"/>
      <c r="AP191" s="25"/>
      <c r="AQ191" s="25"/>
      <c r="AR191" s="25"/>
      <c r="AS191" s="25"/>
      <c r="AT191" s="25"/>
      <c r="AU191" s="25"/>
      <c r="AV191" s="25"/>
      <c r="AW191" s="25"/>
      <c r="AX191" s="25"/>
      <c r="AY191" s="25"/>
      <c r="AZ191" s="25"/>
      <c r="BA191" s="25"/>
      <c r="BB191" s="25"/>
      <c r="BC191" s="25"/>
      <c r="BD191" s="25"/>
      <c r="BE191" s="25"/>
      <c r="BF191" s="25"/>
      <c r="BG191" s="25"/>
      <c r="BH191" s="25"/>
      <c r="BI191" s="25"/>
      <c r="BJ191" s="25"/>
      <c r="BK191" s="25"/>
      <c r="BL191" s="25"/>
    </row>
    <row r="192" s="1" customFormat="1" ht="12" spans="1:64">
      <c r="A192" s="15">
        <v>6</v>
      </c>
      <c r="B192" s="15">
        <v>3</v>
      </c>
      <c r="C192" s="15">
        <v>6</v>
      </c>
      <c r="D192" s="15">
        <v>4</v>
      </c>
      <c r="E192" s="15">
        <v>5</v>
      </c>
      <c r="F192" s="15">
        <v>5</v>
      </c>
      <c r="G192" s="15">
        <v>5</v>
      </c>
      <c r="H192" s="15"/>
      <c r="I192" s="15"/>
      <c r="J192" s="15"/>
      <c r="K192" s="15"/>
      <c r="L192" s="15"/>
      <c r="M192" s="15"/>
      <c r="N192" s="13"/>
      <c r="O192" s="13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  <c r="AN192" s="25"/>
      <c r="AO192" s="25"/>
      <c r="AP192" s="25"/>
      <c r="AQ192" s="25"/>
      <c r="AR192" s="25"/>
      <c r="AS192" s="25"/>
      <c r="AT192" s="25"/>
      <c r="AU192" s="25"/>
      <c r="AV192" s="25"/>
      <c r="AW192" s="25"/>
      <c r="AX192" s="25"/>
      <c r="AY192" s="25"/>
      <c r="AZ192" s="25"/>
      <c r="BA192" s="25"/>
      <c r="BB192" s="25"/>
      <c r="BC192" s="25"/>
      <c r="BD192" s="25"/>
      <c r="BE192" s="25"/>
      <c r="BF192" s="25"/>
      <c r="BG192" s="25"/>
      <c r="BH192" s="25"/>
      <c r="BI192" s="25"/>
      <c r="BJ192" s="25"/>
      <c r="BK192" s="25"/>
      <c r="BL192" s="25"/>
    </row>
    <row r="193" s="3" customFormat="1" ht="12" spans="1:64">
      <c r="A193" s="16">
        <v>84</v>
      </c>
      <c r="B193" s="16">
        <v>94</v>
      </c>
      <c r="C193" s="16">
        <v>72</v>
      </c>
      <c r="D193" s="16">
        <v>87</v>
      </c>
      <c r="E193" s="16">
        <v>87</v>
      </c>
      <c r="F193" s="16">
        <v>93</v>
      </c>
      <c r="G193" s="16">
        <v>97</v>
      </c>
      <c r="H193" s="16"/>
      <c r="I193" s="16"/>
      <c r="J193" s="16"/>
      <c r="K193" s="16"/>
      <c r="L193" s="16"/>
      <c r="M193" s="16"/>
      <c r="N193" s="16"/>
      <c r="O193" s="16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  <c r="AM193" s="25"/>
      <c r="AN193" s="25"/>
      <c r="AO193" s="25"/>
      <c r="AP193" s="25"/>
      <c r="AQ193" s="25"/>
      <c r="AR193" s="25"/>
      <c r="AS193" s="25"/>
      <c r="AT193" s="25"/>
      <c r="AU193" s="25"/>
      <c r="AV193" s="25"/>
      <c r="AW193" s="25"/>
      <c r="AX193" s="25"/>
      <c r="AY193" s="25"/>
      <c r="AZ193" s="25"/>
      <c r="BA193" s="25"/>
      <c r="BB193" s="25"/>
      <c r="BC193" s="25"/>
      <c r="BD193" s="25"/>
      <c r="BE193" s="25"/>
      <c r="BF193" s="25"/>
      <c r="BG193" s="25"/>
      <c r="BH193" s="25"/>
      <c r="BI193" s="25"/>
      <c r="BJ193" s="25"/>
      <c r="BK193" s="25"/>
      <c r="BL193" s="25"/>
    </row>
    <row r="194" s="1" customFormat="1" ht="12" spans="1:64">
      <c r="A194" s="12" t="s">
        <v>337</v>
      </c>
      <c r="B194" s="15" t="s">
        <v>2</v>
      </c>
      <c r="C194" s="15">
        <v>27</v>
      </c>
      <c r="D194" s="15" t="s">
        <v>3</v>
      </c>
      <c r="E194" s="22" t="s">
        <v>338</v>
      </c>
      <c r="F194" s="15" t="s">
        <v>5</v>
      </c>
      <c r="G194" s="14">
        <f>(A196*A197+B196*B197+C196*C197+D196*D197+E196*E197+F196*F197+G196*G197+H196*H197+I196*I197)/C194</f>
        <v>93.8888888888889</v>
      </c>
      <c r="H194" s="15"/>
      <c r="I194" s="15"/>
      <c r="J194" s="15"/>
      <c r="K194" s="15"/>
      <c r="L194" s="15"/>
      <c r="M194" s="15"/>
      <c r="N194" s="13"/>
      <c r="O194" s="13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5"/>
      <c r="AN194" s="25"/>
      <c r="AO194" s="25"/>
      <c r="AP194" s="25"/>
      <c r="AQ194" s="25"/>
      <c r="AR194" s="25"/>
      <c r="AS194" s="25"/>
      <c r="AT194" s="25"/>
      <c r="AU194" s="25"/>
      <c r="AV194" s="25"/>
      <c r="AW194" s="25"/>
      <c r="AX194" s="25"/>
      <c r="AY194" s="25"/>
      <c r="AZ194" s="25"/>
      <c r="BA194" s="25"/>
      <c r="BB194" s="25"/>
      <c r="BC194" s="25"/>
      <c r="BD194" s="25"/>
      <c r="BE194" s="25"/>
      <c r="BF194" s="25"/>
      <c r="BG194" s="25"/>
      <c r="BH194" s="25"/>
      <c r="BI194" s="25"/>
      <c r="BJ194" s="25"/>
      <c r="BK194" s="25"/>
      <c r="BL194" s="25"/>
    </row>
    <row r="195" s="1" customFormat="1" ht="12" spans="1:64">
      <c r="A195" s="15" t="s">
        <v>339</v>
      </c>
      <c r="B195" s="15" t="s">
        <v>317</v>
      </c>
      <c r="C195" s="15" t="s">
        <v>340</v>
      </c>
      <c r="D195" s="15" t="s">
        <v>341</v>
      </c>
      <c r="E195" s="15" t="s">
        <v>342</v>
      </c>
      <c r="F195" s="15" t="s">
        <v>343</v>
      </c>
      <c r="G195" s="15"/>
      <c r="H195" s="15"/>
      <c r="I195" s="15"/>
      <c r="J195" s="15"/>
      <c r="K195" s="15"/>
      <c r="L195" s="15"/>
      <c r="M195" s="15"/>
      <c r="N195" s="13"/>
      <c r="O195" s="13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  <c r="AM195" s="25"/>
      <c r="AN195" s="25"/>
      <c r="AO195" s="25"/>
      <c r="AP195" s="25"/>
      <c r="AQ195" s="25"/>
      <c r="AR195" s="25"/>
      <c r="AS195" s="25"/>
      <c r="AT195" s="25"/>
      <c r="AU195" s="25"/>
      <c r="AV195" s="25"/>
      <c r="AW195" s="25"/>
      <c r="AX195" s="25"/>
      <c r="AY195" s="25"/>
      <c r="AZ195" s="25"/>
      <c r="BA195" s="25"/>
      <c r="BB195" s="25"/>
      <c r="BC195" s="25"/>
      <c r="BD195" s="25"/>
      <c r="BE195" s="25"/>
      <c r="BF195" s="25"/>
      <c r="BG195" s="25"/>
      <c r="BH195" s="25"/>
      <c r="BI195" s="25"/>
      <c r="BJ195" s="25"/>
      <c r="BK195" s="25"/>
      <c r="BL195" s="25"/>
    </row>
    <row r="196" s="1" customFormat="1" ht="12" spans="1:64">
      <c r="A196" s="15">
        <v>6</v>
      </c>
      <c r="B196" s="15">
        <v>1</v>
      </c>
      <c r="C196" s="15">
        <v>6</v>
      </c>
      <c r="D196" s="15">
        <v>6</v>
      </c>
      <c r="E196" s="15">
        <v>6</v>
      </c>
      <c r="F196" s="15">
        <v>2</v>
      </c>
      <c r="G196" s="15"/>
      <c r="H196" s="15"/>
      <c r="I196" s="15"/>
      <c r="J196" s="15"/>
      <c r="K196" s="15"/>
      <c r="L196" s="15"/>
      <c r="M196" s="15"/>
      <c r="N196" s="13"/>
      <c r="O196" s="13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  <c r="AM196" s="25"/>
      <c r="AN196" s="25"/>
      <c r="AO196" s="25"/>
      <c r="AP196" s="25"/>
      <c r="AQ196" s="25"/>
      <c r="AR196" s="25"/>
      <c r="AS196" s="25"/>
      <c r="AT196" s="25"/>
      <c r="AU196" s="25"/>
      <c r="AV196" s="25"/>
      <c r="AW196" s="25"/>
      <c r="AX196" s="25"/>
      <c r="AY196" s="25"/>
      <c r="AZ196" s="25"/>
      <c r="BA196" s="25"/>
      <c r="BB196" s="25"/>
      <c r="BC196" s="25"/>
      <c r="BD196" s="25"/>
      <c r="BE196" s="25"/>
      <c r="BF196" s="25"/>
      <c r="BG196" s="25"/>
      <c r="BH196" s="25"/>
      <c r="BI196" s="25"/>
      <c r="BJ196" s="25"/>
      <c r="BK196" s="25"/>
      <c r="BL196" s="25"/>
    </row>
    <row r="197" s="3" customFormat="1" ht="12" spans="1:64">
      <c r="A197" s="16">
        <v>92</v>
      </c>
      <c r="B197" s="16">
        <v>93</v>
      </c>
      <c r="C197" s="16">
        <v>93</v>
      </c>
      <c r="D197" s="16">
        <v>94</v>
      </c>
      <c r="E197" s="16">
        <v>97</v>
      </c>
      <c r="F197" s="16">
        <v>93</v>
      </c>
      <c r="G197" s="16"/>
      <c r="H197" s="16"/>
      <c r="I197" s="16"/>
      <c r="J197" s="16"/>
      <c r="K197" s="16"/>
      <c r="L197" s="16"/>
      <c r="M197" s="16"/>
      <c r="N197" s="16"/>
      <c r="O197" s="16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  <c r="AM197" s="25"/>
      <c r="AN197" s="25"/>
      <c r="AO197" s="25"/>
      <c r="AP197" s="25"/>
      <c r="AQ197" s="25"/>
      <c r="AR197" s="25"/>
      <c r="AS197" s="25"/>
      <c r="AT197" s="25"/>
      <c r="AU197" s="25"/>
      <c r="AV197" s="25"/>
      <c r="AW197" s="25"/>
      <c r="AX197" s="25"/>
      <c r="AY197" s="25"/>
      <c r="AZ197" s="25"/>
      <c r="BA197" s="25"/>
      <c r="BB197" s="25"/>
      <c r="BC197" s="25"/>
      <c r="BD197" s="25"/>
      <c r="BE197" s="25"/>
      <c r="BF197" s="25"/>
      <c r="BG197" s="25"/>
      <c r="BH197" s="25"/>
      <c r="BI197" s="25"/>
      <c r="BJ197" s="25"/>
      <c r="BK197" s="25"/>
      <c r="BL197" s="25"/>
    </row>
    <row r="198" s="1" customFormat="1" ht="12" spans="1:64">
      <c r="A198" s="12" t="s">
        <v>344</v>
      </c>
      <c r="B198" s="15" t="s">
        <v>2</v>
      </c>
      <c r="C198" s="15">
        <v>12</v>
      </c>
      <c r="D198" s="15" t="s">
        <v>3</v>
      </c>
      <c r="E198" s="22" t="s">
        <v>345</v>
      </c>
      <c r="F198" s="15" t="s">
        <v>5</v>
      </c>
      <c r="G198" s="14">
        <f>(A200*A201+B200*B201+C200*C201+D200*D201+E200*E201+F200*F201+G200*G201+H200*H201+I200*I201)/C198</f>
        <v>92.75</v>
      </c>
      <c r="H198" s="15"/>
      <c r="I198" s="15"/>
      <c r="J198" s="15"/>
      <c r="K198" s="15"/>
      <c r="L198" s="15"/>
      <c r="M198" s="15"/>
      <c r="N198" s="13"/>
      <c r="O198" s="13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  <c r="AM198" s="25"/>
      <c r="AN198" s="25"/>
      <c r="AO198" s="25"/>
      <c r="AP198" s="25"/>
      <c r="AQ198" s="25"/>
      <c r="AR198" s="25"/>
      <c r="AS198" s="25"/>
      <c r="AT198" s="25"/>
      <c r="AU198" s="25"/>
      <c r="AV198" s="25"/>
      <c r="AW198" s="25"/>
      <c r="AX198" s="25"/>
      <c r="AY198" s="25"/>
      <c r="AZ198" s="25"/>
      <c r="BA198" s="25"/>
      <c r="BB198" s="25"/>
      <c r="BC198" s="25"/>
      <c r="BD198" s="25"/>
      <c r="BE198" s="25"/>
      <c r="BF198" s="25"/>
      <c r="BG198" s="25"/>
      <c r="BH198" s="25"/>
      <c r="BI198" s="25"/>
      <c r="BJ198" s="25"/>
      <c r="BK198" s="25"/>
      <c r="BL198" s="25"/>
    </row>
    <row r="199" s="1" customFormat="1" ht="12" spans="1:64">
      <c r="A199" s="15" t="s">
        <v>313</v>
      </c>
      <c r="B199" s="15" t="s">
        <v>346</v>
      </c>
      <c r="C199" s="15" t="s">
        <v>347</v>
      </c>
      <c r="D199" s="15" t="s">
        <v>306</v>
      </c>
      <c r="E199" s="15" t="s">
        <v>317</v>
      </c>
      <c r="F199" s="15" t="s">
        <v>311</v>
      </c>
      <c r="G199" s="15"/>
      <c r="H199" s="15"/>
      <c r="I199" s="15"/>
      <c r="J199" s="15"/>
      <c r="K199" s="15"/>
      <c r="L199" s="15"/>
      <c r="M199" s="15"/>
      <c r="N199" s="13"/>
      <c r="O199" s="13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  <c r="AN199" s="25"/>
      <c r="AO199" s="25"/>
      <c r="AP199" s="25"/>
      <c r="AQ199" s="25"/>
      <c r="AR199" s="25"/>
      <c r="AS199" s="25"/>
      <c r="AT199" s="25"/>
      <c r="AU199" s="25"/>
      <c r="AV199" s="25"/>
      <c r="AW199" s="25"/>
      <c r="AX199" s="25"/>
      <c r="AY199" s="25"/>
      <c r="AZ199" s="25"/>
      <c r="BA199" s="25"/>
      <c r="BB199" s="25"/>
      <c r="BC199" s="25"/>
      <c r="BD199" s="25"/>
      <c r="BE199" s="25"/>
      <c r="BF199" s="25"/>
      <c r="BG199" s="25"/>
      <c r="BH199" s="25"/>
      <c r="BI199" s="25"/>
      <c r="BJ199" s="25"/>
      <c r="BK199" s="25"/>
      <c r="BL199" s="25"/>
    </row>
    <row r="200" s="1" customFormat="1" ht="12" spans="1:64">
      <c r="A200" s="15">
        <v>1</v>
      </c>
      <c r="B200" s="15">
        <v>2</v>
      </c>
      <c r="C200" s="15">
        <v>6</v>
      </c>
      <c r="D200" s="15">
        <v>1</v>
      </c>
      <c r="E200" s="15">
        <v>1</v>
      </c>
      <c r="F200" s="15">
        <v>1</v>
      </c>
      <c r="G200" s="15"/>
      <c r="H200" s="15"/>
      <c r="I200" s="15"/>
      <c r="J200" s="15"/>
      <c r="K200" s="15"/>
      <c r="L200" s="15"/>
      <c r="M200" s="15"/>
      <c r="N200" s="13"/>
      <c r="O200" s="13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25"/>
      <c r="AO200" s="25"/>
      <c r="AP200" s="25"/>
      <c r="AQ200" s="25"/>
      <c r="AR200" s="25"/>
      <c r="AS200" s="25"/>
      <c r="AT200" s="25"/>
      <c r="AU200" s="25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</row>
    <row r="201" s="3" customFormat="1" ht="12" spans="1:64">
      <c r="A201" s="16">
        <v>91</v>
      </c>
      <c r="B201" s="16">
        <v>86</v>
      </c>
      <c r="C201" s="16">
        <v>95</v>
      </c>
      <c r="D201" s="16">
        <v>95</v>
      </c>
      <c r="E201" s="16">
        <v>93</v>
      </c>
      <c r="F201" s="16">
        <v>92</v>
      </c>
      <c r="G201" s="16"/>
      <c r="H201" s="16"/>
      <c r="I201" s="16"/>
      <c r="J201" s="16"/>
      <c r="K201" s="16"/>
      <c r="L201" s="16"/>
      <c r="M201" s="16"/>
      <c r="N201" s="16"/>
      <c r="O201" s="16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  <c r="AN201" s="25"/>
      <c r="AO201" s="25"/>
      <c r="AP201" s="25"/>
      <c r="AQ201" s="25"/>
      <c r="AR201" s="25"/>
      <c r="AS201" s="25"/>
      <c r="AT201" s="25"/>
      <c r="AU201" s="25"/>
      <c r="AV201" s="25"/>
      <c r="AW201" s="25"/>
      <c r="AX201" s="25"/>
      <c r="AY201" s="25"/>
      <c r="AZ201" s="25"/>
      <c r="BA201" s="25"/>
      <c r="BB201" s="25"/>
      <c r="BC201" s="25"/>
      <c r="BD201" s="25"/>
      <c r="BE201" s="25"/>
      <c r="BF201" s="25"/>
      <c r="BG201" s="25"/>
      <c r="BH201" s="25"/>
      <c r="BI201" s="25"/>
      <c r="BJ201" s="25"/>
      <c r="BK201" s="25"/>
      <c r="BL201" s="25"/>
    </row>
    <row r="202" s="1" customFormat="1" ht="12.75" spans="1:256">
      <c r="A202" s="12" t="s">
        <v>348</v>
      </c>
      <c r="B202" s="13" t="s">
        <v>2</v>
      </c>
      <c r="C202" s="13">
        <v>20</v>
      </c>
      <c r="D202" s="13" t="s">
        <v>3</v>
      </c>
      <c r="E202" s="13" t="s">
        <v>349</v>
      </c>
      <c r="F202" s="15" t="s">
        <v>5</v>
      </c>
      <c r="G202" s="14">
        <f>(A204*A205+B204*B205+C204*C205+D204*D205+E204*E205+F204*F205+G204*G205+H204*H205)/C202</f>
        <v>93</v>
      </c>
      <c r="H202" s="20"/>
      <c r="I202" s="15"/>
      <c r="J202" s="31"/>
      <c r="K202" s="15"/>
      <c r="L202" s="15"/>
      <c r="M202" s="20"/>
      <c r="N202" s="15"/>
      <c r="O202" s="15"/>
      <c r="P202" s="32"/>
      <c r="Q202" s="34"/>
      <c r="R202" s="32"/>
      <c r="S202" s="32"/>
      <c r="T202" s="32"/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F202" s="32"/>
      <c r="AG202" s="32"/>
      <c r="AH202" s="32"/>
      <c r="AI202" s="32"/>
      <c r="AJ202" s="32"/>
      <c r="AK202" s="32"/>
      <c r="AL202" s="32"/>
      <c r="AM202" s="32"/>
      <c r="AN202" s="32"/>
      <c r="AO202" s="32"/>
      <c r="AP202" s="32"/>
      <c r="AQ202" s="32"/>
      <c r="AR202" s="32"/>
      <c r="AS202" s="32"/>
      <c r="AT202" s="32"/>
      <c r="AU202" s="32"/>
      <c r="AV202" s="32"/>
      <c r="AW202" s="32"/>
      <c r="AX202" s="32"/>
      <c r="AY202" s="32"/>
      <c r="AZ202" s="32"/>
      <c r="BA202" s="32"/>
      <c r="BB202" s="32"/>
      <c r="BC202" s="32"/>
      <c r="BD202" s="32"/>
      <c r="BE202" s="32"/>
      <c r="BF202" s="32"/>
      <c r="BG202" s="32"/>
      <c r="BH202" s="32"/>
      <c r="BI202" s="32"/>
      <c r="BJ202" s="32"/>
      <c r="BK202" s="32"/>
      <c r="BL202" s="32"/>
      <c r="BM202" s="7"/>
      <c r="BN202" s="7"/>
      <c r="BO202" s="7"/>
      <c r="BP202" s="7"/>
      <c r="BQ202" s="7"/>
      <c r="BR202" s="7"/>
      <c r="BS202" s="7"/>
      <c r="BT202" s="7"/>
      <c r="BU202" s="7"/>
      <c r="BV202" s="7"/>
      <c r="BW202" s="7"/>
      <c r="BX202" s="7"/>
      <c r="BY202" s="7"/>
      <c r="BZ202" s="7"/>
      <c r="CA202" s="7"/>
      <c r="CB202" s="7"/>
      <c r="CC202" s="7"/>
      <c r="CD202" s="7"/>
      <c r="CE202" s="7"/>
      <c r="CF202" s="7"/>
      <c r="CG202" s="7"/>
      <c r="CH202" s="7"/>
      <c r="CI202" s="7"/>
      <c r="CJ202" s="7"/>
      <c r="CK202" s="7"/>
      <c r="CL202" s="7"/>
      <c r="CM202" s="7"/>
      <c r="CN202" s="7"/>
      <c r="CO202" s="7"/>
      <c r="CP202" s="7"/>
      <c r="CQ202" s="7"/>
      <c r="CR202" s="7"/>
      <c r="CS202" s="7"/>
      <c r="CT202" s="7"/>
      <c r="CU202" s="7"/>
      <c r="CV202" s="7"/>
      <c r="CW202" s="7"/>
      <c r="CX202" s="7"/>
      <c r="CY202" s="7"/>
      <c r="CZ202" s="7"/>
      <c r="DA202" s="7"/>
      <c r="DB202" s="7"/>
      <c r="DC202" s="7"/>
      <c r="DD202" s="7"/>
      <c r="DE202" s="7"/>
      <c r="DF202" s="7"/>
      <c r="DG202" s="7"/>
      <c r="DH202" s="7"/>
      <c r="DI202" s="7"/>
      <c r="DJ202" s="7"/>
      <c r="DK202" s="7"/>
      <c r="DL202" s="7"/>
      <c r="DM202" s="7"/>
      <c r="DN202" s="7"/>
      <c r="DO202" s="7"/>
      <c r="DP202" s="7"/>
      <c r="DQ202" s="7"/>
      <c r="DR202" s="7"/>
      <c r="DS202" s="7"/>
      <c r="DT202" s="7"/>
      <c r="DU202" s="7"/>
      <c r="DV202" s="7"/>
      <c r="DW202" s="7"/>
      <c r="DX202" s="7"/>
      <c r="DY202" s="7"/>
      <c r="DZ202" s="7"/>
      <c r="EA202" s="7"/>
      <c r="EB202" s="7"/>
      <c r="EC202" s="7"/>
      <c r="ED202" s="7"/>
      <c r="EE202" s="7"/>
      <c r="EF202" s="7"/>
      <c r="EG202" s="7"/>
      <c r="EH202" s="7"/>
      <c r="EI202" s="7"/>
      <c r="EJ202" s="7"/>
      <c r="EK202" s="7"/>
      <c r="EL202" s="7"/>
      <c r="EM202" s="7"/>
      <c r="EN202" s="7"/>
      <c r="EO202" s="7"/>
      <c r="EP202" s="7"/>
      <c r="EQ202" s="7"/>
      <c r="ER202" s="7"/>
      <c r="ES202" s="7"/>
      <c r="ET202" s="7"/>
      <c r="EU202" s="7"/>
      <c r="EV202" s="7"/>
      <c r="EW202" s="7"/>
      <c r="EX202" s="7"/>
      <c r="EY202" s="7"/>
      <c r="EZ202" s="7"/>
      <c r="FA202" s="7"/>
      <c r="FB202" s="7"/>
      <c r="FC202" s="7"/>
      <c r="FD202" s="7"/>
      <c r="FE202" s="7"/>
      <c r="FF202" s="7"/>
      <c r="FG202" s="7"/>
      <c r="FH202" s="7"/>
      <c r="FI202" s="7"/>
      <c r="FJ202" s="7"/>
      <c r="FK202" s="7"/>
      <c r="FL202" s="7"/>
      <c r="FM202" s="7"/>
      <c r="FN202" s="7"/>
      <c r="FO202" s="7"/>
      <c r="FP202" s="7"/>
      <c r="FQ202" s="7"/>
      <c r="FR202" s="7"/>
      <c r="FS202" s="7"/>
      <c r="FT202" s="7"/>
      <c r="FU202" s="7"/>
      <c r="FV202" s="7"/>
      <c r="FW202" s="7"/>
      <c r="FX202" s="7"/>
      <c r="FY202" s="7"/>
      <c r="FZ202" s="7"/>
      <c r="GA202" s="7"/>
      <c r="GB202" s="7"/>
      <c r="GC202" s="7"/>
      <c r="GD202" s="7"/>
      <c r="GE202" s="7"/>
      <c r="GF202" s="7"/>
      <c r="GG202" s="7"/>
      <c r="GH202" s="7"/>
      <c r="GI202" s="7"/>
      <c r="GJ202" s="7"/>
      <c r="GK202" s="7"/>
      <c r="GL202" s="7"/>
      <c r="GM202" s="7"/>
      <c r="GN202" s="7"/>
      <c r="GO202" s="7"/>
      <c r="GP202" s="7"/>
      <c r="GQ202" s="7"/>
      <c r="GR202" s="7"/>
      <c r="GS202" s="7"/>
      <c r="GT202" s="7"/>
      <c r="GU202" s="7"/>
      <c r="GV202" s="7"/>
      <c r="GW202" s="7"/>
      <c r="GX202" s="7"/>
      <c r="GY202" s="7"/>
      <c r="GZ202" s="7"/>
      <c r="HA202" s="7"/>
      <c r="HB202" s="7"/>
      <c r="HC202" s="7"/>
      <c r="HD202" s="7"/>
      <c r="HE202" s="7"/>
      <c r="HF202" s="7"/>
      <c r="HG202" s="7"/>
      <c r="HH202" s="7"/>
      <c r="HI202" s="7"/>
      <c r="HJ202" s="7"/>
      <c r="HK202" s="7"/>
      <c r="HL202" s="7"/>
      <c r="HM202" s="7"/>
      <c r="HN202" s="7"/>
      <c r="HO202" s="7"/>
      <c r="HP202" s="7"/>
      <c r="HQ202" s="7"/>
      <c r="HR202" s="7"/>
      <c r="HS202" s="7"/>
      <c r="HT202" s="7"/>
      <c r="HU202" s="7"/>
      <c r="HV202" s="7"/>
      <c r="HW202" s="7"/>
      <c r="HX202" s="7"/>
      <c r="HY202" s="7"/>
      <c r="HZ202" s="7"/>
      <c r="IA202" s="7"/>
      <c r="IB202" s="7"/>
      <c r="IC202" s="7"/>
      <c r="ID202" s="7"/>
      <c r="IE202" s="7"/>
      <c r="IF202" s="7"/>
      <c r="IG202" s="7"/>
      <c r="IH202" s="7"/>
      <c r="II202" s="7"/>
      <c r="IJ202" s="7"/>
      <c r="IK202" s="7"/>
      <c r="IL202" s="7"/>
      <c r="IM202" s="7"/>
      <c r="IN202" s="7"/>
      <c r="IO202" s="7"/>
      <c r="IP202" s="7"/>
      <c r="IQ202" s="7"/>
      <c r="IR202" s="7"/>
      <c r="IS202" s="7"/>
      <c r="IT202" s="7"/>
      <c r="IU202" s="7"/>
      <c r="IV202" s="7"/>
    </row>
    <row r="203" s="1" customFormat="1" ht="12.75" spans="1:256">
      <c r="A203" s="15" t="s">
        <v>350</v>
      </c>
      <c r="B203" s="15" t="s">
        <v>351</v>
      </c>
      <c r="C203" s="15" t="s">
        <v>352</v>
      </c>
      <c r="D203" s="15" t="s">
        <v>353</v>
      </c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32"/>
      <c r="Q203" s="34"/>
      <c r="R203" s="32"/>
      <c r="S203" s="32"/>
      <c r="T203" s="32"/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F203" s="32"/>
      <c r="AG203" s="32"/>
      <c r="AH203" s="32"/>
      <c r="AI203" s="32"/>
      <c r="AJ203" s="32"/>
      <c r="AK203" s="32"/>
      <c r="AL203" s="32"/>
      <c r="AM203" s="32"/>
      <c r="AN203" s="32"/>
      <c r="AO203" s="32"/>
      <c r="AP203" s="32"/>
      <c r="AQ203" s="32"/>
      <c r="AR203" s="32"/>
      <c r="AS203" s="32"/>
      <c r="AT203" s="32"/>
      <c r="AU203" s="32"/>
      <c r="AV203" s="32"/>
      <c r="AW203" s="32"/>
      <c r="AX203" s="32"/>
      <c r="AY203" s="32"/>
      <c r="AZ203" s="32"/>
      <c r="BA203" s="32"/>
      <c r="BB203" s="32"/>
      <c r="BC203" s="32"/>
      <c r="BD203" s="32"/>
      <c r="BE203" s="32"/>
      <c r="BF203" s="32"/>
      <c r="BG203" s="32"/>
      <c r="BH203" s="32"/>
      <c r="BI203" s="32"/>
      <c r="BJ203" s="32"/>
      <c r="BK203" s="32"/>
      <c r="BL203" s="32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6"/>
      <c r="CE203" s="6"/>
      <c r="CF203" s="6"/>
      <c r="CG203" s="6"/>
      <c r="CH203" s="6"/>
      <c r="CI203" s="6"/>
      <c r="CJ203" s="6"/>
      <c r="CK203" s="6"/>
      <c r="CL203" s="6"/>
      <c r="CM203" s="6"/>
      <c r="CN203" s="6"/>
      <c r="CO203" s="6"/>
      <c r="CP203" s="6"/>
      <c r="CQ203" s="6"/>
      <c r="CR203" s="6"/>
      <c r="CS203" s="6"/>
      <c r="CT203" s="6"/>
      <c r="CU203" s="6"/>
      <c r="CV203" s="6"/>
      <c r="CW203" s="6"/>
      <c r="CX203" s="6"/>
      <c r="CY203" s="6"/>
      <c r="CZ203" s="6"/>
      <c r="DA203" s="6"/>
      <c r="DB203" s="6"/>
      <c r="DC203" s="6"/>
      <c r="DD203" s="6"/>
      <c r="DE203" s="6"/>
      <c r="DF203" s="6"/>
      <c r="DG203" s="6"/>
      <c r="DH203" s="6"/>
      <c r="DI203" s="6"/>
      <c r="DJ203" s="6"/>
      <c r="DK203" s="6"/>
      <c r="DL203" s="6"/>
      <c r="DM203" s="6"/>
      <c r="DN203" s="6"/>
      <c r="DO203" s="6"/>
      <c r="DP203" s="6"/>
      <c r="DQ203" s="6"/>
      <c r="DR203" s="6"/>
      <c r="DS203" s="6"/>
      <c r="DT203" s="6"/>
      <c r="DU203" s="6"/>
      <c r="DV203" s="6"/>
      <c r="DW203" s="6"/>
      <c r="DX203" s="6"/>
      <c r="DY203" s="6"/>
      <c r="DZ203" s="6"/>
      <c r="EA203" s="6"/>
      <c r="EB203" s="6"/>
      <c r="EC203" s="6"/>
      <c r="ED203" s="6"/>
      <c r="EE203" s="6"/>
      <c r="EF203" s="6"/>
      <c r="EG203" s="6"/>
      <c r="EH203" s="6"/>
      <c r="EI203" s="6"/>
      <c r="EJ203" s="6"/>
      <c r="EK203" s="6"/>
      <c r="EL203" s="6"/>
      <c r="EM203" s="6"/>
      <c r="EN203" s="6"/>
      <c r="EO203" s="6"/>
      <c r="EP203" s="6"/>
      <c r="EQ203" s="6"/>
      <c r="ER203" s="6"/>
      <c r="ES203" s="6"/>
      <c r="ET203" s="6"/>
      <c r="EU203" s="6"/>
      <c r="EV203" s="6"/>
      <c r="EW203" s="6"/>
      <c r="EX203" s="6"/>
      <c r="EY203" s="6"/>
      <c r="EZ203" s="6"/>
      <c r="FA203" s="6"/>
      <c r="FB203" s="6"/>
      <c r="FC203" s="6"/>
      <c r="FD203" s="6"/>
      <c r="FE203" s="6"/>
      <c r="FF203" s="6"/>
      <c r="FG203" s="6"/>
      <c r="FH203" s="6"/>
      <c r="FI203" s="6"/>
      <c r="FJ203" s="6"/>
      <c r="FK203" s="6"/>
      <c r="FL203" s="6"/>
      <c r="FM203" s="6"/>
      <c r="FN203" s="6"/>
      <c r="FO203" s="6"/>
      <c r="FP203" s="6"/>
      <c r="FQ203" s="6"/>
      <c r="FR203" s="6"/>
      <c r="FS203" s="6"/>
      <c r="FT203" s="6"/>
      <c r="FU203" s="6"/>
      <c r="FV203" s="6"/>
      <c r="FW203" s="6"/>
      <c r="FX203" s="6"/>
      <c r="FY203" s="6"/>
      <c r="FZ203" s="6"/>
      <c r="GA203" s="6"/>
      <c r="GB203" s="6"/>
      <c r="GC203" s="6"/>
      <c r="GD203" s="6"/>
      <c r="GE203" s="6"/>
      <c r="GF203" s="6"/>
      <c r="GG203" s="6"/>
      <c r="GH203" s="6"/>
      <c r="GI203" s="6"/>
      <c r="GJ203" s="6"/>
      <c r="GK203" s="6"/>
      <c r="GL203" s="6"/>
      <c r="GM203" s="6"/>
      <c r="GN203" s="6"/>
      <c r="GO203" s="6"/>
      <c r="GP203" s="6"/>
      <c r="GQ203" s="6"/>
      <c r="GR203" s="6"/>
      <c r="GS203" s="6"/>
      <c r="GT203" s="6"/>
      <c r="GU203" s="6"/>
      <c r="GV203" s="6"/>
      <c r="GW203" s="6"/>
      <c r="GX203" s="6"/>
      <c r="GY203" s="6"/>
      <c r="GZ203" s="6"/>
      <c r="HA203" s="6"/>
      <c r="HB203" s="6"/>
      <c r="HC203" s="6"/>
      <c r="HD203" s="6"/>
      <c r="HE203" s="6"/>
      <c r="HF203" s="6"/>
      <c r="HG203" s="6"/>
      <c r="HH203" s="6"/>
      <c r="HI203" s="6"/>
      <c r="HJ203" s="6"/>
      <c r="HK203" s="6"/>
      <c r="HL203" s="6"/>
      <c r="HM203" s="6"/>
      <c r="HN203" s="6"/>
      <c r="HO203" s="6"/>
      <c r="HP203" s="6"/>
      <c r="HQ203" s="6"/>
      <c r="HR203" s="6"/>
      <c r="HS203" s="6"/>
      <c r="HT203" s="6"/>
      <c r="HU203" s="6"/>
      <c r="HV203" s="6"/>
      <c r="HW203" s="6"/>
      <c r="HX203" s="6"/>
      <c r="HY203" s="6"/>
      <c r="HZ203" s="6"/>
      <c r="IA203" s="6"/>
      <c r="IB203" s="6"/>
      <c r="IC203" s="6"/>
      <c r="ID203" s="6"/>
      <c r="IE203" s="6"/>
      <c r="IF203" s="6"/>
      <c r="IG203" s="6"/>
      <c r="IH203" s="6"/>
      <c r="II203" s="6"/>
      <c r="IJ203" s="6"/>
      <c r="IK203" s="6"/>
      <c r="IL203" s="6"/>
      <c r="IM203" s="6"/>
      <c r="IN203" s="6"/>
      <c r="IO203" s="6"/>
      <c r="IP203" s="6"/>
      <c r="IQ203" s="6"/>
      <c r="IR203" s="6"/>
      <c r="IS203" s="6"/>
      <c r="IT203" s="6"/>
      <c r="IU203" s="6"/>
      <c r="IV203" s="6"/>
    </row>
    <row r="204" s="3" customFormat="1" ht="12.75" spans="1:256">
      <c r="A204" s="15">
        <v>6</v>
      </c>
      <c r="B204" s="15">
        <v>6</v>
      </c>
      <c r="C204" s="15">
        <v>6</v>
      </c>
      <c r="D204" s="15">
        <v>2</v>
      </c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32"/>
      <c r="Q204" s="34"/>
      <c r="R204" s="32"/>
      <c r="S204" s="32"/>
      <c r="T204" s="32"/>
      <c r="U204" s="32"/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  <c r="AF204" s="32"/>
      <c r="AG204" s="32"/>
      <c r="AH204" s="32"/>
      <c r="AI204" s="32"/>
      <c r="AJ204" s="32"/>
      <c r="AK204" s="32"/>
      <c r="AL204" s="32"/>
      <c r="AM204" s="32"/>
      <c r="AN204" s="32"/>
      <c r="AO204" s="32"/>
      <c r="AP204" s="32"/>
      <c r="AQ204" s="32"/>
      <c r="AR204" s="32"/>
      <c r="AS204" s="32"/>
      <c r="AT204" s="32"/>
      <c r="AU204" s="32"/>
      <c r="AV204" s="32"/>
      <c r="AW204" s="32"/>
      <c r="AX204" s="32"/>
      <c r="AY204" s="32"/>
      <c r="AZ204" s="32"/>
      <c r="BA204" s="32"/>
      <c r="BB204" s="32"/>
      <c r="BC204" s="32"/>
      <c r="BD204" s="32"/>
      <c r="BE204" s="32"/>
      <c r="BF204" s="32"/>
      <c r="BG204" s="32"/>
      <c r="BH204" s="32"/>
      <c r="BI204" s="32"/>
      <c r="BJ204" s="32"/>
      <c r="BK204" s="32"/>
      <c r="BL204" s="32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6"/>
      <c r="CD204" s="6"/>
      <c r="CE204" s="6"/>
      <c r="CF204" s="6"/>
      <c r="CG204" s="6"/>
      <c r="CH204" s="6"/>
      <c r="CI204" s="6"/>
      <c r="CJ204" s="6"/>
      <c r="CK204" s="6"/>
      <c r="CL204" s="6"/>
      <c r="CM204" s="6"/>
      <c r="CN204" s="6"/>
      <c r="CO204" s="6"/>
      <c r="CP204" s="6"/>
      <c r="CQ204" s="6"/>
      <c r="CR204" s="6"/>
      <c r="CS204" s="6"/>
      <c r="CT204" s="6"/>
      <c r="CU204" s="6"/>
      <c r="CV204" s="6"/>
      <c r="CW204" s="6"/>
      <c r="CX204" s="6"/>
      <c r="CY204" s="6"/>
      <c r="CZ204" s="6"/>
      <c r="DA204" s="6"/>
      <c r="DB204" s="6"/>
      <c r="DC204" s="6"/>
      <c r="DD204" s="6"/>
      <c r="DE204" s="6"/>
      <c r="DF204" s="6"/>
      <c r="DG204" s="6"/>
      <c r="DH204" s="6"/>
      <c r="DI204" s="6"/>
      <c r="DJ204" s="6"/>
      <c r="DK204" s="6"/>
      <c r="DL204" s="6"/>
      <c r="DM204" s="6"/>
      <c r="DN204" s="6"/>
      <c r="DO204" s="6"/>
      <c r="DP204" s="6"/>
      <c r="DQ204" s="6"/>
      <c r="DR204" s="6"/>
      <c r="DS204" s="6"/>
      <c r="DT204" s="6"/>
      <c r="DU204" s="6"/>
      <c r="DV204" s="6"/>
      <c r="DW204" s="6"/>
      <c r="DX204" s="6"/>
      <c r="DY204" s="6"/>
      <c r="DZ204" s="6"/>
      <c r="EA204" s="6"/>
      <c r="EB204" s="6"/>
      <c r="EC204" s="6"/>
      <c r="ED204" s="6"/>
      <c r="EE204" s="6"/>
      <c r="EF204" s="6"/>
      <c r="EG204" s="6"/>
      <c r="EH204" s="6"/>
      <c r="EI204" s="6"/>
      <c r="EJ204" s="6"/>
      <c r="EK204" s="6"/>
      <c r="EL204" s="6"/>
      <c r="EM204" s="6"/>
      <c r="EN204" s="6"/>
      <c r="EO204" s="6"/>
      <c r="EP204" s="6"/>
      <c r="EQ204" s="6"/>
      <c r="ER204" s="6"/>
      <c r="ES204" s="6"/>
      <c r="ET204" s="6"/>
      <c r="EU204" s="6"/>
      <c r="EV204" s="6"/>
      <c r="EW204" s="6"/>
      <c r="EX204" s="6"/>
      <c r="EY204" s="6"/>
      <c r="EZ204" s="6"/>
      <c r="FA204" s="6"/>
      <c r="FB204" s="6"/>
      <c r="FC204" s="6"/>
      <c r="FD204" s="6"/>
      <c r="FE204" s="6"/>
      <c r="FF204" s="6"/>
      <c r="FG204" s="6"/>
      <c r="FH204" s="6"/>
      <c r="FI204" s="6"/>
      <c r="FJ204" s="6"/>
      <c r="FK204" s="6"/>
      <c r="FL204" s="6"/>
      <c r="FM204" s="6"/>
      <c r="FN204" s="6"/>
      <c r="FO204" s="6"/>
      <c r="FP204" s="6"/>
      <c r="FQ204" s="6"/>
      <c r="FR204" s="6"/>
      <c r="FS204" s="6"/>
      <c r="FT204" s="6"/>
      <c r="FU204" s="6"/>
      <c r="FV204" s="6"/>
      <c r="FW204" s="6"/>
      <c r="FX204" s="6"/>
      <c r="FY204" s="6"/>
      <c r="FZ204" s="6"/>
      <c r="GA204" s="6"/>
      <c r="GB204" s="6"/>
      <c r="GC204" s="6"/>
      <c r="GD204" s="6"/>
      <c r="GE204" s="6"/>
      <c r="GF204" s="6"/>
      <c r="GG204" s="6"/>
      <c r="GH204" s="6"/>
      <c r="GI204" s="6"/>
      <c r="GJ204" s="6"/>
      <c r="GK204" s="6"/>
      <c r="GL204" s="6"/>
      <c r="GM204" s="6"/>
      <c r="GN204" s="6"/>
      <c r="GO204" s="6"/>
      <c r="GP204" s="6"/>
      <c r="GQ204" s="6"/>
      <c r="GR204" s="6"/>
      <c r="GS204" s="6"/>
      <c r="GT204" s="6"/>
      <c r="GU204" s="6"/>
      <c r="GV204" s="6"/>
      <c r="GW204" s="6"/>
      <c r="GX204" s="6"/>
      <c r="GY204" s="6"/>
      <c r="GZ204" s="6"/>
      <c r="HA204" s="6"/>
      <c r="HB204" s="6"/>
      <c r="HC204" s="6"/>
      <c r="HD204" s="6"/>
      <c r="HE204" s="6"/>
      <c r="HF204" s="6"/>
      <c r="HG204" s="6"/>
      <c r="HH204" s="6"/>
      <c r="HI204" s="6"/>
      <c r="HJ204" s="6"/>
      <c r="HK204" s="6"/>
      <c r="HL204" s="6"/>
      <c r="HM204" s="6"/>
      <c r="HN204" s="6"/>
      <c r="HO204" s="6"/>
      <c r="HP204" s="6"/>
      <c r="HQ204" s="6"/>
      <c r="HR204" s="6"/>
      <c r="HS204" s="6"/>
      <c r="HT204" s="6"/>
      <c r="HU204" s="6"/>
      <c r="HV204" s="6"/>
      <c r="HW204" s="6"/>
      <c r="HX204" s="6"/>
      <c r="HY204" s="6"/>
      <c r="HZ204" s="6"/>
      <c r="IA204" s="6"/>
      <c r="IB204" s="6"/>
      <c r="IC204" s="6"/>
      <c r="ID204" s="6"/>
      <c r="IE204" s="6"/>
      <c r="IF204" s="6"/>
      <c r="IG204" s="6"/>
      <c r="IH204" s="6"/>
      <c r="II204" s="6"/>
      <c r="IJ204" s="6"/>
      <c r="IK204" s="6"/>
      <c r="IL204" s="6"/>
      <c r="IM204" s="6"/>
      <c r="IN204" s="6"/>
      <c r="IO204" s="6"/>
      <c r="IP204" s="6"/>
      <c r="IQ204" s="6"/>
      <c r="IR204" s="6"/>
      <c r="IS204" s="6"/>
      <c r="IT204" s="6"/>
      <c r="IU204" s="6"/>
      <c r="IV204" s="6"/>
    </row>
    <row r="205" s="1" customFormat="1" ht="12.75" spans="1:256">
      <c r="A205" s="16">
        <v>96</v>
      </c>
      <c r="B205" s="16">
        <v>98</v>
      </c>
      <c r="C205" s="16">
        <v>85</v>
      </c>
      <c r="D205" s="16">
        <v>93</v>
      </c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32"/>
      <c r="Q205" s="34"/>
      <c r="R205" s="32"/>
      <c r="S205" s="32"/>
      <c r="T205" s="32"/>
      <c r="U205" s="32"/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  <c r="AF205" s="32"/>
      <c r="AG205" s="32"/>
      <c r="AH205" s="32"/>
      <c r="AI205" s="32"/>
      <c r="AJ205" s="32"/>
      <c r="AK205" s="32"/>
      <c r="AL205" s="32"/>
      <c r="AM205" s="32"/>
      <c r="AN205" s="32"/>
      <c r="AO205" s="32"/>
      <c r="AP205" s="32"/>
      <c r="AQ205" s="32"/>
      <c r="AR205" s="32"/>
      <c r="AS205" s="32"/>
      <c r="AT205" s="32"/>
      <c r="AU205" s="32"/>
      <c r="AV205" s="32"/>
      <c r="AW205" s="32"/>
      <c r="AX205" s="32"/>
      <c r="AY205" s="32"/>
      <c r="AZ205" s="32"/>
      <c r="BA205" s="32"/>
      <c r="BB205" s="32"/>
      <c r="BC205" s="32"/>
      <c r="BD205" s="32"/>
      <c r="BE205" s="32"/>
      <c r="BF205" s="32"/>
      <c r="BG205" s="32"/>
      <c r="BH205" s="32"/>
      <c r="BI205" s="32"/>
      <c r="BJ205" s="32"/>
      <c r="BK205" s="32"/>
      <c r="BL205" s="32"/>
      <c r="BM205" s="7"/>
      <c r="BN205" s="7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/>
      <c r="CB205" s="7"/>
      <c r="CC205" s="7"/>
      <c r="CD205" s="7"/>
      <c r="CE205" s="7"/>
      <c r="CF205" s="7"/>
      <c r="CG205" s="7"/>
      <c r="CH205" s="7"/>
      <c r="CI205" s="7"/>
      <c r="CJ205" s="7"/>
      <c r="CK205" s="7"/>
      <c r="CL205" s="7"/>
      <c r="CM205" s="7"/>
      <c r="CN205" s="7"/>
      <c r="CO205" s="7"/>
      <c r="CP205" s="7"/>
      <c r="CQ205" s="7"/>
      <c r="CR205" s="7"/>
      <c r="CS205" s="7"/>
      <c r="CT205" s="7"/>
      <c r="CU205" s="7"/>
      <c r="CV205" s="7"/>
      <c r="CW205" s="7"/>
      <c r="CX205" s="7"/>
      <c r="CY205" s="7"/>
      <c r="CZ205" s="7"/>
      <c r="DA205" s="7"/>
      <c r="DB205" s="7"/>
      <c r="DC205" s="7"/>
      <c r="DD205" s="7"/>
      <c r="DE205" s="7"/>
      <c r="DF205" s="7"/>
      <c r="DG205" s="7"/>
      <c r="DH205" s="7"/>
      <c r="DI205" s="7"/>
      <c r="DJ205" s="7"/>
      <c r="DK205" s="7"/>
      <c r="DL205" s="7"/>
      <c r="DM205" s="7"/>
      <c r="DN205" s="7"/>
      <c r="DO205" s="7"/>
      <c r="DP205" s="7"/>
      <c r="DQ205" s="7"/>
      <c r="DR205" s="7"/>
      <c r="DS205" s="7"/>
      <c r="DT205" s="7"/>
      <c r="DU205" s="7"/>
      <c r="DV205" s="7"/>
      <c r="DW205" s="7"/>
      <c r="DX205" s="7"/>
      <c r="DY205" s="7"/>
      <c r="DZ205" s="7"/>
      <c r="EA205" s="7"/>
      <c r="EB205" s="7"/>
      <c r="EC205" s="7"/>
      <c r="ED205" s="7"/>
      <c r="EE205" s="7"/>
      <c r="EF205" s="7"/>
      <c r="EG205" s="7"/>
      <c r="EH205" s="7"/>
      <c r="EI205" s="7"/>
      <c r="EJ205" s="7"/>
      <c r="EK205" s="7"/>
      <c r="EL205" s="7"/>
      <c r="EM205" s="7"/>
      <c r="EN205" s="7"/>
      <c r="EO205" s="7"/>
      <c r="EP205" s="7"/>
      <c r="EQ205" s="7"/>
      <c r="ER205" s="7"/>
      <c r="ES205" s="7"/>
      <c r="ET205" s="7"/>
      <c r="EU205" s="7"/>
      <c r="EV205" s="7"/>
      <c r="EW205" s="7"/>
      <c r="EX205" s="7"/>
      <c r="EY205" s="7"/>
      <c r="EZ205" s="7"/>
      <c r="FA205" s="7"/>
      <c r="FB205" s="7"/>
      <c r="FC205" s="7"/>
      <c r="FD205" s="7"/>
      <c r="FE205" s="7"/>
      <c r="FF205" s="7"/>
      <c r="FG205" s="7"/>
      <c r="FH205" s="7"/>
      <c r="FI205" s="7"/>
      <c r="FJ205" s="7"/>
      <c r="FK205" s="7"/>
      <c r="FL205" s="7"/>
      <c r="FM205" s="7"/>
      <c r="FN205" s="7"/>
      <c r="FO205" s="7"/>
      <c r="FP205" s="7"/>
      <c r="FQ205" s="7"/>
      <c r="FR205" s="7"/>
      <c r="FS205" s="7"/>
      <c r="FT205" s="7"/>
      <c r="FU205" s="7"/>
      <c r="FV205" s="7"/>
      <c r="FW205" s="7"/>
      <c r="FX205" s="7"/>
      <c r="FY205" s="7"/>
      <c r="FZ205" s="7"/>
      <c r="GA205" s="7"/>
      <c r="GB205" s="7"/>
      <c r="GC205" s="7"/>
      <c r="GD205" s="7"/>
      <c r="GE205" s="7"/>
      <c r="GF205" s="7"/>
      <c r="GG205" s="7"/>
      <c r="GH205" s="7"/>
      <c r="GI205" s="7"/>
      <c r="GJ205" s="7"/>
      <c r="GK205" s="7"/>
      <c r="GL205" s="7"/>
      <c r="GM205" s="7"/>
      <c r="GN205" s="7"/>
      <c r="GO205" s="7"/>
      <c r="GP205" s="7"/>
      <c r="GQ205" s="7"/>
      <c r="GR205" s="7"/>
      <c r="GS205" s="7"/>
      <c r="GT205" s="7"/>
      <c r="GU205" s="7"/>
      <c r="GV205" s="7"/>
      <c r="GW205" s="7"/>
      <c r="GX205" s="7"/>
      <c r="GY205" s="7"/>
      <c r="GZ205" s="7"/>
      <c r="HA205" s="7"/>
      <c r="HB205" s="7"/>
      <c r="HC205" s="7"/>
      <c r="HD205" s="7"/>
      <c r="HE205" s="7"/>
      <c r="HF205" s="7"/>
      <c r="HG205" s="7"/>
      <c r="HH205" s="7"/>
      <c r="HI205" s="7"/>
      <c r="HJ205" s="7"/>
      <c r="HK205" s="7"/>
      <c r="HL205" s="7"/>
      <c r="HM205" s="7"/>
      <c r="HN205" s="7"/>
      <c r="HO205" s="7"/>
      <c r="HP205" s="7"/>
      <c r="HQ205" s="7"/>
      <c r="HR205" s="7"/>
      <c r="HS205" s="7"/>
      <c r="HT205" s="7"/>
      <c r="HU205" s="7"/>
      <c r="HV205" s="7"/>
      <c r="HW205" s="7"/>
      <c r="HX205" s="7"/>
      <c r="HY205" s="7"/>
      <c r="HZ205" s="7"/>
      <c r="IA205" s="7"/>
      <c r="IB205" s="7"/>
      <c r="IC205" s="7"/>
      <c r="ID205" s="7"/>
      <c r="IE205" s="7"/>
      <c r="IF205" s="7"/>
      <c r="IG205" s="7"/>
      <c r="IH205" s="7"/>
      <c r="II205" s="7"/>
      <c r="IJ205" s="7"/>
      <c r="IK205" s="7"/>
      <c r="IL205" s="7"/>
      <c r="IM205" s="7"/>
      <c r="IN205" s="7"/>
      <c r="IO205" s="7"/>
      <c r="IP205" s="7"/>
      <c r="IQ205" s="7"/>
      <c r="IR205" s="7"/>
      <c r="IS205" s="7"/>
      <c r="IT205" s="7"/>
      <c r="IU205" s="7"/>
      <c r="IV205" s="7"/>
    </row>
    <row r="206" s="1" customFormat="1" ht="12.75" spans="1:256">
      <c r="A206" s="12" t="s">
        <v>354</v>
      </c>
      <c r="B206" s="15" t="s">
        <v>2</v>
      </c>
      <c r="C206" s="30">
        <v>27</v>
      </c>
      <c r="D206" s="15" t="s">
        <v>3</v>
      </c>
      <c r="E206" s="15" t="s">
        <v>355</v>
      </c>
      <c r="F206" s="15" t="s">
        <v>5</v>
      </c>
      <c r="G206" s="14">
        <f>(A208*A209+B208*B209+C208*C209+D208*D209+E208*E209+F208*F209+G208*G209+H208*H209)/C206</f>
        <v>82.6666666666667</v>
      </c>
      <c r="H206" s="13"/>
      <c r="I206" s="13"/>
      <c r="J206" s="13"/>
      <c r="K206" s="15"/>
      <c r="L206" s="15"/>
      <c r="M206" s="15"/>
      <c r="N206" s="15"/>
      <c r="O206" s="15"/>
      <c r="P206" s="25"/>
      <c r="Q206" s="3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25"/>
      <c r="AS206" s="25"/>
      <c r="AT206" s="25"/>
      <c r="AU206" s="25"/>
      <c r="AV206" s="25"/>
      <c r="AW206" s="25"/>
      <c r="AX206" s="25"/>
      <c r="AY206" s="25"/>
      <c r="AZ206" s="25"/>
      <c r="BA206" s="25"/>
      <c r="BB206" s="25"/>
      <c r="BC206" s="25"/>
      <c r="BD206" s="25"/>
      <c r="BE206" s="25"/>
      <c r="BF206" s="25"/>
      <c r="BG206" s="25"/>
      <c r="BH206" s="25"/>
      <c r="BI206" s="25"/>
      <c r="BJ206" s="25"/>
      <c r="BK206" s="25"/>
      <c r="BL206" s="25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  <c r="CK206" s="3"/>
      <c r="CL206" s="3"/>
      <c r="CM206" s="3"/>
      <c r="CN206" s="3"/>
      <c r="CO206" s="3"/>
      <c r="CP206" s="3"/>
      <c r="CQ206" s="3"/>
      <c r="CR206" s="3"/>
      <c r="CS206" s="3"/>
      <c r="CT206" s="3"/>
      <c r="CU206" s="3"/>
      <c r="CV206" s="3"/>
      <c r="CW206" s="3"/>
      <c r="CX206" s="3"/>
      <c r="CY206" s="3"/>
      <c r="CZ206" s="3"/>
      <c r="DA206" s="3"/>
      <c r="DB206" s="3"/>
      <c r="DC206" s="3"/>
      <c r="DD206" s="3"/>
      <c r="DE206" s="3"/>
      <c r="DF206" s="3"/>
      <c r="DG206" s="3"/>
      <c r="DH206" s="3"/>
      <c r="DI206" s="3"/>
      <c r="DJ206" s="3"/>
      <c r="DK206" s="3"/>
      <c r="DL206" s="3"/>
      <c r="DM206" s="3"/>
      <c r="DN206" s="3"/>
      <c r="DO206" s="3"/>
      <c r="DP206" s="3"/>
      <c r="DQ206" s="3"/>
      <c r="DR206" s="3"/>
      <c r="DS206" s="3"/>
      <c r="DT206" s="3"/>
      <c r="DU206" s="3"/>
      <c r="DV206" s="3"/>
      <c r="DW206" s="3"/>
      <c r="DX206" s="3"/>
      <c r="DY206" s="3"/>
      <c r="DZ206" s="3"/>
      <c r="EA206" s="3"/>
      <c r="EB206" s="3"/>
      <c r="EC206" s="3"/>
      <c r="ED206" s="3"/>
      <c r="EE206" s="3"/>
      <c r="EF206" s="3"/>
      <c r="EG206" s="3"/>
      <c r="EH206" s="3"/>
      <c r="EI206" s="3"/>
      <c r="EJ206" s="3"/>
      <c r="EK206" s="3"/>
      <c r="EL206" s="3"/>
      <c r="EM206" s="3"/>
      <c r="EN206" s="3"/>
      <c r="EO206" s="3"/>
      <c r="EP206" s="3"/>
      <c r="EQ206" s="3"/>
      <c r="ER206" s="3"/>
      <c r="ES206" s="3"/>
      <c r="ET206" s="3"/>
      <c r="EU206" s="3"/>
      <c r="EV206" s="3"/>
      <c r="EW206" s="3"/>
      <c r="EX206" s="3"/>
      <c r="EY206" s="3"/>
      <c r="EZ206" s="3"/>
      <c r="FA206" s="3"/>
      <c r="FB206" s="3"/>
      <c r="FC206" s="3"/>
      <c r="FD206" s="3"/>
      <c r="FE206" s="3"/>
      <c r="FF206" s="3"/>
      <c r="FG206" s="3"/>
      <c r="FH206" s="3"/>
      <c r="FI206" s="3"/>
      <c r="FJ206" s="3"/>
      <c r="FK206" s="3"/>
      <c r="FL206" s="3"/>
      <c r="FM206" s="3"/>
      <c r="FN206" s="3"/>
      <c r="FO206" s="3"/>
      <c r="FP206" s="3"/>
      <c r="FQ206" s="3"/>
      <c r="FR206" s="3"/>
      <c r="FS206" s="3"/>
      <c r="FT206" s="3"/>
      <c r="FU206" s="3"/>
      <c r="FV206" s="3"/>
      <c r="FW206" s="3"/>
      <c r="FX206" s="3"/>
      <c r="FY206" s="3"/>
      <c r="FZ206" s="3"/>
      <c r="GA206" s="3"/>
      <c r="GB206" s="3"/>
      <c r="GC206" s="3"/>
      <c r="GD206" s="3"/>
      <c r="GE206" s="3"/>
      <c r="GF206" s="3"/>
      <c r="GG206" s="3"/>
      <c r="GH206" s="3"/>
      <c r="GI206" s="3"/>
      <c r="GJ206" s="3"/>
      <c r="GK206" s="3"/>
      <c r="GL206" s="3"/>
      <c r="GM206" s="3"/>
      <c r="GN206" s="3"/>
      <c r="GO206" s="3"/>
      <c r="GP206" s="3"/>
      <c r="GQ206" s="3"/>
      <c r="GR206" s="3"/>
      <c r="GS206" s="3"/>
      <c r="GT206" s="3"/>
      <c r="GU206" s="3"/>
      <c r="GV206" s="3"/>
      <c r="GW206" s="3"/>
      <c r="GX206" s="3"/>
      <c r="GY206" s="3"/>
      <c r="GZ206" s="3"/>
      <c r="HA206" s="3"/>
      <c r="HB206" s="3"/>
      <c r="HC206" s="3"/>
      <c r="HD206" s="3"/>
      <c r="HE206" s="3"/>
      <c r="HF206" s="3"/>
      <c r="HG206" s="3"/>
      <c r="HH206" s="3"/>
      <c r="HI206" s="3"/>
      <c r="HJ206" s="3"/>
      <c r="HK206" s="3"/>
      <c r="HL206" s="3"/>
      <c r="HM206" s="3"/>
      <c r="HN206" s="3"/>
      <c r="HO206" s="3"/>
      <c r="HP206" s="3"/>
      <c r="HQ206" s="3"/>
      <c r="HR206" s="3"/>
      <c r="HS206" s="3"/>
      <c r="HT206" s="3"/>
      <c r="HU206" s="3"/>
      <c r="HV206" s="3"/>
      <c r="HW206" s="3"/>
      <c r="HX206" s="3"/>
      <c r="HY206" s="3"/>
      <c r="HZ206" s="3"/>
      <c r="IA206" s="3"/>
      <c r="IB206" s="3"/>
      <c r="IC206" s="3"/>
      <c r="ID206" s="3"/>
      <c r="IE206" s="3"/>
      <c r="IF206" s="3"/>
      <c r="IG206" s="3"/>
      <c r="IH206" s="3"/>
      <c r="II206" s="3"/>
      <c r="IJ206" s="3"/>
      <c r="IK206" s="3"/>
      <c r="IL206" s="3"/>
      <c r="IM206" s="3"/>
      <c r="IN206" s="3"/>
      <c r="IO206" s="3"/>
      <c r="IP206" s="3"/>
      <c r="IQ206" s="3"/>
      <c r="IR206" s="3"/>
      <c r="IS206" s="3"/>
      <c r="IT206" s="3"/>
      <c r="IU206" s="3"/>
      <c r="IV206" s="3"/>
    </row>
    <row r="207" s="1" customFormat="1" ht="12.75" spans="1:64">
      <c r="A207" s="13" t="s">
        <v>356</v>
      </c>
      <c r="B207" s="13" t="s">
        <v>357</v>
      </c>
      <c r="C207" s="13" t="s">
        <v>358</v>
      </c>
      <c r="D207" s="13" t="s">
        <v>359</v>
      </c>
      <c r="E207" s="13" t="s">
        <v>360</v>
      </c>
      <c r="F207" s="13"/>
      <c r="G207" s="13"/>
      <c r="H207" s="13"/>
      <c r="I207" s="13"/>
      <c r="J207" s="13"/>
      <c r="K207" s="15"/>
      <c r="L207" s="15"/>
      <c r="M207" s="15"/>
      <c r="N207" s="15"/>
      <c r="O207" s="15"/>
      <c r="P207" s="25"/>
      <c r="Q207" s="3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  <c r="AN207" s="25"/>
      <c r="AO207" s="25"/>
      <c r="AP207" s="25"/>
      <c r="AQ207" s="25"/>
      <c r="AR207" s="25"/>
      <c r="AS207" s="25"/>
      <c r="AT207" s="25"/>
      <c r="AU207" s="25"/>
      <c r="AV207" s="25"/>
      <c r="AW207" s="25"/>
      <c r="AX207" s="25"/>
      <c r="AY207" s="25"/>
      <c r="AZ207" s="25"/>
      <c r="BA207" s="25"/>
      <c r="BB207" s="25"/>
      <c r="BC207" s="25"/>
      <c r="BD207" s="25"/>
      <c r="BE207" s="25"/>
      <c r="BF207" s="25"/>
      <c r="BG207" s="25"/>
      <c r="BH207" s="25"/>
      <c r="BI207" s="25"/>
      <c r="BJ207" s="25"/>
      <c r="BK207" s="25"/>
      <c r="BL207" s="25"/>
    </row>
    <row r="208" s="3" customFormat="1" ht="12.75" spans="1:256">
      <c r="A208" s="13">
        <v>6</v>
      </c>
      <c r="B208" s="13">
        <v>6</v>
      </c>
      <c r="C208" s="13">
        <v>6</v>
      </c>
      <c r="D208" s="13">
        <v>3</v>
      </c>
      <c r="E208" s="13">
        <v>6</v>
      </c>
      <c r="F208" s="13"/>
      <c r="G208" s="13"/>
      <c r="H208" s="13"/>
      <c r="I208" s="13"/>
      <c r="J208" s="13"/>
      <c r="K208" s="15"/>
      <c r="L208" s="15"/>
      <c r="M208" s="15"/>
      <c r="N208" s="15"/>
      <c r="O208" s="15"/>
      <c r="P208" s="25"/>
      <c r="Q208" s="3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  <c r="AT208" s="25"/>
      <c r="AU208" s="25"/>
      <c r="AV208" s="25"/>
      <c r="AW208" s="25"/>
      <c r="AX208" s="25"/>
      <c r="AY208" s="25"/>
      <c r="AZ208" s="25"/>
      <c r="BA208" s="25"/>
      <c r="BB208" s="25"/>
      <c r="BC208" s="25"/>
      <c r="BD208" s="25"/>
      <c r="BE208" s="25"/>
      <c r="BF208" s="25"/>
      <c r="BG208" s="25"/>
      <c r="BH208" s="25"/>
      <c r="BI208" s="25"/>
      <c r="BJ208" s="25"/>
      <c r="BK208" s="25"/>
      <c r="BL208" s="25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S208" s="1"/>
      <c r="DT208" s="1"/>
      <c r="DU208" s="1"/>
      <c r="DV208" s="1"/>
      <c r="DW208" s="1"/>
      <c r="DX208" s="1"/>
      <c r="DY208" s="1"/>
      <c r="DZ208" s="1"/>
      <c r="EA208" s="1"/>
      <c r="EB208" s="1"/>
      <c r="EC208" s="1"/>
      <c r="ED208" s="1"/>
      <c r="EE208" s="1"/>
      <c r="EF208" s="1"/>
      <c r="EG208" s="1"/>
      <c r="EH208" s="1"/>
      <c r="EI208" s="1"/>
      <c r="EJ208" s="1"/>
      <c r="EK208" s="1"/>
      <c r="EL208" s="1"/>
      <c r="EM208" s="1"/>
      <c r="EN208" s="1"/>
      <c r="EO208" s="1"/>
      <c r="EP208" s="1"/>
      <c r="EQ208" s="1"/>
      <c r="ER208" s="1"/>
      <c r="ES208" s="1"/>
      <c r="ET208" s="1"/>
      <c r="EU208" s="1"/>
      <c r="EV208" s="1"/>
      <c r="EW208" s="1"/>
      <c r="EX208" s="1"/>
      <c r="EY208" s="1"/>
      <c r="EZ208" s="1"/>
      <c r="FA208" s="1"/>
      <c r="FB208" s="1"/>
      <c r="FC208" s="1"/>
      <c r="FD208" s="1"/>
      <c r="FE208" s="1"/>
      <c r="FF208" s="1"/>
      <c r="FG208" s="1"/>
      <c r="FH208" s="1"/>
      <c r="FI208" s="1"/>
      <c r="FJ208" s="1"/>
      <c r="FK208" s="1"/>
      <c r="FL208" s="1"/>
      <c r="FM208" s="1"/>
      <c r="FN208" s="1"/>
      <c r="FO208" s="1"/>
      <c r="FP208" s="1"/>
      <c r="FQ208" s="1"/>
      <c r="FR208" s="1"/>
      <c r="FS208" s="1"/>
      <c r="FT208" s="1"/>
      <c r="FU208" s="1"/>
      <c r="FV208" s="1"/>
      <c r="FW208" s="1"/>
      <c r="FX208" s="1"/>
      <c r="FY208" s="1"/>
      <c r="FZ208" s="1"/>
      <c r="GA208" s="1"/>
      <c r="GB208" s="1"/>
      <c r="GC208" s="1"/>
      <c r="GD208" s="1"/>
      <c r="GE208" s="1"/>
      <c r="GF208" s="1"/>
      <c r="GG208" s="1"/>
      <c r="GH208" s="1"/>
      <c r="GI208" s="1"/>
      <c r="GJ208" s="1"/>
      <c r="GK208" s="1"/>
      <c r="GL208" s="1"/>
      <c r="GM208" s="1"/>
      <c r="GN208" s="1"/>
      <c r="GO208" s="1"/>
      <c r="GP208" s="1"/>
      <c r="GQ208" s="1"/>
      <c r="GR208" s="1"/>
      <c r="GS208" s="1"/>
      <c r="GT208" s="1"/>
      <c r="GU208" s="1"/>
      <c r="GV208" s="1"/>
      <c r="GW208" s="1"/>
      <c r="GX208" s="1"/>
      <c r="GY208" s="1"/>
      <c r="GZ208" s="1"/>
      <c r="HA208" s="1"/>
      <c r="HB208" s="1"/>
      <c r="HC208" s="1"/>
      <c r="HD208" s="1"/>
      <c r="HE208" s="1"/>
      <c r="HF208" s="1"/>
      <c r="HG208" s="1"/>
      <c r="HH208" s="1"/>
      <c r="HI208" s="1"/>
      <c r="HJ208" s="1"/>
      <c r="HK208" s="1"/>
      <c r="HL208" s="1"/>
      <c r="HM208" s="1"/>
      <c r="HN208" s="1"/>
      <c r="HO208" s="1"/>
      <c r="HP208" s="1"/>
      <c r="HQ208" s="1"/>
      <c r="HR208" s="1"/>
      <c r="HS208" s="1"/>
      <c r="HT208" s="1"/>
      <c r="HU208" s="1"/>
      <c r="HV208" s="1"/>
      <c r="HW208" s="1"/>
      <c r="HX208" s="1"/>
      <c r="HY208" s="1"/>
      <c r="HZ208" s="1"/>
      <c r="IA208" s="1"/>
      <c r="IB208" s="1"/>
      <c r="IC208" s="1"/>
      <c r="ID208" s="1"/>
      <c r="IE208" s="1"/>
      <c r="IF208" s="1"/>
      <c r="IG208" s="1"/>
      <c r="IH208" s="1"/>
      <c r="II208" s="1"/>
      <c r="IJ208" s="1"/>
      <c r="IK208" s="1"/>
      <c r="IL208" s="1"/>
      <c r="IM208" s="1"/>
      <c r="IN208" s="1"/>
      <c r="IO208" s="1"/>
      <c r="IP208" s="1"/>
      <c r="IQ208" s="1"/>
      <c r="IR208" s="1"/>
      <c r="IS208" s="1"/>
      <c r="IT208" s="1"/>
      <c r="IU208" s="1"/>
      <c r="IV208" s="1"/>
    </row>
    <row r="209" s="1" customFormat="1" ht="12.75" spans="1:64">
      <c r="A209" s="16">
        <v>86</v>
      </c>
      <c r="B209" s="16">
        <v>79</v>
      </c>
      <c r="C209" s="16">
        <v>76</v>
      </c>
      <c r="D209" s="16">
        <v>86</v>
      </c>
      <c r="E209" s="16">
        <v>88</v>
      </c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25"/>
      <c r="Q209" s="3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25"/>
      <c r="AS209" s="25"/>
      <c r="AT209" s="25"/>
      <c r="AU209" s="25"/>
      <c r="AV209" s="25"/>
      <c r="AW209" s="25"/>
      <c r="AX209" s="25"/>
      <c r="AY209" s="25"/>
      <c r="AZ209" s="25"/>
      <c r="BA209" s="25"/>
      <c r="BB209" s="25"/>
      <c r="BC209" s="25"/>
      <c r="BD209" s="25"/>
      <c r="BE209" s="25"/>
      <c r="BF209" s="25"/>
      <c r="BG209" s="25"/>
      <c r="BH209" s="25"/>
      <c r="BI209" s="25"/>
      <c r="BJ209" s="25"/>
      <c r="BK209" s="25"/>
      <c r="BL209" s="25"/>
    </row>
    <row r="210" s="1" customFormat="1" ht="12.75" spans="1:256">
      <c r="A210" s="12" t="s">
        <v>361</v>
      </c>
      <c r="B210" s="15" t="s">
        <v>2</v>
      </c>
      <c r="C210" s="30">
        <v>25</v>
      </c>
      <c r="D210" s="15" t="s">
        <v>3</v>
      </c>
      <c r="E210" s="15" t="s">
        <v>355</v>
      </c>
      <c r="F210" s="15" t="s">
        <v>5</v>
      </c>
      <c r="G210" s="14">
        <f>(A212*A213+B212*B213+C212*C213+D212*D213+E212*E213+F212*F213+G212*G213+H212*H213)/C210</f>
        <v>84.8</v>
      </c>
      <c r="H210" s="13"/>
      <c r="I210" s="13"/>
      <c r="J210" s="13"/>
      <c r="K210" s="15"/>
      <c r="L210" s="15"/>
      <c r="M210" s="15"/>
      <c r="N210" s="15"/>
      <c r="O210" s="15"/>
      <c r="P210" s="25"/>
      <c r="Q210" s="3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  <c r="AM210" s="25"/>
      <c r="AN210" s="25"/>
      <c r="AO210" s="25"/>
      <c r="AP210" s="25"/>
      <c r="AQ210" s="25"/>
      <c r="AR210" s="25"/>
      <c r="AS210" s="25"/>
      <c r="AT210" s="25"/>
      <c r="AU210" s="25"/>
      <c r="AV210" s="25"/>
      <c r="AW210" s="25"/>
      <c r="AX210" s="25"/>
      <c r="AY210" s="25"/>
      <c r="AZ210" s="25"/>
      <c r="BA210" s="25"/>
      <c r="BB210" s="25"/>
      <c r="BC210" s="25"/>
      <c r="BD210" s="25"/>
      <c r="BE210" s="25"/>
      <c r="BF210" s="25"/>
      <c r="BG210" s="25"/>
      <c r="BH210" s="25"/>
      <c r="BI210" s="25"/>
      <c r="BJ210" s="25"/>
      <c r="BK210" s="25"/>
      <c r="BL210" s="25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3"/>
      <c r="CL210" s="3"/>
      <c r="CM210" s="3"/>
      <c r="CN210" s="3"/>
      <c r="CO210" s="3"/>
      <c r="CP210" s="3"/>
      <c r="CQ210" s="3"/>
      <c r="CR210" s="3"/>
      <c r="CS210" s="3"/>
      <c r="CT210" s="3"/>
      <c r="CU210" s="3"/>
      <c r="CV210" s="3"/>
      <c r="CW210" s="3"/>
      <c r="CX210" s="3"/>
      <c r="CY210" s="3"/>
      <c r="CZ210" s="3"/>
      <c r="DA210" s="3"/>
      <c r="DB210" s="3"/>
      <c r="DC210" s="3"/>
      <c r="DD210" s="3"/>
      <c r="DE210" s="3"/>
      <c r="DF210" s="3"/>
      <c r="DG210" s="3"/>
      <c r="DH210" s="3"/>
      <c r="DI210" s="3"/>
      <c r="DJ210" s="3"/>
      <c r="DK210" s="3"/>
      <c r="DL210" s="3"/>
      <c r="DM210" s="3"/>
      <c r="DN210" s="3"/>
      <c r="DO210" s="3"/>
      <c r="DP210" s="3"/>
      <c r="DQ210" s="3"/>
      <c r="DR210" s="3"/>
      <c r="DS210" s="3"/>
      <c r="DT210" s="3"/>
      <c r="DU210" s="3"/>
      <c r="DV210" s="3"/>
      <c r="DW210" s="3"/>
      <c r="DX210" s="3"/>
      <c r="DY210" s="3"/>
      <c r="DZ210" s="3"/>
      <c r="EA210" s="3"/>
      <c r="EB210" s="3"/>
      <c r="EC210" s="3"/>
      <c r="ED210" s="3"/>
      <c r="EE210" s="3"/>
      <c r="EF210" s="3"/>
      <c r="EG210" s="3"/>
      <c r="EH210" s="3"/>
      <c r="EI210" s="3"/>
      <c r="EJ210" s="3"/>
      <c r="EK210" s="3"/>
      <c r="EL210" s="3"/>
      <c r="EM210" s="3"/>
      <c r="EN210" s="3"/>
      <c r="EO210" s="3"/>
      <c r="EP210" s="3"/>
      <c r="EQ210" s="3"/>
      <c r="ER210" s="3"/>
      <c r="ES210" s="3"/>
      <c r="ET210" s="3"/>
      <c r="EU210" s="3"/>
      <c r="EV210" s="3"/>
      <c r="EW210" s="3"/>
      <c r="EX210" s="3"/>
      <c r="EY210" s="3"/>
      <c r="EZ210" s="3"/>
      <c r="FA210" s="3"/>
      <c r="FB210" s="3"/>
      <c r="FC210" s="3"/>
      <c r="FD210" s="3"/>
      <c r="FE210" s="3"/>
      <c r="FF210" s="3"/>
      <c r="FG210" s="3"/>
      <c r="FH210" s="3"/>
      <c r="FI210" s="3"/>
      <c r="FJ210" s="3"/>
      <c r="FK210" s="3"/>
      <c r="FL210" s="3"/>
      <c r="FM210" s="3"/>
      <c r="FN210" s="3"/>
      <c r="FO210" s="3"/>
      <c r="FP210" s="3"/>
      <c r="FQ210" s="3"/>
      <c r="FR210" s="3"/>
      <c r="FS210" s="3"/>
      <c r="FT210" s="3"/>
      <c r="FU210" s="3"/>
      <c r="FV210" s="3"/>
      <c r="FW210" s="3"/>
      <c r="FX210" s="3"/>
      <c r="FY210" s="3"/>
      <c r="FZ210" s="3"/>
      <c r="GA210" s="3"/>
      <c r="GB210" s="3"/>
      <c r="GC210" s="3"/>
      <c r="GD210" s="3"/>
      <c r="GE210" s="3"/>
      <c r="GF210" s="3"/>
      <c r="GG210" s="3"/>
      <c r="GH210" s="3"/>
      <c r="GI210" s="3"/>
      <c r="GJ210" s="3"/>
      <c r="GK210" s="3"/>
      <c r="GL210" s="3"/>
      <c r="GM210" s="3"/>
      <c r="GN210" s="3"/>
      <c r="GO210" s="3"/>
      <c r="GP210" s="3"/>
      <c r="GQ210" s="3"/>
      <c r="GR210" s="3"/>
      <c r="GS210" s="3"/>
      <c r="GT210" s="3"/>
      <c r="GU210" s="3"/>
      <c r="GV210" s="3"/>
      <c r="GW210" s="3"/>
      <c r="GX210" s="3"/>
      <c r="GY210" s="3"/>
      <c r="GZ210" s="3"/>
      <c r="HA210" s="3"/>
      <c r="HB210" s="3"/>
      <c r="HC210" s="3"/>
      <c r="HD210" s="3"/>
      <c r="HE210" s="3"/>
      <c r="HF210" s="3"/>
      <c r="HG210" s="3"/>
      <c r="HH210" s="3"/>
      <c r="HI210" s="3"/>
      <c r="HJ210" s="3"/>
      <c r="HK210" s="3"/>
      <c r="HL210" s="3"/>
      <c r="HM210" s="3"/>
      <c r="HN210" s="3"/>
      <c r="HO210" s="3"/>
      <c r="HP210" s="3"/>
      <c r="HQ210" s="3"/>
      <c r="HR210" s="3"/>
      <c r="HS210" s="3"/>
      <c r="HT210" s="3"/>
      <c r="HU210" s="3"/>
      <c r="HV210" s="3"/>
      <c r="HW210" s="3"/>
      <c r="HX210" s="3"/>
      <c r="HY210" s="3"/>
      <c r="HZ210" s="3"/>
      <c r="IA210" s="3"/>
      <c r="IB210" s="3"/>
      <c r="IC210" s="3"/>
      <c r="ID210" s="3"/>
      <c r="IE210" s="3"/>
      <c r="IF210" s="3"/>
      <c r="IG210" s="3"/>
      <c r="IH210" s="3"/>
      <c r="II210" s="3"/>
      <c r="IJ210" s="3"/>
      <c r="IK210" s="3"/>
      <c r="IL210" s="3"/>
      <c r="IM210" s="3"/>
      <c r="IN210" s="3"/>
      <c r="IO210" s="3"/>
      <c r="IP210" s="3"/>
      <c r="IQ210" s="3"/>
      <c r="IR210" s="3"/>
      <c r="IS210" s="3"/>
      <c r="IT210" s="3"/>
      <c r="IU210" s="3"/>
      <c r="IV210" s="3"/>
    </row>
    <row r="211" s="1" customFormat="1" ht="12.75" spans="1:256">
      <c r="A211" s="13" t="s">
        <v>359</v>
      </c>
      <c r="B211" s="13" t="s">
        <v>362</v>
      </c>
      <c r="C211" s="13" t="s">
        <v>363</v>
      </c>
      <c r="D211" s="13" t="s">
        <v>364</v>
      </c>
      <c r="E211" s="13" t="s">
        <v>365</v>
      </c>
      <c r="F211" s="13"/>
      <c r="G211" s="13"/>
      <c r="H211" s="13"/>
      <c r="I211" s="13"/>
      <c r="J211" s="13"/>
      <c r="K211" s="15"/>
      <c r="L211" s="15"/>
      <c r="M211" s="15"/>
      <c r="N211" s="15"/>
      <c r="O211" s="15"/>
      <c r="P211" s="32"/>
      <c r="Q211" s="34"/>
      <c r="R211" s="32"/>
      <c r="S211" s="32"/>
      <c r="T211" s="32"/>
      <c r="U211" s="32"/>
      <c r="V211" s="32"/>
      <c r="W211" s="32"/>
      <c r="X211" s="32"/>
      <c r="Y211" s="32"/>
      <c r="Z211" s="32"/>
      <c r="AA211" s="32"/>
      <c r="AB211" s="32"/>
      <c r="AC211" s="32"/>
      <c r="AD211" s="32"/>
      <c r="AE211" s="32"/>
      <c r="AF211" s="32"/>
      <c r="AG211" s="32"/>
      <c r="AH211" s="32"/>
      <c r="AI211" s="32"/>
      <c r="AJ211" s="32"/>
      <c r="AK211" s="32"/>
      <c r="AL211" s="32"/>
      <c r="AM211" s="32"/>
      <c r="AN211" s="32"/>
      <c r="AO211" s="32"/>
      <c r="AP211" s="32"/>
      <c r="AQ211" s="32"/>
      <c r="AR211" s="32"/>
      <c r="AS211" s="32"/>
      <c r="AT211" s="32"/>
      <c r="AU211" s="32"/>
      <c r="AV211" s="32"/>
      <c r="AW211" s="32"/>
      <c r="AX211" s="32"/>
      <c r="AY211" s="32"/>
      <c r="AZ211" s="32"/>
      <c r="BA211" s="32"/>
      <c r="BB211" s="32"/>
      <c r="BC211" s="32"/>
      <c r="BD211" s="32"/>
      <c r="BE211" s="32"/>
      <c r="BF211" s="32"/>
      <c r="BG211" s="32"/>
      <c r="BH211" s="32"/>
      <c r="BI211" s="32"/>
      <c r="BJ211" s="32"/>
      <c r="BK211" s="32"/>
      <c r="BL211" s="32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  <c r="CA211" s="6"/>
      <c r="CB211" s="6"/>
      <c r="CC211" s="6"/>
      <c r="CD211" s="6"/>
      <c r="CE211" s="6"/>
      <c r="CF211" s="6"/>
      <c r="CG211" s="6"/>
      <c r="CH211" s="6"/>
      <c r="CI211" s="6"/>
      <c r="CJ211" s="6"/>
      <c r="CK211" s="6"/>
      <c r="CL211" s="6"/>
      <c r="CM211" s="6"/>
      <c r="CN211" s="6"/>
      <c r="CO211" s="6"/>
      <c r="CP211" s="6"/>
      <c r="CQ211" s="6"/>
      <c r="CR211" s="6"/>
      <c r="CS211" s="6"/>
      <c r="CT211" s="6"/>
      <c r="CU211" s="6"/>
      <c r="CV211" s="6"/>
      <c r="CW211" s="6"/>
      <c r="CX211" s="6"/>
      <c r="CY211" s="6"/>
      <c r="CZ211" s="6"/>
      <c r="DA211" s="6"/>
      <c r="DB211" s="6"/>
      <c r="DC211" s="6"/>
      <c r="DD211" s="6"/>
      <c r="DE211" s="6"/>
      <c r="DF211" s="6"/>
      <c r="DG211" s="6"/>
      <c r="DH211" s="6"/>
      <c r="DI211" s="6"/>
      <c r="DJ211" s="6"/>
      <c r="DK211" s="6"/>
      <c r="DL211" s="6"/>
      <c r="DM211" s="6"/>
      <c r="DN211" s="6"/>
      <c r="DO211" s="6"/>
      <c r="DP211" s="6"/>
      <c r="DQ211" s="6"/>
      <c r="DR211" s="6"/>
      <c r="DS211" s="6"/>
      <c r="DT211" s="6"/>
      <c r="DU211" s="6"/>
      <c r="DV211" s="6"/>
      <c r="DW211" s="6"/>
      <c r="DX211" s="6"/>
      <c r="DY211" s="6"/>
      <c r="DZ211" s="6"/>
      <c r="EA211" s="6"/>
      <c r="EB211" s="6"/>
      <c r="EC211" s="6"/>
      <c r="ED211" s="6"/>
      <c r="EE211" s="6"/>
      <c r="EF211" s="6"/>
      <c r="EG211" s="6"/>
      <c r="EH211" s="6"/>
      <c r="EI211" s="6"/>
      <c r="EJ211" s="6"/>
      <c r="EK211" s="6"/>
      <c r="EL211" s="6"/>
      <c r="EM211" s="6"/>
      <c r="EN211" s="6"/>
      <c r="EO211" s="6"/>
      <c r="EP211" s="6"/>
      <c r="EQ211" s="6"/>
      <c r="ER211" s="6"/>
      <c r="ES211" s="6"/>
      <c r="ET211" s="6"/>
      <c r="EU211" s="6"/>
      <c r="EV211" s="6"/>
      <c r="EW211" s="6"/>
      <c r="EX211" s="6"/>
      <c r="EY211" s="6"/>
      <c r="EZ211" s="6"/>
      <c r="FA211" s="6"/>
      <c r="FB211" s="6"/>
      <c r="FC211" s="6"/>
      <c r="FD211" s="6"/>
      <c r="FE211" s="6"/>
      <c r="FF211" s="6"/>
      <c r="FG211" s="6"/>
      <c r="FH211" s="6"/>
      <c r="FI211" s="6"/>
      <c r="FJ211" s="6"/>
      <c r="FK211" s="6"/>
      <c r="FL211" s="6"/>
      <c r="FM211" s="6"/>
      <c r="FN211" s="6"/>
      <c r="FO211" s="6"/>
      <c r="FP211" s="6"/>
      <c r="FQ211" s="6"/>
      <c r="FR211" s="6"/>
      <c r="FS211" s="6"/>
      <c r="FT211" s="6"/>
      <c r="FU211" s="6"/>
      <c r="FV211" s="6"/>
      <c r="FW211" s="6"/>
      <c r="FX211" s="6"/>
      <c r="FY211" s="6"/>
      <c r="FZ211" s="6"/>
      <c r="GA211" s="6"/>
      <c r="GB211" s="6"/>
      <c r="GC211" s="6"/>
      <c r="GD211" s="6"/>
      <c r="GE211" s="6"/>
      <c r="GF211" s="6"/>
      <c r="GG211" s="6"/>
      <c r="GH211" s="6"/>
      <c r="GI211" s="6"/>
      <c r="GJ211" s="6"/>
      <c r="GK211" s="6"/>
      <c r="GL211" s="6"/>
      <c r="GM211" s="6"/>
      <c r="GN211" s="6"/>
      <c r="GO211" s="6"/>
      <c r="GP211" s="6"/>
      <c r="GQ211" s="6"/>
      <c r="GR211" s="6"/>
      <c r="GS211" s="6"/>
      <c r="GT211" s="6"/>
      <c r="GU211" s="6"/>
      <c r="GV211" s="6"/>
      <c r="GW211" s="6"/>
      <c r="GX211" s="6"/>
      <c r="GY211" s="6"/>
      <c r="GZ211" s="6"/>
      <c r="HA211" s="6"/>
      <c r="HB211" s="6"/>
      <c r="HC211" s="6"/>
      <c r="HD211" s="6"/>
      <c r="HE211" s="6"/>
      <c r="HF211" s="6"/>
      <c r="HG211" s="6"/>
      <c r="HH211" s="6"/>
      <c r="HI211" s="6"/>
      <c r="HJ211" s="6"/>
      <c r="HK211" s="6"/>
      <c r="HL211" s="6"/>
      <c r="HM211" s="6"/>
      <c r="HN211" s="6"/>
      <c r="HO211" s="6"/>
      <c r="HP211" s="6"/>
      <c r="HQ211" s="6"/>
      <c r="HR211" s="6"/>
      <c r="HS211" s="6"/>
      <c r="HT211" s="6"/>
      <c r="HU211" s="6"/>
      <c r="HV211" s="6"/>
      <c r="HW211" s="6"/>
      <c r="HX211" s="6"/>
      <c r="HY211" s="6"/>
      <c r="HZ211" s="6"/>
      <c r="IA211" s="6"/>
      <c r="IB211" s="6"/>
      <c r="IC211" s="6"/>
      <c r="ID211" s="6"/>
      <c r="IE211" s="6"/>
      <c r="IF211" s="6"/>
      <c r="IG211" s="6"/>
      <c r="IH211" s="6"/>
      <c r="II211" s="6"/>
      <c r="IJ211" s="6"/>
      <c r="IK211" s="6"/>
      <c r="IL211" s="6"/>
      <c r="IM211" s="6"/>
      <c r="IN211" s="6"/>
      <c r="IO211" s="6"/>
      <c r="IP211" s="6"/>
      <c r="IQ211" s="6"/>
      <c r="IR211" s="6"/>
      <c r="IS211" s="6"/>
      <c r="IT211" s="6"/>
      <c r="IU211" s="6"/>
      <c r="IV211" s="6"/>
    </row>
    <row r="212" s="3" customFormat="1" ht="12.75" spans="1:256">
      <c r="A212" s="13">
        <v>1</v>
      </c>
      <c r="B212" s="13">
        <v>6</v>
      </c>
      <c r="C212" s="13">
        <v>6</v>
      </c>
      <c r="D212" s="13">
        <v>6</v>
      </c>
      <c r="E212" s="13">
        <v>6</v>
      </c>
      <c r="F212" s="13"/>
      <c r="G212" s="13"/>
      <c r="H212" s="13"/>
      <c r="I212" s="13"/>
      <c r="J212" s="13"/>
      <c r="K212" s="15"/>
      <c r="L212" s="15"/>
      <c r="M212" s="15"/>
      <c r="N212" s="15"/>
      <c r="O212" s="15"/>
      <c r="P212" s="32"/>
      <c r="Q212" s="34"/>
      <c r="R212" s="32"/>
      <c r="S212" s="32"/>
      <c r="T212" s="32"/>
      <c r="U212" s="32"/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  <c r="AF212" s="32"/>
      <c r="AG212" s="32"/>
      <c r="AH212" s="32"/>
      <c r="AI212" s="32"/>
      <c r="AJ212" s="32"/>
      <c r="AK212" s="32"/>
      <c r="AL212" s="32"/>
      <c r="AM212" s="32"/>
      <c r="AN212" s="32"/>
      <c r="AO212" s="32"/>
      <c r="AP212" s="32"/>
      <c r="AQ212" s="32"/>
      <c r="AR212" s="32"/>
      <c r="AS212" s="32"/>
      <c r="AT212" s="32"/>
      <c r="AU212" s="32"/>
      <c r="AV212" s="32"/>
      <c r="AW212" s="32"/>
      <c r="AX212" s="32"/>
      <c r="AY212" s="32"/>
      <c r="AZ212" s="32"/>
      <c r="BA212" s="32"/>
      <c r="BB212" s="32"/>
      <c r="BC212" s="32"/>
      <c r="BD212" s="32"/>
      <c r="BE212" s="32"/>
      <c r="BF212" s="32"/>
      <c r="BG212" s="32"/>
      <c r="BH212" s="32"/>
      <c r="BI212" s="32"/>
      <c r="BJ212" s="32"/>
      <c r="BK212" s="32"/>
      <c r="BL212" s="32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6"/>
      <c r="CB212" s="6"/>
      <c r="CC212" s="6"/>
      <c r="CD212" s="6"/>
      <c r="CE212" s="6"/>
      <c r="CF212" s="6"/>
      <c r="CG212" s="6"/>
      <c r="CH212" s="6"/>
      <c r="CI212" s="6"/>
      <c r="CJ212" s="6"/>
      <c r="CK212" s="6"/>
      <c r="CL212" s="6"/>
      <c r="CM212" s="6"/>
      <c r="CN212" s="6"/>
      <c r="CO212" s="6"/>
      <c r="CP212" s="6"/>
      <c r="CQ212" s="6"/>
      <c r="CR212" s="6"/>
      <c r="CS212" s="6"/>
      <c r="CT212" s="6"/>
      <c r="CU212" s="6"/>
      <c r="CV212" s="6"/>
      <c r="CW212" s="6"/>
      <c r="CX212" s="6"/>
      <c r="CY212" s="6"/>
      <c r="CZ212" s="6"/>
      <c r="DA212" s="6"/>
      <c r="DB212" s="6"/>
      <c r="DC212" s="6"/>
      <c r="DD212" s="6"/>
      <c r="DE212" s="6"/>
      <c r="DF212" s="6"/>
      <c r="DG212" s="6"/>
      <c r="DH212" s="6"/>
      <c r="DI212" s="6"/>
      <c r="DJ212" s="6"/>
      <c r="DK212" s="6"/>
      <c r="DL212" s="6"/>
      <c r="DM212" s="6"/>
      <c r="DN212" s="6"/>
      <c r="DO212" s="6"/>
      <c r="DP212" s="6"/>
      <c r="DQ212" s="6"/>
      <c r="DR212" s="6"/>
      <c r="DS212" s="6"/>
      <c r="DT212" s="6"/>
      <c r="DU212" s="6"/>
      <c r="DV212" s="6"/>
      <c r="DW212" s="6"/>
      <c r="DX212" s="6"/>
      <c r="DY212" s="6"/>
      <c r="DZ212" s="6"/>
      <c r="EA212" s="6"/>
      <c r="EB212" s="6"/>
      <c r="EC212" s="6"/>
      <c r="ED212" s="6"/>
      <c r="EE212" s="6"/>
      <c r="EF212" s="6"/>
      <c r="EG212" s="6"/>
      <c r="EH212" s="6"/>
      <c r="EI212" s="6"/>
      <c r="EJ212" s="6"/>
      <c r="EK212" s="6"/>
      <c r="EL212" s="6"/>
      <c r="EM212" s="6"/>
      <c r="EN212" s="6"/>
      <c r="EO212" s="6"/>
      <c r="EP212" s="6"/>
      <c r="EQ212" s="6"/>
      <c r="ER212" s="6"/>
      <c r="ES212" s="6"/>
      <c r="ET212" s="6"/>
      <c r="EU212" s="6"/>
      <c r="EV212" s="6"/>
      <c r="EW212" s="6"/>
      <c r="EX212" s="6"/>
      <c r="EY212" s="6"/>
      <c r="EZ212" s="6"/>
      <c r="FA212" s="6"/>
      <c r="FB212" s="6"/>
      <c r="FC212" s="6"/>
      <c r="FD212" s="6"/>
      <c r="FE212" s="6"/>
      <c r="FF212" s="6"/>
      <c r="FG212" s="6"/>
      <c r="FH212" s="6"/>
      <c r="FI212" s="6"/>
      <c r="FJ212" s="6"/>
      <c r="FK212" s="6"/>
      <c r="FL212" s="6"/>
      <c r="FM212" s="6"/>
      <c r="FN212" s="6"/>
      <c r="FO212" s="6"/>
      <c r="FP212" s="6"/>
      <c r="FQ212" s="6"/>
      <c r="FR212" s="6"/>
      <c r="FS212" s="6"/>
      <c r="FT212" s="6"/>
      <c r="FU212" s="6"/>
      <c r="FV212" s="6"/>
      <c r="FW212" s="6"/>
      <c r="FX212" s="6"/>
      <c r="FY212" s="6"/>
      <c r="FZ212" s="6"/>
      <c r="GA212" s="6"/>
      <c r="GB212" s="6"/>
      <c r="GC212" s="6"/>
      <c r="GD212" s="6"/>
      <c r="GE212" s="6"/>
      <c r="GF212" s="6"/>
      <c r="GG212" s="6"/>
      <c r="GH212" s="6"/>
      <c r="GI212" s="6"/>
      <c r="GJ212" s="6"/>
      <c r="GK212" s="6"/>
      <c r="GL212" s="6"/>
      <c r="GM212" s="6"/>
      <c r="GN212" s="6"/>
      <c r="GO212" s="6"/>
      <c r="GP212" s="6"/>
      <c r="GQ212" s="6"/>
      <c r="GR212" s="6"/>
      <c r="GS212" s="6"/>
      <c r="GT212" s="6"/>
      <c r="GU212" s="6"/>
      <c r="GV212" s="6"/>
      <c r="GW212" s="6"/>
      <c r="GX212" s="6"/>
      <c r="GY212" s="6"/>
      <c r="GZ212" s="6"/>
      <c r="HA212" s="6"/>
      <c r="HB212" s="6"/>
      <c r="HC212" s="6"/>
      <c r="HD212" s="6"/>
      <c r="HE212" s="6"/>
      <c r="HF212" s="6"/>
      <c r="HG212" s="6"/>
      <c r="HH212" s="6"/>
      <c r="HI212" s="6"/>
      <c r="HJ212" s="6"/>
      <c r="HK212" s="6"/>
      <c r="HL212" s="6"/>
      <c r="HM212" s="6"/>
      <c r="HN212" s="6"/>
      <c r="HO212" s="6"/>
      <c r="HP212" s="6"/>
      <c r="HQ212" s="6"/>
      <c r="HR212" s="6"/>
      <c r="HS212" s="6"/>
      <c r="HT212" s="6"/>
      <c r="HU212" s="6"/>
      <c r="HV212" s="6"/>
      <c r="HW212" s="6"/>
      <c r="HX212" s="6"/>
      <c r="HY212" s="6"/>
      <c r="HZ212" s="6"/>
      <c r="IA212" s="6"/>
      <c r="IB212" s="6"/>
      <c r="IC212" s="6"/>
      <c r="ID212" s="6"/>
      <c r="IE212" s="6"/>
      <c r="IF212" s="6"/>
      <c r="IG212" s="6"/>
      <c r="IH212" s="6"/>
      <c r="II212" s="6"/>
      <c r="IJ212" s="6"/>
      <c r="IK212" s="6"/>
      <c r="IL212" s="6"/>
      <c r="IM212" s="6"/>
      <c r="IN212" s="6"/>
      <c r="IO212" s="6"/>
      <c r="IP212" s="6"/>
      <c r="IQ212" s="6"/>
      <c r="IR212" s="6"/>
      <c r="IS212" s="6"/>
      <c r="IT212" s="6"/>
      <c r="IU212" s="6"/>
      <c r="IV212" s="6"/>
    </row>
    <row r="213" s="1" customFormat="1" ht="12.75" spans="1:256">
      <c r="A213" s="16">
        <v>86</v>
      </c>
      <c r="B213" s="16">
        <v>85</v>
      </c>
      <c r="C213" s="16">
        <v>85</v>
      </c>
      <c r="D213" s="16">
        <v>85</v>
      </c>
      <c r="E213" s="16">
        <v>84</v>
      </c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32"/>
      <c r="Q213" s="34"/>
      <c r="R213" s="32"/>
      <c r="S213" s="32"/>
      <c r="T213" s="32"/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F213" s="32"/>
      <c r="AG213" s="32"/>
      <c r="AH213" s="32"/>
      <c r="AI213" s="32"/>
      <c r="AJ213" s="32"/>
      <c r="AK213" s="32"/>
      <c r="AL213" s="32"/>
      <c r="AM213" s="32"/>
      <c r="AN213" s="32"/>
      <c r="AO213" s="32"/>
      <c r="AP213" s="32"/>
      <c r="AQ213" s="32"/>
      <c r="AR213" s="32"/>
      <c r="AS213" s="32"/>
      <c r="AT213" s="32"/>
      <c r="AU213" s="32"/>
      <c r="AV213" s="32"/>
      <c r="AW213" s="32"/>
      <c r="AX213" s="32"/>
      <c r="AY213" s="32"/>
      <c r="AZ213" s="32"/>
      <c r="BA213" s="32"/>
      <c r="BB213" s="32"/>
      <c r="BC213" s="32"/>
      <c r="BD213" s="32"/>
      <c r="BE213" s="32"/>
      <c r="BF213" s="32"/>
      <c r="BG213" s="32"/>
      <c r="BH213" s="32"/>
      <c r="BI213" s="32"/>
      <c r="BJ213" s="32"/>
      <c r="BK213" s="32"/>
      <c r="BL213" s="32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6"/>
      <c r="CC213" s="6"/>
      <c r="CD213" s="6"/>
      <c r="CE213" s="6"/>
      <c r="CF213" s="6"/>
      <c r="CG213" s="6"/>
      <c r="CH213" s="6"/>
      <c r="CI213" s="6"/>
      <c r="CJ213" s="6"/>
      <c r="CK213" s="6"/>
      <c r="CL213" s="6"/>
      <c r="CM213" s="6"/>
      <c r="CN213" s="6"/>
      <c r="CO213" s="6"/>
      <c r="CP213" s="6"/>
      <c r="CQ213" s="6"/>
      <c r="CR213" s="6"/>
      <c r="CS213" s="6"/>
      <c r="CT213" s="6"/>
      <c r="CU213" s="6"/>
      <c r="CV213" s="6"/>
      <c r="CW213" s="6"/>
      <c r="CX213" s="6"/>
      <c r="CY213" s="6"/>
      <c r="CZ213" s="6"/>
      <c r="DA213" s="6"/>
      <c r="DB213" s="6"/>
      <c r="DC213" s="6"/>
      <c r="DD213" s="6"/>
      <c r="DE213" s="6"/>
      <c r="DF213" s="6"/>
      <c r="DG213" s="6"/>
      <c r="DH213" s="6"/>
      <c r="DI213" s="6"/>
      <c r="DJ213" s="6"/>
      <c r="DK213" s="6"/>
      <c r="DL213" s="6"/>
      <c r="DM213" s="6"/>
      <c r="DN213" s="6"/>
      <c r="DO213" s="6"/>
      <c r="DP213" s="6"/>
      <c r="DQ213" s="6"/>
      <c r="DR213" s="6"/>
      <c r="DS213" s="6"/>
      <c r="DT213" s="6"/>
      <c r="DU213" s="6"/>
      <c r="DV213" s="6"/>
      <c r="DW213" s="6"/>
      <c r="DX213" s="6"/>
      <c r="DY213" s="6"/>
      <c r="DZ213" s="6"/>
      <c r="EA213" s="6"/>
      <c r="EB213" s="6"/>
      <c r="EC213" s="6"/>
      <c r="ED213" s="6"/>
      <c r="EE213" s="6"/>
      <c r="EF213" s="6"/>
      <c r="EG213" s="6"/>
      <c r="EH213" s="6"/>
      <c r="EI213" s="6"/>
      <c r="EJ213" s="6"/>
      <c r="EK213" s="6"/>
      <c r="EL213" s="6"/>
      <c r="EM213" s="6"/>
      <c r="EN213" s="6"/>
      <c r="EO213" s="6"/>
      <c r="EP213" s="6"/>
      <c r="EQ213" s="6"/>
      <c r="ER213" s="6"/>
      <c r="ES213" s="6"/>
      <c r="ET213" s="6"/>
      <c r="EU213" s="6"/>
      <c r="EV213" s="6"/>
      <c r="EW213" s="6"/>
      <c r="EX213" s="6"/>
      <c r="EY213" s="6"/>
      <c r="EZ213" s="6"/>
      <c r="FA213" s="6"/>
      <c r="FB213" s="6"/>
      <c r="FC213" s="6"/>
      <c r="FD213" s="6"/>
      <c r="FE213" s="6"/>
      <c r="FF213" s="6"/>
      <c r="FG213" s="6"/>
      <c r="FH213" s="6"/>
      <c r="FI213" s="6"/>
      <c r="FJ213" s="6"/>
      <c r="FK213" s="6"/>
      <c r="FL213" s="6"/>
      <c r="FM213" s="6"/>
      <c r="FN213" s="6"/>
      <c r="FO213" s="6"/>
      <c r="FP213" s="6"/>
      <c r="FQ213" s="6"/>
      <c r="FR213" s="6"/>
      <c r="FS213" s="6"/>
      <c r="FT213" s="6"/>
      <c r="FU213" s="6"/>
      <c r="FV213" s="6"/>
      <c r="FW213" s="6"/>
      <c r="FX213" s="6"/>
      <c r="FY213" s="6"/>
      <c r="FZ213" s="6"/>
      <c r="GA213" s="6"/>
      <c r="GB213" s="6"/>
      <c r="GC213" s="6"/>
      <c r="GD213" s="6"/>
      <c r="GE213" s="6"/>
      <c r="GF213" s="6"/>
      <c r="GG213" s="6"/>
      <c r="GH213" s="6"/>
      <c r="GI213" s="6"/>
      <c r="GJ213" s="6"/>
      <c r="GK213" s="6"/>
      <c r="GL213" s="6"/>
      <c r="GM213" s="6"/>
      <c r="GN213" s="6"/>
      <c r="GO213" s="6"/>
      <c r="GP213" s="6"/>
      <c r="GQ213" s="6"/>
      <c r="GR213" s="6"/>
      <c r="GS213" s="6"/>
      <c r="GT213" s="6"/>
      <c r="GU213" s="6"/>
      <c r="GV213" s="6"/>
      <c r="GW213" s="6"/>
      <c r="GX213" s="6"/>
      <c r="GY213" s="6"/>
      <c r="GZ213" s="6"/>
      <c r="HA213" s="6"/>
      <c r="HB213" s="6"/>
      <c r="HC213" s="6"/>
      <c r="HD213" s="6"/>
      <c r="HE213" s="6"/>
      <c r="HF213" s="6"/>
      <c r="HG213" s="6"/>
      <c r="HH213" s="6"/>
      <c r="HI213" s="6"/>
      <c r="HJ213" s="6"/>
      <c r="HK213" s="6"/>
      <c r="HL213" s="6"/>
      <c r="HM213" s="6"/>
      <c r="HN213" s="6"/>
      <c r="HO213" s="6"/>
      <c r="HP213" s="6"/>
      <c r="HQ213" s="6"/>
      <c r="HR213" s="6"/>
      <c r="HS213" s="6"/>
      <c r="HT213" s="6"/>
      <c r="HU213" s="6"/>
      <c r="HV213" s="6"/>
      <c r="HW213" s="6"/>
      <c r="HX213" s="6"/>
      <c r="HY213" s="6"/>
      <c r="HZ213" s="6"/>
      <c r="IA213" s="6"/>
      <c r="IB213" s="6"/>
      <c r="IC213" s="6"/>
      <c r="ID213" s="6"/>
      <c r="IE213" s="6"/>
      <c r="IF213" s="6"/>
      <c r="IG213" s="6"/>
      <c r="IH213" s="6"/>
      <c r="II213" s="6"/>
      <c r="IJ213" s="6"/>
      <c r="IK213" s="6"/>
      <c r="IL213" s="6"/>
      <c r="IM213" s="6"/>
      <c r="IN213" s="6"/>
      <c r="IO213" s="6"/>
      <c r="IP213" s="6"/>
      <c r="IQ213" s="6"/>
      <c r="IR213" s="6"/>
      <c r="IS213" s="6"/>
      <c r="IT213" s="6"/>
      <c r="IU213" s="6"/>
      <c r="IV213" s="6"/>
    </row>
    <row r="214" s="1" customFormat="1" ht="12.75" spans="1:256">
      <c r="A214" s="12" t="s">
        <v>366</v>
      </c>
      <c r="B214" s="13" t="s">
        <v>2</v>
      </c>
      <c r="C214" s="13">
        <v>24</v>
      </c>
      <c r="D214" s="13" t="s">
        <v>3</v>
      </c>
      <c r="E214" s="13" t="s">
        <v>367</v>
      </c>
      <c r="F214" s="13" t="s">
        <v>5</v>
      </c>
      <c r="G214" s="14">
        <f>(A216*A217+B216*B217+C216*C217+D216*D217+E216*E217+F216*F217+G216*G217+H216*H217)/C214</f>
        <v>89.75</v>
      </c>
      <c r="H214" s="13"/>
      <c r="I214" s="13"/>
      <c r="J214" s="13"/>
      <c r="K214" s="13"/>
      <c r="L214" s="13"/>
      <c r="M214" s="13"/>
      <c r="N214" s="13"/>
      <c r="O214" s="13"/>
      <c r="P214" s="32"/>
      <c r="Q214" s="34"/>
      <c r="R214" s="32"/>
      <c r="S214" s="32"/>
      <c r="T214" s="32"/>
      <c r="U214" s="32"/>
      <c r="V214" s="32"/>
      <c r="W214" s="32"/>
      <c r="X214" s="32"/>
      <c r="Y214" s="32"/>
      <c r="Z214" s="32"/>
      <c r="AA214" s="32"/>
      <c r="AB214" s="32"/>
      <c r="AC214" s="32"/>
      <c r="AD214" s="32"/>
      <c r="AE214" s="32"/>
      <c r="AF214" s="32"/>
      <c r="AG214" s="32"/>
      <c r="AH214" s="32"/>
      <c r="AI214" s="32"/>
      <c r="AJ214" s="32"/>
      <c r="AK214" s="32"/>
      <c r="AL214" s="32"/>
      <c r="AM214" s="32"/>
      <c r="AN214" s="32"/>
      <c r="AO214" s="32"/>
      <c r="AP214" s="32"/>
      <c r="AQ214" s="32"/>
      <c r="AR214" s="32"/>
      <c r="AS214" s="32"/>
      <c r="AT214" s="32"/>
      <c r="AU214" s="32"/>
      <c r="AV214" s="32"/>
      <c r="AW214" s="32"/>
      <c r="AX214" s="32"/>
      <c r="AY214" s="32"/>
      <c r="AZ214" s="32"/>
      <c r="BA214" s="32"/>
      <c r="BB214" s="32"/>
      <c r="BC214" s="32"/>
      <c r="BD214" s="32"/>
      <c r="BE214" s="32"/>
      <c r="BF214" s="32"/>
      <c r="BG214" s="32"/>
      <c r="BH214" s="32"/>
      <c r="BI214" s="32"/>
      <c r="BJ214" s="32"/>
      <c r="BK214" s="32"/>
      <c r="BL214" s="32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  <c r="CA214" s="6"/>
      <c r="CB214" s="6"/>
      <c r="CC214" s="6"/>
      <c r="CD214" s="6"/>
      <c r="CE214" s="6"/>
      <c r="CF214" s="6"/>
      <c r="CG214" s="6"/>
      <c r="CH214" s="6"/>
      <c r="CI214" s="6"/>
      <c r="CJ214" s="6"/>
      <c r="CK214" s="6"/>
      <c r="CL214" s="6"/>
      <c r="CM214" s="6"/>
      <c r="CN214" s="6"/>
      <c r="CO214" s="6"/>
      <c r="CP214" s="6"/>
      <c r="CQ214" s="6"/>
      <c r="CR214" s="6"/>
      <c r="CS214" s="6"/>
      <c r="CT214" s="6"/>
      <c r="CU214" s="6"/>
      <c r="CV214" s="6"/>
      <c r="CW214" s="6"/>
      <c r="CX214" s="6"/>
      <c r="CY214" s="6"/>
      <c r="CZ214" s="6"/>
      <c r="DA214" s="6"/>
      <c r="DB214" s="6"/>
      <c r="DC214" s="6"/>
      <c r="DD214" s="6"/>
      <c r="DE214" s="6"/>
      <c r="DF214" s="6"/>
      <c r="DG214" s="6"/>
      <c r="DH214" s="6"/>
      <c r="DI214" s="6"/>
      <c r="DJ214" s="6"/>
      <c r="DK214" s="6"/>
      <c r="DL214" s="6"/>
      <c r="DM214" s="6"/>
      <c r="DN214" s="6"/>
      <c r="DO214" s="6"/>
      <c r="DP214" s="6"/>
      <c r="DQ214" s="6"/>
      <c r="DR214" s="6"/>
      <c r="DS214" s="6"/>
      <c r="DT214" s="6"/>
      <c r="DU214" s="6"/>
      <c r="DV214" s="6"/>
      <c r="DW214" s="6"/>
      <c r="DX214" s="6"/>
      <c r="DY214" s="6"/>
      <c r="DZ214" s="6"/>
      <c r="EA214" s="6"/>
      <c r="EB214" s="6"/>
      <c r="EC214" s="6"/>
      <c r="ED214" s="6"/>
      <c r="EE214" s="6"/>
      <c r="EF214" s="6"/>
      <c r="EG214" s="6"/>
      <c r="EH214" s="6"/>
      <c r="EI214" s="6"/>
      <c r="EJ214" s="6"/>
      <c r="EK214" s="6"/>
      <c r="EL214" s="6"/>
      <c r="EM214" s="6"/>
      <c r="EN214" s="6"/>
      <c r="EO214" s="6"/>
      <c r="EP214" s="6"/>
      <c r="EQ214" s="6"/>
      <c r="ER214" s="6"/>
      <c r="ES214" s="6"/>
      <c r="ET214" s="6"/>
      <c r="EU214" s="6"/>
      <c r="EV214" s="6"/>
      <c r="EW214" s="6"/>
      <c r="EX214" s="6"/>
      <c r="EY214" s="6"/>
      <c r="EZ214" s="6"/>
      <c r="FA214" s="6"/>
      <c r="FB214" s="6"/>
      <c r="FC214" s="6"/>
      <c r="FD214" s="6"/>
      <c r="FE214" s="6"/>
      <c r="FF214" s="6"/>
      <c r="FG214" s="6"/>
      <c r="FH214" s="6"/>
      <c r="FI214" s="6"/>
      <c r="FJ214" s="6"/>
      <c r="FK214" s="6"/>
      <c r="FL214" s="6"/>
      <c r="FM214" s="6"/>
      <c r="FN214" s="6"/>
      <c r="FO214" s="6"/>
      <c r="FP214" s="6"/>
      <c r="FQ214" s="6"/>
      <c r="FR214" s="6"/>
      <c r="FS214" s="6"/>
      <c r="FT214" s="6"/>
      <c r="FU214" s="6"/>
      <c r="FV214" s="6"/>
      <c r="FW214" s="6"/>
      <c r="FX214" s="6"/>
      <c r="FY214" s="6"/>
      <c r="FZ214" s="6"/>
      <c r="GA214" s="6"/>
      <c r="GB214" s="6"/>
      <c r="GC214" s="6"/>
      <c r="GD214" s="6"/>
      <c r="GE214" s="6"/>
      <c r="GF214" s="6"/>
      <c r="GG214" s="6"/>
      <c r="GH214" s="6"/>
      <c r="GI214" s="6"/>
      <c r="GJ214" s="6"/>
      <c r="GK214" s="6"/>
      <c r="GL214" s="6"/>
      <c r="GM214" s="6"/>
      <c r="GN214" s="6"/>
      <c r="GO214" s="6"/>
      <c r="GP214" s="6"/>
      <c r="GQ214" s="6"/>
      <c r="GR214" s="6"/>
      <c r="GS214" s="6"/>
      <c r="GT214" s="6"/>
      <c r="GU214" s="6"/>
      <c r="GV214" s="6"/>
      <c r="GW214" s="6"/>
      <c r="GX214" s="6"/>
      <c r="GY214" s="6"/>
      <c r="GZ214" s="6"/>
      <c r="HA214" s="6"/>
      <c r="HB214" s="6"/>
      <c r="HC214" s="6"/>
      <c r="HD214" s="6"/>
      <c r="HE214" s="6"/>
      <c r="HF214" s="6"/>
      <c r="HG214" s="6"/>
      <c r="HH214" s="6"/>
      <c r="HI214" s="6"/>
      <c r="HJ214" s="6"/>
      <c r="HK214" s="6"/>
      <c r="HL214" s="6"/>
      <c r="HM214" s="6"/>
      <c r="HN214" s="6"/>
      <c r="HO214" s="6"/>
      <c r="HP214" s="6"/>
      <c r="HQ214" s="6"/>
      <c r="HR214" s="6"/>
      <c r="HS214" s="6"/>
      <c r="HT214" s="6"/>
      <c r="HU214" s="6"/>
      <c r="HV214" s="6"/>
      <c r="HW214" s="6"/>
      <c r="HX214" s="6"/>
      <c r="HY214" s="6"/>
      <c r="HZ214" s="6"/>
      <c r="IA214" s="6"/>
      <c r="IB214" s="6"/>
      <c r="IC214" s="6"/>
      <c r="ID214" s="6"/>
      <c r="IE214" s="6"/>
      <c r="IF214" s="6"/>
      <c r="IG214" s="6"/>
      <c r="IH214" s="6"/>
      <c r="II214" s="6"/>
      <c r="IJ214" s="6"/>
      <c r="IK214" s="6"/>
      <c r="IL214" s="6"/>
      <c r="IM214" s="6"/>
      <c r="IN214" s="6"/>
      <c r="IO214" s="6"/>
      <c r="IP214" s="6"/>
      <c r="IQ214" s="6"/>
      <c r="IR214" s="6"/>
      <c r="IS214" s="6"/>
      <c r="IT214" s="6"/>
      <c r="IU214" s="6"/>
      <c r="IV214" s="6"/>
    </row>
    <row r="215" s="1" customFormat="1" ht="12.75" spans="1:256">
      <c r="A215" s="13" t="s">
        <v>368</v>
      </c>
      <c r="B215" s="13" t="s">
        <v>369</v>
      </c>
      <c r="C215" s="13" t="s">
        <v>370</v>
      </c>
      <c r="D215" s="13" t="s">
        <v>371</v>
      </c>
      <c r="E215" s="13" t="s">
        <v>372</v>
      </c>
      <c r="F215" s="13"/>
      <c r="G215" s="15"/>
      <c r="H215" s="13"/>
      <c r="I215" s="13"/>
      <c r="J215" s="13"/>
      <c r="K215" s="13"/>
      <c r="L215" s="13"/>
      <c r="M215" s="13"/>
      <c r="N215" s="13"/>
      <c r="O215" s="13"/>
      <c r="P215" s="32"/>
      <c r="Q215" s="34"/>
      <c r="R215" s="32"/>
      <c r="S215" s="32"/>
      <c r="T215" s="32"/>
      <c r="U215" s="32"/>
      <c r="V215" s="32"/>
      <c r="W215" s="32"/>
      <c r="X215" s="32"/>
      <c r="Y215" s="32"/>
      <c r="Z215" s="32"/>
      <c r="AA215" s="32"/>
      <c r="AB215" s="32"/>
      <c r="AC215" s="32"/>
      <c r="AD215" s="32"/>
      <c r="AE215" s="32"/>
      <c r="AF215" s="32"/>
      <c r="AG215" s="32"/>
      <c r="AH215" s="32"/>
      <c r="AI215" s="32"/>
      <c r="AJ215" s="32"/>
      <c r="AK215" s="32"/>
      <c r="AL215" s="32"/>
      <c r="AM215" s="32"/>
      <c r="AN215" s="32"/>
      <c r="AO215" s="32"/>
      <c r="AP215" s="32"/>
      <c r="AQ215" s="32"/>
      <c r="AR215" s="32"/>
      <c r="AS215" s="32"/>
      <c r="AT215" s="32"/>
      <c r="AU215" s="32"/>
      <c r="AV215" s="32"/>
      <c r="AW215" s="32"/>
      <c r="AX215" s="32"/>
      <c r="AY215" s="32"/>
      <c r="AZ215" s="32"/>
      <c r="BA215" s="32"/>
      <c r="BB215" s="32"/>
      <c r="BC215" s="32"/>
      <c r="BD215" s="32"/>
      <c r="BE215" s="32"/>
      <c r="BF215" s="32"/>
      <c r="BG215" s="32"/>
      <c r="BH215" s="32"/>
      <c r="BI215" s="32"/>
      <c r="BJ215" s="32"/>
      <c r="BK215" s="32"/>
      <c r="BL215" s="32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  <c r="CB215" s="6"/>
      <c r="CC215" s="6"/>
      <c r="CD215" s="6"/>
      <c r="CE215" s="6"/>
      <c r="CF215" s="6"/>
      <c r="CG215" s="6"/>
      <c r="CH215" s="6"/>
      <c r="CI215" s="6"/>
      <c r="CJ215" s="6"/>
      <c r="CK215" s="6"/>
      <c r="CL215" s="6"/>
      <c r="CM215" s="6"/>
      <c r="CN215" s="6"/>
      <c r="CO215" s="6"/>
      <c r="CP215" s="6"/>
      <c r="CQ215" s="6"/>
      <c r="CR215" s="6"/>
      <c r="CS215" s="6"/>
      <c r="CT215" s="6"/>
      <c r="CU215" s="6"/>
      <c r="CV215" s="6"/>
      <c r="CW215" s="6"/>
      <c r="CX215" s="6"/>
      <c r="CY215" s="6"/>
      <c r="CZ215" s="6"/>
      <c r="DA215" s="6"/>
      <c r="DB215" s="6"/>
      <c r="DC215" s="6"/>
      <c r="DD215" s="6"/>
      <c r="DE215" s="6"/>
      <c r="DF215" s="6"/>
      <c r="DG215" s="6"/>
      <c r="DH215" s="6"/>
      <c r="DI215" s="6"/>
      <c r="DJ215" s="6"/>
      <c r="DK215" s="6"/>
      <c r="DL215" s="6"/>
      <c r="DM215" s="6"/>
      <c r="DN215" s="6"/>
      <c r="DO215" s="6"/>
      <c r="DP215" s="6"/>
      <c r="DQ215" s="6"/>
      <c r="DR215" s="6"/>
      <c r="DS215" s="6"/>
      <c r="DT215" s="6"/>
      <c r="DU215" s="6"/>
      <c r="DV215" s="6"/>
      <c r="DW215" s="6"/>
      <c r="DX215" s="6"/>
      <c r="DY215" s="6"/>
      <c r="DZ215" s="6"/>
      <c r="EA215" s="6"/>
      <c r="EB215" s="6"/>
      <c r="EC215" s="6"/>
      <c r="ED215" s="6"/>
      <c r="EE215" s="6"/>
      <c r="EF215" s="6"/>
      <c r="EG215" s="6"/>
      <c r="EH215" s="6"/>
      <c r="EI215" s="6"/>
      <c r="EJ215" s="6"/>
      <c r="EK215" s="6"/>
      <c r="EL215" s="6"/>
      <c r="EM215" s="6"/>
      <c r="EN215" s="6"/>
      <c r="EO215" s="6"/>
      <c r="EP215" s="6"/>
      <c r="EQ215" s="6"/>
      <c r="ER215" s="6"/>
      <c r="ES215" s="6"/>
      <c r="ET215" s="6"/>
      <c r="EU215" s="6"/>
      <c r="EV215" s="6"/>
      <c r="EW215" s="6"/>
      <c r="EX215" s="6"/>
      <c r="EY215" s="6"/>
      <c r="EZ215" s="6"/>
      <c r="FA215" s="6"/>
      <c r="FB215" s="6"/>
      <c r="FC215" s="6"/>
      <c r="FD215" s="6"/>
      <c r="FE215" s="6"/>
      <c r="FF215" s="6"/>
      <c r="FG215" s="6"/>
      <c r="FH215" s="6"/>
      <c r="FI215" s="6"/>
      <c r="FJ215" s="6"/>
      <c r="FK215" s="6"/>
      <c r="FL215" s="6"/>
      <c r="FM215" s="6"/>
      <c r="FN215" s="6"/>
      <c r="FO215" s="6"/>
      <c r="FP215" s="6"/>
      <c r="FQ215" s="6"/>
      <c r="FR215" s="6"/>
      <c r="FS215" s="6"/>
      <c r="FT215" s="6"/>
      <c r="FU215" s="6"/>
      <c r="FV215" s="6"/>
      <c r="FW215" s="6"/>
      <c r="FX215" s="6"/>
      <c r="FY215" s="6"/>
      <c r="FZ215" s="6"/>
      <c r="GA215" s="6"/>
      <c r="GB215" s="6"/>
      <c r="GC215" s="6"/>
      <c r="GD215" s="6"/>
      <c r="GE215" s="6"/>
      <c r="GF215" s="6"/>
      <c r="GG215" s="6"/>
      <c r="GH215" s="6"/>
      <c r="GI215" s="6"/>
      <c r="GJ215" s="6"/>
      <c r="GK215" s="6"/>
      <c r="GL215" s="6"/>
      <c r="GM215" s="6"/>
      <c r="GN215" s="6"/>
      <c r="GO215" s="6"/>
      <c r="GP215" s="6"/>
      <c r="GQ215" s="6"/>
      <c r="GR215" s="6"/>
      <c r="GS215" s="6"/>
      <c r="GT215" s="6"/>
      <c r="GU215" s="6"/>
      <c r="GV215" s="6"/>
      <c r="GW215" s="6"/>
      <c r="GX215" s="6"/>
      <c r="GY215" s="6"/>
      <c r="GZ215" s="6"/>
      <c r="HA215" s="6"/>
      <c r="HB215" s="6"/>
      <c r="HC215" s="6"/>
      <c r="HD215" s="6"/>
      <c r="HE215" s="6"/>
      <c r="HF215" s="6"/>
      <c r="HG215" s="6"/>
      <c r="HH215" s="6"/>
      <c r="HI215" s="6"/>
      <c r="HJ215" s="6"/>
      <c r="HK215" s="6"/>
      <c r="HL215" s="6"/>
      <c r="HM215" s="6"/>
      <c r="HN215" s="6"/>
      <c r="HO215" s="6"/>
      <c r="HP215" s="6"/>
      <c r="HQ215" s="6"/>
      <c r="HR215" s="6"/>
      <c r="HS215" s="6"/>
      <c r="HT215" s="6"/>
      <c r="HU215" s="6"/>
      <c r="HV215" s="6"/>
      <c r="HW215" s="6"/>
      <c r="HX215" s="6"/>
      <c r="HY215" s="6"/>
      <c r="HZ215" s="6"/>
      <c r="IA215" s="6"/>
      <c r="IB215" s="6"/>
      <c r="IC215" s="6"/>
      <c r="ID215" s="6"/>
      <c r="IE215" s="6"/>
      <c r="IF215" s="6"/>
      <c r="IG215" s="6"/>
      <c r="IH215" s="6"/>
      <c r="II215" s="6"/>
      <c r="IJ215" s="6"/>
      <c r="IK215" s="6"/>
      <c r="IL215" s="6"/>
      <c r="IM215" s="6"/>
      <c r="IN215" s="6"/>
      <c r="IO215" s="6"/>
      <c r="IP215" s="6"/>
      <c r="IQ215" s="6"/>
      <c r="IR215" s="6"/>
      <c r="IS215" s="6"/>
      <c r="IT215" s="6"/>
      <c r="IU215" s="6"/>
      <c r="IV215" s="6"/>
    </row>
    <row r="216" s="3" customFormat="1" ht="12.75" spans="1:256">
      <c r="A216" s="13">
        <v>6</v>
      </c>
      <c r="B216" s="13">
        <v>6</v>
      </c>
      <c r="C216" s="13">
        <v>6</v>
      </c>
      <c r="D216" s="13">
        <v>5</v>
      </c>
      <c r="E216" s="13">
        <v>1</v>
      </c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32"/>
      <c r="Q216" s="34"/>
      <c r="R216" s="32"/>
      <c r="S216" s="32"/>
      <c r="T216" s="32"/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F216" s="32"/>
      <c r="AG216" s="32"/>
      <c r="AH216" s="32"/>
      <c r="AI216" s="32"/>
      <c r="AJ216" s="32"/>
      <c r="AK216" s="32"/>
      <c r="AL216" s="32"/>
      <c r="AM216" s="32"/>
      <c r="AN216" s="32"/>
      <c r="AO216" s="32"/>
      <c r="AP216" s="32"/>
      <c r="AQ216" s="32"/>
      <c r="AR216" s="32"/>
      <c r="AS216" s="32"/>
      <c r="AT216" s="32"/>
      <c r="AU216" s="32"/>
      <c r="AV216" s="32"/>
      <c r="AW216" s="32"/>
      <c r="AX216" s="32"/>
      <c r="AY216" s="32"/>
      <c r="AZ216" s="32"/>
      <c r="BA216" s="32"/>
      <c r="BB216" s="32"/>
      <c r="BC216" s="32"/>
      <c r="BD216" s="32"/>
      <c r="BE216" s="32"/>
      <c r="BF216" s="32"/>
      <c r="BG216" s="32"/>
      <c r="BH216" s="32"/>
      <c r="BI216" s="32"/>
      <c r="BJ216" s="32"/>
      <c r="BK216" s="32"/>
      <c r="BL216" s="32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6"/>
      <c r="CB216" s="6"/>
      <c r="CC216" s="6"/>
      <c r="CD216" s="6"/>
      <c r="CE216" s="6"/>
      <c r="CF216" s="6"/>
      <c r="CG216" s="6"/>
      <c r="CH216" s="6"/>
      <c r="CI216" s="6"/>
      <c r="CJ216" s="6"/>
      <c r="CK216" s="6"/>
      <c r="CL216" s="6"/>
      <c r="CM216" s="6"/>
      <c r="CN216" s="6"/>
      <c r="CO216" s="6"/>
      <c r="CP216" s="6"/>
      <c r="CQ216" s="6"/>
      <c r="CR216" s="6"/>
      <c r="CS216" s="6"/>
      <c r="CT216" s="6"/>
      <c r="CU216" s="6"/>
      <c r="CV216" s="6"/>
      <c r="CW216" s="6"/>
      <c r="CX216" s="6"/>
      <c r="CY216" s="6"/>
      <c r="CZ216" s="6"/>
      <c r="DA216" s="6"/>
      <c r="DB216" s="6"/>
      <c r="DC216" s="6"/>
      <c r="DD216" s="6"/>
      <c r="DE216" s="6"/>
      <c r="DF216" s="6"/>
      <c r="DG216" s="6"/>
      <c r="DH216" s="6"/>
      <c r="DI216" s="6"/>
      <c r="DJ216" s="6"/>
      <c r="DK216" s="6"/>
      <c r="DL216" s="6"/>
      <c r="DM216" s="6"/>
      <c r="DN216" s="6"/>
      <c r="DO216" s="6"/>
      <c r="DP216" s="6"/>
      <c r="DQ216" s="6"/>
      <c r="DR216" s="6"/>
      <c r="DS216" s="6"/>
      <c r="DT216" s="6"/>
      <c r="DU216" s="6"/>
      <c r="DV216" s="6"/>
      <c r="DW216" s="6"/>
      <c r="DX216" s="6"/>
      <c r="DY216" s="6"/>
      <c r="DZ216" s="6"/>
      <c r="EA216" s="6"/>
      <c r="EB216" s="6"/>
      <c r="EC216" s="6"/>
      <c r="ED216" s="6"/>
      <c r="EE216" s="6"/>
      <c r="EF216" s="6"/>
      <c r="EG216" s="6"/>
      <c r="EH216" s="6"/>
      <c r="EI216" s="6"/>
      <c r="EJ216" s="6"/>
      <c r="EK216" s="6"/>
      <c r="EL216" s="6"/>
      <c r="EM216" s="6"/>
      <c r="EN216" s="6"/>
      <c r="EO216" s="6"/>
      <c r="EP216" s="6"/>
      <c r="EQ216" s="6"/>
      <c r="ER216" s="6"/>
      <c r="ES216" s="6"/>
      <c r="ET216" s="6"/>
      <c r="EU216" s="6"/>
      <c r="EV216" s="6"/>
      <c r="EW216" s="6"/>
      <c r="EX216" s="6"/>
      <c r="EY216" s="6"/>
      <c r="EZ216" s="6"/>
      <c r="FA216" s="6"/>
      <c r="FB216" s="6"/>
      <c r="FC216" s="6"/>
      <c r="FD216" s="6"/>
      <c r="FE216" s="6"/>
      <c r="FF216" s="6"/>
      <c r="FG216" s="6"/>
      <c r="FH216" s="6"/>
      <c r="FI216" s="6"/>
      <c r="FJ216" s="6"/>
      <c r="FK216" s="6"/>
      <c r="FL216" s="6"/>
      <c r="FM216" s="6"/>
      <c r="FN216" s="6"/>
      <c r="FO216" s="6"/>
      <c r="FP216" s="6"/>
      <c r="FQ216" s="6"/>
      <c r="FR216" s="6"/>
      <c r="FS216" s="6"/>
      <c r="FT216" s="6"/>
      <c r="FU216" s="6"/>
      <c r="FV216" s="6"/>
      <c r="FW216" s="6"/>
      <c r="FX216" s="6"/>
      <c r="FY216" s="6"/>
      <c r="FZ216" s="6"/>
      <c r="GA216" s="6"/>
      <c r="GB216" s="6"/>
      <c r="GC216" s="6"/>
      <c r="GD216" s="6"/>
      <c r="GE216" s="6"/>
      <c r="GF216" s="6"/>
      <c r="GG216" s="6"/>
      <c r="GH216" s="6"/>
      <c r="GI216" s="6"/>
      <c r="GJ216" s="6"/>
      <c r="GK216" s="6"/>
      <c r="GL216" s="6"/>
      <c r="GM216" s="6"/>
      <c r="GN216" s="6"/>
      <c r="GO216" s="6"/>
      <c r="GP216" s="6"/>
      <c r="GQ216" s="6"/>
      <c r="GR216" s="6"/>
      <c r="GS216" s="6"/>
      <c r="GT216" s="6"/>
      <c r="GU216" s="6"/>
      <c r="GV216" s="6"/>
      <c r="GW216" s="6"/>
      <c r="GX216" s="6"/>
      <c r="GY216" s="6"/>
      <c r="GZ216" s="6"/>
      <c r="HA216" s="6"/>
      <c r="HB216" s="6"/>
      <c r="HC216" s="6"/>
      <c r="HD216" s="6"/>
      <c r="HE216" s="6"/>
      <c r="HF216" s="6"/>
      <c r="HG216" s="6"/>
      <c r="HH216" s="6"/>
      <c r="HI216" s="6"/>
      <c r="HJ216" s="6"/>
      <c r="HK216" s="6"/>
      <c r="HL216" s="6"/>
      <c r="HM216" s="6"/>
      <c r="HN216" s="6"/>
      <c r="HO216" s="6"/>
      <c r="HP216" s="6"/>
      <c r="HQ216" s="6"/>
      <c r="HR216" s="6"/>
      <c r="HS216" s="6"/>
      <c r="HT216" s="6"/>
      <c r="HU216" s="6"/>
      <c r="HV216" s="6"/>
      <c r="HW216" s="6"/>
      <c r="HX216" s="6"/>
      <c r="HY216" s="6"/>
      <c r="HZ216" s="6"/>
      <c r="IA216" s="6"/>
      <c r="IB216" s="6"/>
      <c r="IC216" s="6"/>
      <c r="ID216" s="6"/>
      <c r="IE216" s="6"/>
      <c r="IF216" s="6"/>
      <c r="IG216" s="6"/>
      <c r="IH216" s="6"/>
      <c r="II216" s="6"/>
      <c r="IJ216" s="6"/>
      <c r="IK216" s="6"/>
      <c r="IL216" s="6"/>
      <c r="IM216" s="6"/>
      <c r="IN216" s="6"/>
      <c r="IO216" s="6"/>
      <c r="IP216" s="6"/>
      <c r="IQ216" s="6"/>
      <c r="IR216" s="6"/>
      <c r="IS216" s="6"/>
      <c r="IT216" s="6"/>
      <c r="IU216" s="6"/>
      <c r="IV216" s="6"/>
    </row>
    <row r="217" s="1" customFormat="1" ht="12.75" spans="1:256">
      <c r="A217" s="16">
        <v>82</v>
      </c>
      <c r="B217" s="16">
        <v>92</v>
      </c>
      <c r="C217" s="16">
        <v>92</v>
      </c>
      <c r="D217" s="16">
        <v>94</v>
      </c>
      <c r="E217" s="16">
        <v>88</v>
      </c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32"/>
      <c r="Q217" s="34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7"/>
      <c r="BN217" s="7"/>
      <c r="BO217" s="7"/>
      <c r="BP217" s="7"/>
      <c r="BQ217" s="7"/>
      <c r="BR217" s="7"/>
      <c r="BS217" s="7"/>
      <c r="BT217" s="7"/>
      <c r="BU217" s="7"/>
      <c r="BV217" s="7"/>
      <c r="BW217" s="7"/>
      <c r="BX217" s="7"/>
      <c r="BY217" s="7"/>
      <c r="BZ217" s="7"/>
      <c r="CA217" s="7"/>
      <c r="CB217" s="7"/>
      <c r="CC217" s="7"/>
      <c r="CD217" s="7"/>
      <c r="CE217" s="7"/>
      <c r="CF217" s="7"/>
      <c r="CG217" s="7"/>
      <c r="CH217" s="7"/>
      <c r="CI217" s="7"/>
      <c r="CJ217" s="7"/>
      <c r="CK217" s="7"/>
      <c r="CL217" s="7"/>
      <c r="CM217" s="7"/>
      <c r="CN217" s="7"/>
      <c r="CO217" s="7"/>
      <c r="CP217" s="7"/>
      <c r="CQ217" s="7"/>
      <c r="CR217" s="7"/>
      <c r="CS217" s="7"/>
      <c r="CT217" s="7"/>
      <c r="CU217" s="7"/>
      <c r="CV217" s="7"/>
      <c r="CW217" s="7"/>
      <c r="CX217" s="7"/>
      <c r="CY217" s="7"/>
      <c r="CZ217" s="7"/>
      <c r="DA217" s="7"/>
      <c r="DB217" s="7"/>
      <c r="DC217" s="7"/>
      <c r="DD217" s="7"/>
      <c r="DE217" s="7"/>
      <c r="DF217" s="7"/>
      <c r="DG217" s="7"/>
      <c r="DH217" s="7"/>
      <c r="DI217" s="7"/>
      <c r="DJ217" s="7"/>
      <c r="DK217" s="7"/>
      <c r="DL217" s="7"/>
      <c r="DM217" s="7"/>
      <c r="DN217" s="7"/>
      <c r="DO217" s="7"/>
      <c r="DP217" s="7"/>
      <c r="DQ217" s="7"/>
      <c r="DR217" s="7"/>
      <c r="DS217" s="7"/>
      <c r="DT217" s="7"/>
      <c r="DU217" s="7"/>
      <c r="DV217" s="7"/>
      <c r="DW217" s="7"/>
      <c r="DX217" s="7"/>
      <c r="DY217" s="7"/>
      <c r="DZ217" s="7"/>
      <c r="EA217" s="7"/>
      <c r="EB217" s="7"/>
      <c r="EC217" s="7"/>
      <c r="ED217" s="7"/>
      <c r="EE217" s="7"/>
      <c r="EF217" s="7"/>
      <c r="EG217" s="7"/>
      <c r="EH217" s="7"/>
      <c r="EI217" s="7"/>
      <c r="EJ217" s="7"/>
      <c r="EK217" s="7"/>
      <c r="EL217" s="7"/>
      <c r="EM217" s="7"/>
      <c r="EN217" s="7"/>
      <c r="EO217" s="7"/>
      <c r="EP217" s="7"/>
      <c r="EQ217" s="7"/>
      <c r="ER217" s="7"/>
      <c r="ES217" s="7"/>
      <c r="ET217" s="7"/>
      <c r="EU217" s="7"/>
      <c r="EV217" s="7"/>
      <c r="EW217" s="7"/>
      <c r="EX217" s="7"/>
      <c r="EY217" s="7"/>
      <c r="EZ217" s="7"/>
      <c r="FA217" s="7"/>
      <c r="FB217" s="7"/>
      <c r="FC217" s="7"/>
      <c r="FD217" s="7"/>
      <c r="FE217" s="7"/>
      <c r="FF217" s="7"/>
      <c r="FG217" s="7"/>
      <c r="FH217" s="7"/>
      <c r="FI217" s="7"/>
      <c r="FJ217" s="7"/>
      <c r="FK217" s="7"/>
      <c r="FL217" s="7"/>
      <c r="FM217" s="7"/>
      <c r="FN217" s="7"/>
      <c r="FO217" s="7"/>
      <c r="FP217" s="7"/>
      <c r="FQ217" s="7"/>
      <c r="FR217" s="7"/>
      <c r="FS217" s="7"/>
      <c r="FT217" s="7"/>
      <c r="FU217" s="7"/>
      <c r="FV217" s="7"/>
      <c r="FW217" s="7"/>
      <c r="FX217" s="7"/>
      <c r="FY217" s="7"/>
      <c r="FZ217" s="7"/>
      <c r="GA217" s="7"/>
      <c r="GB217" s="7"/>
      <c r="GC217" s="7"/>
      <c r="GD217" s="7"/>
      <c r="GE217" s="7"/>
      <c r="GF217" s="7"/>
      <c r="GG217" s="7"/>
      <c r="GH217" s="7"/>
      <c r="GI217" s="7"/>
      <c r="GJ217" s="7"/>
      <c r="GK217" s="7"/>
      <c r="GL217" s="7"/>
      <c r="GM217" s="7"/>
      <c r="GN217" s="7"/>
      <c r="GO217" s="7"/>
      <c r="GP217" s="7"/>
      <c r="GQ217" s="7"/>
      <c r="GR217" s="7"/>
      <c r="GS217" s="7"/>
      <c r="GT217" s="7"/>
      <c r="GU217" s="7"/>
      <c r="GV217" s="7"/>
      <c r="GW217" s="7"/>
      <c r="GX217" s="7"/>
      <c r="GY217" s="7"/>
      <c r="GZ217" s="7"/>
      <c r="HA217" s="7"/>
      <c r="HB217" s="7"/>
      <c r="HC217" s="7"/>
      <c r="HD217" s="7"/>
      <c r="HE217" s="7"/>
      <c r="HF217" s="7"/>
      <c r="HG217" s="7"/>
      <c r="HH217" s="7"/>
      <c r="HI217" s="7"/>
      <c r="HJ217" s="7"/>
      <c r="HK217" s="7"/>
      <c r="HL217" s="7"/>
      <c r="HM217" s="7"/>
      <c r="HN217" s="7"/>
      <c r="HO217" s="7"/>
      <c r="HP217" s="7"/>
      <c r="HQ217" s="7"/>
      <c r="HR217" s="7"/>
      <c r="HS217" s="7"/>
      <c r="HT217" s="7"/>
      <c r="HU217" s="7"/>
      <c r="HV217" s="7"/>
      <c r="HW217" s="7"/>
      <c r="HX217" s="7"/>
      <c r="HY217" s="7"/>
      <c r="HZ217" s="7"/>
      <c r="IA217" s="7"/>
      <c r="IB217" s="7"/>
      <c r="IC217" s="7"/>
      <c r="ID217" s="7"/>
      <c r="IE217" s="7"/>
      <c r="IF217" s="7"/>
      <c r="IG217" s="7"/>
      <c r="IH217" s="7"/>
      <c r="II217" s="7"/>
      <c r="IJ217" s="7"/>
      <c r="IK217" s="7"/>
      <c r="IL217" s="7"/>
      <c r="IM217" s="7"/>
      <c r="IN217" s="7"/>
      <c r="IO217" s="7"/>
      <c r="IP217" s="7"/>
      <c r="IQ217" s="7"/>
      <c r="IR217" s="7"/>
      <c r="IS217" s="7"/>
      <c r="IT217" s="7"/>
      <c r="IU217" s="7"/>
      <c r="IV217" s="7"/>
    </row>
    <row r="218" s="1" customFormat="1" ht="12.75" spans="1:256">
      <c r="A218" s="12" t="s">
        <v>373</v>
      </c>
      <c r="B218" s="13" t="s">
        <v>2</v>
      </c>
      <c r="C218" s="13">
        <v>26</v>
      </c>
      <c r="D218" s="13" t="s">
        <v>3</v>
      </c>
      <c r="E218" s="22" t="s">
        <v>374</v>
      </c>
      <c r="F218" s="13" t="s">
        <v>5</v>
      </c>
      <c r="G218" s="14">
        <f>(A220*A221+B220*B221+C220*C221+D220*D221+E220*E221+F220*F221+G220*G221+H220*H221)/C218</f>
        <v>89.7692307692308</v>
      </c>
      <c r="H218" s="13"/>
      <c r="I218" s="13"/>
      <c r="J218" s="13"/>
      <c r="K218" s="13"/>
      <c r="L218" s="13"/>
      <c r="M218" s="13"/>
      <c r="N218" s="13"/>
      <c r="O218" s="13"/>
      <c r="P218" s="32"/>
      <c r="Q218" s="34"/>
      <c r="R218" s="32"/>
      <c r="S218" s="32"/>
      <c r="T218" s="32"/>
      <c r="U218" s="32"/>
      <c r="V218" s="32"/>
      <c r="W218" s="32"/>
      <c r="X218" s="32"/>
      <c r="Y218" s="32"/>
      <c r="Z218" s="32"/>
      <c r="AA218" s="32"/>
      <c r="AB218" s="32"/>
      <c r="AC218" s="32"/>
      <c r="AD218" s="32"/>
      <c r="AE218" s="32"/>
      <c r="AF218" s="32"/>
      <c r="AG218" s="32"/>
      <c r="AH218" s="32"/>
      <c r="AI218" s="32"/>
      <c r="AJ218" s="32"/>
      <c r="AK218" s="32"/>
      <c r="AL218" s="32"/>
      <c r="AM218" s="32"/>
      <c r="AN218" s="32"/>
      <c r="AO218" s="32"/>
      <c r="AP218" s="32"/>
      <c r="AQ218" s="32"/>
      <c r="AR218" s="32"/>
      <c r="AS218" s="32"/>
      <c r="AT218" s="32"/>
      <c r="AU218" s="32"/>
      <c r="AV218" s="32"/>
      <c r="AW218" s="32"/>
      <c r="AX218" s="32"/>
      <c r="AY218" s="32"/>
      <c r="AZ218" s="32"/>
      <c r="BA218" s="32"/>
      <c r="BB218" s="32"/>
      <c r="BC218" s="32"/>
      <c r="BD218" s="32"/>
      <c r="BE218" s="32"/>
      <c r="BF218" s="32"/>
      <c r="BG218" s="32"/>
      <c r="BH218" s="32"/>
      <c r="BI218" s="32"/>
      <c r="BJ218" s="32"/>
      <c r="BK218" s="32"/>
      <c r="BL218" s="32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6"/>
      <c r="BZ218" s="6"/>
      <c r="CA218" s="6"/>
      <c r="CB218" s="6"/>
      <c r="CC218" s="6"/>
      <c r="CD218" s="6"/>
      <c r="CE218" s="6"/>
      <c r="CF218" s="6"/>
      <c r="CG218" s="6"/>
      <c r="CH218" s="6"/>
      <c r="CI218" s="6"/>
      <c r="CJ218" s="6"/>
      <c r="CK218" s="6"/>
      <c r="CL218" s="6"/>
      <c r="CM218" s="6"/>
      <c r="CN218" s="6"/>
      <c r="CO218" s="6"/>
      <c r="CP218" s="6"/>
      <c r="CQ218" s="6"/>
      <c r="CR218" s="6"/>
      <c r="CS218" s="6"/>
      <c r="CT218" s="6"/>
      <c r="CU218" s="6"/>
      <c r="CV218" s="6"/>
      <c r="CW218" s="6"/>
      <c r="CX218" s="6"/>
      <c r="CY218" s="6"/>
      <c r="CZ218" s="6"/>
      <c r="DA218" s="6"/>
      <c r="DB218" s="6"/>
      <c r="DC218" s="6"/>
      <c r="DD218" s="6"/>
      <c r="DE218" s="6"/>
      <c r="DF218" s="6"/>
      <c r="DG218" s="6"/>
      <c r="DH218" s="6"/>
      <c r="DI218" s="6"/>
      <c r="DJ218" s="6"/>
      <c r="DK218" s="6"/>
      <c r="DL218" s="6"/>
      <c r="DM218" s="6"/>
      <c r="DN218" s="6"/>
      <c r="DO218" s="6"/>
      <c r="DP218" s="6"/>
      <c r="DQ218" s="6"/>
      <c r="DR218" s="6"/>
      <c r="DS218" s="6"/>
      <c r="DT218" s="6"/>
      <c r="DU218" s="6"/>
      <c r="DV218" s="6"/>
      <c r="DW218" s="6"/>
      <c r="DX218" s="6"/>
      <c r="DY218" s="6"/>
      <c r="DZ218" s="6"/>
      <c r="EA218" s="6"/>
      <c r="EB218" s="6"/>
      <c r="EC218" s="6"/>
      <c r="ED218" s="6"/>
      <c r="EE218" s="6"/>
      <c r="EF218" s="6"/>
      <c r="EG218" s="6"/>
      <c r="EH218" s="6"/>
      <c r="EI218" s="6"/>
      <c r="EJ218" s="6"/>
      <c r="EK218" s="6"/>
      <c r="EL218" s="6"/>
      <c r="EM218" s="6"/>
      <c r="EN218" s="6"/>
      <c r="EO218" s="6"/>
      <c r="EP218" s="6"/>
      <c r="EQ218" s="6"/>
      <c r="ER218" s="6"/>
      <c r="ES218" s="6"/>
      <c r="ET218" s="6"/>
      <c r="EU218" s="6"/>
      <c r="EV218" s="6"/>
      <c r="EW218" s="6"/>
      <c r="EX218" s="6"/>
      <c r="EY218" s="6"/>
      <c r="EZ218" s="6"/>
      <c r="FA218" s="6"/>
      <c r="FB218" s="6"/>
      <c r="FC218" s="6"/>
      <c r="FD218" s="6"/>
      <c r="FE218" s="6"/>
      <c r="FF218" s="6"/>
      <c r="FG218" s="6"/>
      <c r="FH218" s="6"/>
      <c r="FI218" s="6"/>
      <c r="FJ218" s="6"/>
      <c r="FK218" s="6"/>
      <c r="FL218" s="6"/>
      <c r="FM218" s="6"/>
      <c r="FN218" s="6"/>
      <c r="FO218" s="6"/>
      <c r="FP218" s="6"/>
      <c r="FQ218" s="6"/>
      <c r="FR218" s="6"/>
      <c r="FS218" s="6"/>
      <c r="FT218" s="6"/>
      <c r="FU218" s="6"/>
      <c r="FV218" s="6"/>
      <c r="FW218" s="6"/>
      <c r="FX218" s="6"/>
      <c r="FY218" s="6"/>
      <c r="FZ218" s="6"/>
      <c r="GA218" s="6"/>
      <c r="GB218" s="6"/>
      <c r="GC218" s="6"/>
      <c r="GD218" s="6"/>
      <c r="GE218" s="6"/>
      <c r="GF218" s="6"/>
      <c r="GG218" s="6"/>
      <c r="GH218" s="6"/>
      <c r="GI218" s="6"/>
      <c r="GJ218" s="6"/>
      <c r="GK218" s="6"/>
      <c r="GL218" s="6"/>
      <c r="GM218" s="6"/>
      <c r="GN218" s="6"/>
      <c r="GO218" s="6"/>
      <c r="GP218" s="6"/>
      <c r="GQ218" s="6"/>
      <c r="GR218" s="6"/>
      <c r="GS218" s="6"/>
      <c r="GT218" s="6"/>
      <c r="GU218" s="6"/>
      <c r="GV218" s="6"/>
      <c r="GW218" s="6"/>
      <c r="GX218" s="6"/>
      <c r="GY218" s="6"/>
      <c r="GZ218" s="6"/>
      <c r="HA218" s="6"/>
      <c r="HB218" s="6"/>
      <c r="HC218" s="6"/>
      <c r="HD218" s="6"/>
      <c r="HE218" s="6"/>
      <c r="HF218" s="6"/>
      <c r="HG218" s="6"/>
      <c r="HH218" s="6"/>
      <c r="HI218" s="6"/>
      <c r="HJ218" s="6"/>
      <c r="HK218" s="6"/>
      <c r="HL218" s="6"/>
      <c r="HM218" s="6"/>
      <c r="HN218" s="6"/>
      <c r="HO218" s="6"/>
      <c r="HP218" s="6"/>
      <c r="HQ218" s="6"/>
      <c r="HR218" s="6"/>
      <c r="HS218" s="6"/>
      <c r="HT218" s="6"/>
      <c r="HU218" s="6"/>
      <c r="HV218" s="6"/>
      <c r="HW218" s="6"/>
      <c r="HX218" s="6"/>
      <c r="HY218" s="6"/>
      <c r="HZ218" s="6"/>
      <c r="IA218" s="6"/>
      <c r="IB218" s="6"/>
      <c r="IC218" s="6"/>
      <c r="ID218" s="6"/>
      <c r="IE218" s="6"/>
      <c r="IF218" s="6"/>
      <c r="IG218" s="6"/>
      <c r="IH218" s="6"/>
      <c r="II218" s="6"/>
      <c r="IJ218" s="6"/>
      <c r="IK218" s="6"/>
      <c r="IL218" s="6"/>
      <c r="IM218" s="6"/>
      <c r="IN218" s="6"/>
      <c r="IO218" s="6"/>
      <c r="IP218" s="6"/>
      <c r="IQ218" s="6"/>
      <c r="IR218" s="6"/>
      <c r="IS218" s="6"/>
      <c r="IT218" s="6"/>
      <c r="IU218" s="6"/>
      <c r="IV218" s="6"/>
    </row>
    <row r="219" s="1" customFormat="1" ht="12.75" spans="1:256">
      <c r="A219" s="13" t="s">
        <v>375</v>
      </c>
      <c r="B219" s="13" t="s">
        <v>376</v>
      </c>
      <c r="C219" s="13" t="s">
        <v>377</v>
      </c>
      <c r="D219" s="13" t="s">
        <v>378</v>
      </c>
      <c r="E219" s="13" t="s">
        <v>372</v>
      </c>
      <c r="F219" s="15" t="s">
        <v>379</v>
      </c>
      <c r="G219" s="15"/>
      <c r="H219" s="15"/>
      <c r="I219" s="13"/>
      <c r="J219" s="13"/>
      <c r="K219" s="13"/>
      <c r="L219" s="13"/>
      <c r="M219" s="13"/>
      <c r="N219" s="13"/>
      <c r="O219" s="13"/>
      <c r="P219" s="32"/>
      <c r="Q219" s="34"/>
      <c r="R219" s="32"/>
      <c r="S219" s="32"/>
      <c r="T219" s="32"/>
      <c r="U219" s="32"/>
      <c r="V219" s="32"/>
      <c r="W219" s="32"/>
      <c r="X219" s="32"/>
      <c r="Y219" s="32"/>
      <c r="Z219" s="32"/>
      <c r="AA219" s="32"/>
      <c r="AB219" s="32"/>
      <c r="AC219" s="32"/>
      <c r="AD219" s="32"/>
      <c r="AE219" s="32"/>
      <c r="AF219" s="32"/>
      <c r="AG219" s="32"/>
      <c r="AH219" s="32"/>
      <c r="AI219" s="32"/>
      <c r="AJ219" s="32"/>
      <c r="AK219" s="32"/>
      <c r="AL219" s="32"/>
      <c r="AM219" s="32"/>
      <c r="AN219" s="32"/>
      <c r="AO219" s="32"/>
      <c r="AP219" s="32"/>
      <c r="AQ219" s="32"/>
      <c r="AR219" s="32"/>
      <c r="AS219" s="32"/>
      <c r="AT219" s="32"/>
      <c r="AU219" s="32"/>
      <c r="AV219" s="32"/>
      <c r="AW219" s="32"/>
      <c r="AX219" s="32"/>
      <c r="AY219" s="32"/>
      <c r="AZ219" s="32"/>
      <c r="BA219" s="32"/>
      <c r="BB219" s="32"/>
      <c r="BC219" s="32"/>
      <c r="BD219" s="32"/>
      <c r="BE219" s="32"/>
      <c r="BF219" s="32"/>
      <c r="BG219" s="32"/>
      <c r="BH219" s="32"/>
      <c r="BI219" s="32"/>
      <c r="BJ219" s="32"/>
      <c r="BK219" s="32"/>
      <c r="BL219" s="32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  <c r="CA219" s="6"/>
      <c r="CB219" s="6"/>
      <c r="CC219" s="6"/>
      <c r="CD219" s="6"/>
      <c r="CE219" s="6"/>
      <c r="CF219" s="6"/>
      <c r="CG219" s="6"/>
      <c r="CH219" s="6"/>
      <c r="CI219" s="6"/>
      <c r="CJ219" s="6"/>
      <c r="CK219" s="6"/>
      <c r="CL219" s="6"/>
      <c r="CM219" s="6"/>
      <c r="CN219" s="6"/>
      <c r="CO219" s="6"/>
      <c r="CP219" s="6"/>
      <c r="CQ219" s="6"/>
      <c r="CR219" s="6"/>
      <c r="CS219" s="6"/>
      <c r="CT219" s="6"/>
      <c r="CU219" s="6"/>
      <c r="CV219" s="6"/>
      <c r="CW219" s="6"/>
      <c r="CX219" s="6"/>
      <c r="CY219" s="6"/>
      <c r="CZ219" s="6"/>
      <c r="DA219" s="6"/>
      <c r="DB219" s="6"/>
      <c r="DC219" s="6"/>
      <c r="DD219" s="6"/>
      <c r="DE219" s="6"/>
      <c r="DF219" s="6"/>
      <c r="DG219" s="6"/>
      <c r="DH219" s="6"/>
      <c r="DI219" s="6"/>
      <c r="DJ219" s="6"/>
      <c r="DK219" s="6"/>
      <c r="DL219" s="6"/>
      <c r="DM219" s="6"/>
      <c r="DN219" s="6"/>
      <c r="DO219" s="6"/>
      <c r="DP219" s="6"/>
      <c r="DQ219" s="6"/>
      <c r="DR219" s="6"/>
      <c r="DS219" s="6"/>
      <c r="DT219" s="6"/>
      <c r="DU219" s="6"/>
      <c r="DV219" s="6"/>
      <c r="DW219" s="6"/>
      <c r="DX219" s="6"/>
      <c r="DY219" s="6"/>
      <c r="DZ219" s="6"/>
      <c r="EA219" s="6"/>
      <c r="EB219" s="6"/>
      <c r="EC219" s="6"/>
      <c r="ED219" s="6"/>
      <c r="EE219" s="6"/>
      <c r="EF219" s="6"/>
      <c r="EG219" s="6"/>
      <c r="EH219" s="6"/>
      <c r="EI219" s="6"/>
      <c r="EJ219" s="6"/>
      <c r="EK219" s="6"/>
      <c r="EL219" s="6"/>
      <c r="EM219" s="6"/>
      <c r="EN219" s="6"/>
      <c r="EO219" s="6"/>
      <c r="EP219" s="6"/>
      <c r="EQ219" s="6"/>
      <c r="ER219" s="6"/>
      <c r="ES219" s="6"/>
      <c r="ET219" s="6"/>
      <c r="EU219" s="6"/>
      <c r="EV219" s="6"/>
      <c r="EW219" s="6"/>
      <c r="EX219" s="6"/>
      <c r="EY219" s="6"/>
      <c r="EZ219" s="6"/>
      <c r="FA219" s="6"/>
      <c r="FB219" s="6"/>
      <c r="FC219" s="6"/>
      <c r="FD219" s="6"/>
      <c r="FE219" s="6"/>
      <c r="FF219" s="6"/>
      <c r="FG219" s="6"/>
      <c r="FH219" s="6"/>
      <c r="FI219" s="6"/>
      <c r="FJ219" s="6"/>
      <c r="FK219" s="6"/>
      <c r="FL219" s="6"/>
      <c r="FM219" s="6"/>
      <c r="FN219" s="6"/>
      <c r="FO219" s="6"/>
      <c r="FP219" s="6"/>
      <c r="FQ219" s="6"/>
      <c r="FR219" s="6"/>
      <c r="FS219" s="6"/>
      <c r="FT219" s="6"/>
      <c r="FU219" s="6"/>
      <c r="FV219" s="6"/>
      <c r="FW219" s="6"/>
      <c r="FX219" s="6"/>
      <c r="FY219" s="6"/>
      <c r="FZ219" s="6"/>
      <c r="GA219" s="6"/>
      <c r="GB219" s="6"/>
      <c r="GC219" s="6"/>
      <c r="GD219" s="6"/>
      <c r="GE219" s="6"/>
      <c r="GF219" s="6"/>
      <c r="GG219" s="6"/>
      <c r="GH219" s="6"/>
      <c r="GI219" s="6"/>
      <c r="GJ219" s="6"/>
      <c r="GK219" s="6"/>
      <c r="GL219" s="6"/>
      <c r="GM219" s="6"/>
      <c r="GN219" s="6"/>
      <c r="GO219" s="6"/>
      <c r="GP219" s="6"/>
      <c r="GQ219" s="6"/>
      <c r="GR219" s="6"/>
      <c r="GS219" s="6"/>
      <c r="GT219" s="6"/>
      <c r="GU219" s="6"/>
      <c r="GV219" s="6"/>
      <c r="GW219" s="6"/>
      <c r="GX219" s="6"/>
      <c r="GY219" s="6"/>
      <c r="GZ219" s="6"/>
      <c r="HA219" s="6"/>
      <c r="HB219" s="6"/>
      <c r="HC219" s="6"/>
      <c r="HD219" s="6"/>
      <c r="HE219" s="6"/>
      <c r="HF219" s="6"/>
      <c r="HG219" s="6"/>
      <c r="HH219" s="6"/>
      <c r="HI219" s="6"/>
      <c r="HJ219" s="6"/>
      <c r="HK219" s="6"/>
      <c r="HL219" s="6"/>
      <c r="HM219" s="6"/>
      <c r="HN219" s="6"/>
      <c r="HO219" s="6"/>
      <c r="HP219" s="6"/>
      <c r="HQ219" s="6"/>
      <c r="HR219" s="6"/>
      <c r="HS219" s="6"/>
      <c r="HT219" s="6"/>
      <c r="HU219" s="6"/>
      <c r="HV219" s="6"/>
      <c r="HW219" s="6"/>
      <c r="HX219" s="6"/>
      <c r="HY219" s="6"/>
      <c r="HZ219" s="6"/>
      <c r="IA219" s="6"/>
      <c r="IB219" s="6"/>
      <c r="IC219" s="6"/>
      <c r="ID219" s="6"/>
      <c r="IE219" s="6"/>
      <c r="IF219" s="6"/>
      <c r="IG219" s="6"/>
      <c r="IH219" s="6"/>
      <c r="II219" s="6"/>
      <c r="IJ219" s="6"/>
      <c r="IK219" s="6"/>
      <c r="IL219" s="6"/>
      <c r="IM219" s="6"/>
      <c r="IN219" s="6"/>
      <c r="IO219" s="6"/>
      <c r="IP219" s="6"/>
      <c r="IQ219" s="6"/>
      <c r="IR219" s="6"/>
      <c r="IS219" s="6"/>
      <c r="IT219" s="6"/>
      <c r="IU219" s="6"/>
      <c r="IV219" s="6"/>
    </row>
    <row r="220" s="4" customFormat="1" ht="12.75" spans="1:256">
      <c r="A220" s="13">
        <v>4</v>
      </c>
      <c r="B220" s="13">
        <v>6</v>
      </c>
      <c r="C220" s="13">
        <v>5</v>
      </c>
      <c r="D220" s="13">
        <v>6</v>
      </c>
      <c r="E220" s="13">
        <v>4</v>
      </c>
      <c r="F220" s="13">
        <v>1</v>
      </c>
      <c r="G220" s="13"/>
      <c r="H220" s="13"/>
      <c r="I220" s="13"/>
      <c r="J220" s="13"/>
      <c r="K220" s="13"/>
      <c r="L220" s="13"/>
      <c r="M220" s="13"/>
      <c r="N220" s="13"/>
      <c r="O220" s="13"/>
      <c r="P220" s="32"/>
      <c r="Q220" s="34"/>
      <c r="R220" s="32"/>
      <c r="S220" s="32"/>
      <c r="T220" s="32"/>
      <c r="U220" s="32"/>
      <c r="V220" s="32"/>
      <c r="W220" s="32"/>
      <c r="X220" s="32"/>
      <c r="Y220" s="32"/>
      <c r="Z220" s="32"/>
      <c r="AA220" s="32"/>
      <c r="AB220" s="32"/>
      <c r="AC220" s="32"/>
      <c r="AD220" s="32"/>
      <c r="AE220" s="32"/>
      <c r="AF220" s="32"/>
      <c r="AG220" s="32"/>
      <c r="AH220" s="32"/>
      <c r="AI220" s="32"/>
      <c r="AJ220" s="32"/>
      <c r="AK220" s="32"/>
      <c r="AL220" s="32"/>
      <c r="AM220" s="32"/>
      <c r="AN220" s="32"/>
      <c r="AO220" s="32"/>
      <c r="AP220" s="32"/>
      <c r="AQ220" s="32"/>
      <c r="AR220" s="32"/>
      <c r="AS220" s="32"/>
      <c r="AT220" s="32"/>
      <c r="AU220" s="32"/>
      <c r="AV220" s="32"/>
      <c r="AW220" s="32"/>
      <c r="AX220" s="32"/>
      <c r="AY220" s="32"/>
      <c r="AZ220" s="32"/>
      <c r="BA220" s="32"/>
      <c r="BB220" s="32"/>
      <c r="BC220" s="32"/>
      <c r="BD220" s="32"/>
      <c r="BE220" s="32"/>
      <c r="BF220" s="32"/>
      <c r="BG220" s="32"/>
      <c r="BH220" s="32"/>
      <c r="BI220" s="32"/>
      <c r="BJ220" s="32"/>
      <c r="BK220" s="32"/>
      <c r="BL220" s="32"/>
      <c r="BM220" s="6"/>
      <c r="BN220" s="6"/>
      <c r="BO220" s="6"/>
      <c r="BP220" s="6"/>
      <c r="BQ220" s="6"/>
      <c r="BR220" s="6"/>
      <c r="BS220" s="6"/>
      <c r="BT220" s="6"/>
      <c r="BU220" s="6"/>
      <c r="BV220" s="6"/>
      <c r="BW220" s="6"/>
      <c r="BX220" s="6"/>
      <c r="BY220" s="6"/>
      <c r="BZ220" s="6"/>
      <c r="CA220" s="6"/>
      <c r="CB220" s="6"/>
      <c r="CC220" s="6"/>
      <c r="CD220" s="6"/>
      <c r="CE220" s="6"/>
      <c r="CF220" s="6"/>
      <c r="CG220" s="6"/>
      <c r="CH220" s="6"/>
      <c r="CI220" s="6"/>
      <c r="CJ220" s="6"/>
      <c r="CK220" s="6"/>
      <c r="CL220" s="6"/>
      <c r="CM220" s="6"/>
      <c r="CN220" s="6"/>
      <c r="CO220" s="6"/>
      <c r="CP220" s="6"/>
      <c r="CQ220" s="6"/>
      <c r="CR220" s="6"/>
      <c r="CS220" s="6"/>
      <c r="CT220" s="6"/>
      <c r="CU220" s="6"/>
      <c r="CV220" s="6"/>
      <c r="CW220" s="6"/>
      <c r="CX220" s="6"/>
      <c r="CY220" s="6"/>
      <c r="CZ220" s="6"/>
      <c r="DA220" s="6"/>
      <c r="DB220" s="6"/>
      <c r="DC220" s="6"/>
      <c r="DD220" s="6"/>
      <c r="DE220" s="6"/>
      <c r="DF220" s="6"/>
      <c r="DG220" s="6"/>
      <c r="DH220" s="6"/>
      <c r="DI220" s="6"/>
      <c r="DJ220" s="6"/>
      <c r="DK220" s="6"/>
      <c r="DL220" s="6"/>
      <c r="DM220" s="6"/>
      <c r="DN220" s="6"/>
      <c r="DO220" s="6"/>
      <c r="DP220" s="6"/>
      <c r="DQ220" s="6"/>
      <c r="DR220" s="6"/>
      <c r="DS220" s="6"/>
      <c r="DT220" s="6"/>
      <c r="DU220" s="6"/>
      <c r="DV220" s="6"/>
      <c r="DW220" s="6"/>
      <c r="DX220" s="6"/>
      <c r="DY220" s="6"/>
      <c r="DZ220" s="6"/>
      <c r="EA220" s="6"/>
      <c r="EB220" s="6"/>
      <c r="EC220" s="6"/>
      <c r="ED220" s="6"/>
      <c r="EE220" s="6"/>
      <c r="EF220" s="6"/>
      <c r="EG220" s="6"/>
      <c r="EH220" s="6"/>
      <c r="EI220" s="6"/>
      <c r="EJ220" s="6"/>
      <c r="EK220" s="6"/>
      <c r="EL220" s="6"/>
      <c r="EM220" s="6"/>
      <c r="EN220" s="6"/>
      <c r="EO220" s="6"/>
      <c r="EP220" s="6"/>
      <c r="EQ220" s="6"/>
      <c r="ER220" s="6"/>
      <c r="ES220" s="6"/>
      <c r="ET220" s="6"/>
      <c r="EU220" s="6"/>
      <c r="EV220" s="6"/>
      <c r="EW220" s="6"/>
      <c r="EX220" s="6"/>
      <c r="EY220" s="6"/>
      <c r="EZ220" s="6"/>
      <c r="FA220" s="6"/>
      <c r="FB220" s="6"/>
      <c r="FC220" s="6"/>
      <c r="FD220" s="6"/>
      <c r="FE220" s="6"/>
      <c r="FF220" s="6"/>
      <c r="FG220" s="6"/>
      <c r="FH220" s="6"/>
      <c r="FI220" s="6"/>
      <c r="FJ220" s="6"/>
      <c r="FK220" s="6"/>
      <c r="FL220" s="6"/>
      <c r="FM220" s="6"/>
      <c r="FN220" s="6"/>
      <c r="FO220" s="6"/>
      <c r="FP220" s="6"/>
      <c r="FQ220" s="6"/>
      <c r="FR220" s="6"/>
      <c r="FS220" s="6"/>
      <c r="FT220" s="6"/>
      <c r="FU220" s="6"/>
      <c r="FV220" s="6"/>
      <c r="FW220" s="6"/>
      <c r="FX220" s="6"/>
      <c r="FY220" s="6"/>
      <c r="FZ220" s="6"/>
      <c r="GA220" s="6"/>
      <c r="GB220" s="6"/>
      <c r="GC220" s="6"/>
      <c r="GD220" s="6"/>
      <c r="GE220" s="6"/>
      <c r="GF220" s="6"/>
      <c r="GG220" s="6"/>
      <c r="GH220" s="6"/>
      <c r="GI220" s="6"/>
      <c r="GJ220" s="6"/>
      <c r="GK220" s="6"/>
      <c r="GL220" s="6"/>
      <c r="GM220" s="6"/>
      <c r="GN220" s="6"/>
      <c r="GO220" s="6"/>
      <c r="GP220" s="6"/>
      <c r="GQ220" s="6"/>
      <c r="GR220" s="6"/>
      <c r="GS220" s="6"/>
      <c r="GT220" s="6"/>
      <c r="GU220" s="6"/>
      <c r="GV220" s="6"/>
      <c r="GW220" s="6"/>
      <c r="GX220" s="6"/>
      <c r="GY220" s="6"/>
      <c r="GZ220" s="6"/>
      <c r="HA220" s="6"/>
      <c r="HB220" s="6"/>
      <c r="HC220" s="6"/>
      <c r="HD220" s="6"/>
      <c r="HE220" s="6"/>
      <c r="HF220" s="6"/>
      <c r="HG220" s="6"/>
      <c r="HH220" s="6"/>
      <c r="HI220" s="6"/>
      <c r="HJ220" s="6"/>
      <c r="HK220" s="6"/>
      <c r="HL220" s="6"/>
      <c r="HM220" s="6"/>
      <c r="HN220" s="6"/>
      <c r="HO220" s="6"/>
      <c r="HP220" s="6"/>
      <c r="HQ220" s="6"/>
      <c r="HR220" s="6"/>
      <c r="HS220" s="6"/>
      <c r="HT220" s="6"/>
      <c r="HU220" s="6"/>
      <c r="HV220" s="6"/>
      <c r="HW220" s="6"/>
      <c r="HX220" s="6"/>
      <c r="HY220" s="6"/>
      <c r="HZ220" s="6"/>
      <c r="IA220" s="6"/>
      <c r="IB220" s="6"/>
      <c r="IC220" s="6"/>
      <c r="ID220" s="6"/>
      <c r="IE220" s="6"/>
      <c r="IF220" s="6"/>
      <c r="IG220" s="6"/>
      <c r="IH220" s="6"/>
      <c r="II220" s="6"/>
      <c r="IJ220" s="6"/>
      <c r="IK220" s="6"/>
      <c r="IL220" s="6"/>
      <c r="IM220" s="6"/>
      <c r="IN220" s="6"/>
      <c r="IO220" s="6"/>
      <c r="IP220" s="6"/>
      <c r="IQ220" s="6"/>
      <c r="IR220" s="6"/>
      <c r="IS220" s="6"/>
      <c r="IT220" s="6"/>
      <c r="IU220" s="6"/>
      <c r="IV220" s="6"/>
    </row>
    <row r="221" s="5" customFormat="1" ht="12.75" spans="1:256">
      <c r="A221" s="16">
        <v>94</v>
      </c>
      <c r="B221" s="16">
        <v>88</v>
      </c>
      <c r="C221" s="16">
        <v>88</v>
      </c>
      <c r="D221" s="16">
        <v>91</v>
      </c>
      <c r="E221" s="16">
        <v>88</v>
      </c>
      <c r="F221" s="16">
        <v>92</v>
      </c>
      <c r="G221" s="16"/>
      <c r="H221" s="16"/>
      <c r="I221" s="16"/>
      <c r="J221" s="16"/>
      <c r="K221" s="16"/>
      <c r="L221" s="16"/>
      <c r="M221" s="16"/>
      <c r="N221" s="16"/>
      <c r="O221" s="16"/>
      <c r="P221" s="32"/>
      <c r="Q221" s="34"/>
      <c r="R221" s="32"/>
      <c r="S221" s="32"/>
      <c r="T221" s="32"/>
      <c r="U221" s="32"/>
      <c r="V221" s="32"/>
      <c r="W221" s="32"/>
      <c r="X221" s="32"/>
      <c r="Y221" s="32"/>
      <c r="Z221" s="32"/>
      <c r="AA221" s="32"/>
      <c r="AB221" s="32"/>
      <c r="AC221" s="32"/>
      <c r="AD221" s="32"/>
      <c r="AE221" s="32"/>
      <c r="AF221" s="32"/>
      <c r="AG221" s="32"/>
      <c r="AH221" s="32"/>
      <c r="AI221" s="32"/>
      <c r="AJ221" s="32"/>
      <c r="AK221" s="32"/>
      <c r="AL221" s="32"/>
      <c r="AM221" s="32"/>
      <c r="AN221" s="32"/>
      <c r="AO221" s="32"/>
      <c r="AP221" s="32"/>
      <c r="AQ221" s="32"/>
      <c r="AR221" s="32"/>
      <c r="AS221" s="32"/>
      <c r="AT221" s="32"/>
      <c r="AU221" s="32"/>
      <c r="AV221" s="32"/>
      <c r="AW221" s="32"/>
      <c r="AX221" s="32"/>
      <c r="AY221" s="32"/>
      <c r="AZ221" s="32"/>
      <c r="BA221" s="32"/>
      <c r="BB221" s="32"/>
      <c r="BC221" s="32"/>
      <c r="BD221" s="32"/>
      <c r="BE221" s="32"/>
      <c r="BF221" s="32"/>
      <c r="BG221" s="32"/>
      <c r="BH221" s="32"/>
      <c r="BI221" s="32"/>
      <c r="BJ221" s="32"/>
      <c r="BK221" s="32"/>
      <c r="BL221" s="32"/>
      <c r="BM221" s="7"/>
      <c r="BN221" s="7"/>
      <c r="BO221" s="7"/>
      <c r="BP221" s="7"/>
      <c r="BQ221" s="7"/>
      <c r="BR221" s="7"/>
      <c r="BS221" s="7"/>
      <c r="BT221" s="7"/>
      <c r="BU221" s="7"/>
      <c r="BV221" s="7"/>
      <c r="BW221" s="7"/>
      <c r="BX221" s="7"/>
      <c r="BY221" s="7"/>
      <c r="BZ221" s="7"/>
      <c r="CA221" s="7"/>
      <c r="CB221" s="7"/>
      <c r="CC221" s="7"/>
      <c r="CD221" s="7"/>
      <c r="CE221" s="7"/>
      <c r="CF221" s="7"/>
      <c r="CG221" s="7"/>
      <c r="CH221" s="7"/>
      <c r="CI221" s="7"/>
      <c r="CJ221" s="7"/>
      <c r="CK221" s="7"/>
      <c r="CL221" s="7"/>
      <c r="CM221" s="7"/>
      <c r="CN221" s="7"/>
      <c r="CO221" s="7"/>
      <c r="CP221" s="7"/>
      <c r="CQ221" s="7"/>
      <c r="CR221" s="7"/>
      <c r="CS221" s="7"/>
      <c r="CT221" s="7"/>
      <c r="CU221" s="7"/>
      <c r="CV221" s="7"/>
      <c r="CW221" s="7"/>
      <c r="CX221" s="7"/>
      <c r="CY221" s="7"/>
      <c r="CZ221" s="7"/>
      <c r="DA221" s="7"/>
      <c r="DB221" s="7"/>
      <c r="DC221" s="7"/>
      <c r="DD221" s="7"/>
      <c r="DE221" s="7"/>
      <c r="DF221" s="7"/>
      <c r="DG221" s="7"/>
      <c r="DH221" s="7"/>
      <c r="DI221" s="7"/>
      <c r="DJ221" s="7"/>
      <c r="DK221" s="7"/>
      <c r="DL221" s="7"/>
      <c r="DM221" s="7"/>
      <c r="DN221" s="7"/>
      <c r="DO221" s="7"/>
      <c r="DP221" s="7"/>
      <c r="DQ221" s="7"/>
      <c r="DR221" s="7"/>
      <c r="DS221" s="7"/>
      <c r="DT221" s="7"/>
      <c r="DU221" s="7"/>
      <c r="DV221" s="7"/>
      <c r="DW221" s="7"/>
      <c r="DX221" s="7"/>
      <c r="DY221" s="7"/>
      <c r="DZ221" s="7"/>
      <c r="EA221" s="7"/>
      <c r="EB221" s="7"/>
      <c r="EC221" s="7"/>
      <c r="ED221" s="7"/>
      <c r="EE221" s="7"/>
      <c r="EF221" s="7"/>
      <c r="EG221" s="7"/>
      <c r="EH221" s="7"/>
      <c r="EI221" s="7"/>
      <c r="EJ221" s="7"/>
      <c r="EK221" s="7"/>
      <c r="EL221" s="7"/>
      <c r="EM221" s="7"/>
      <c r="EN221" s="7"/>
      <c r="EO221" s="7"/>
      <c r="EP221" s="7"/>
      <c r="EQ221" s="7"/>
      <c r="ER221" s="7"/>
      <c r="ES221" s="7"/>
      <c r="ET221" s="7"/>
      <c r="EU221" s="7"/>
      <c r="EV221" s="7"/>
      <c r="EW221" s="7"/>
      <c r="EX221" s="7"/>
      <c r="EY221" s="7"/>
      <c r="EZ221" s="7"/>
      <c r="FA221" s="7"/>
      <c r="FB221" s="7"/>
      <c r="FC221" s="7"/>
      <c r="FD221" s="7"/>
      <c r="FE221" s="7"/>
      <c r="FF221" s="7"/>
      <c r="FG221" s="7"/>
      <c r="FH221" s="7"/>
      <c r="FI221" s="7"/>
      <c r="FJ221" s="7"/>
      <c r="FK221" s="7"/>
      <c r="FL221" s="7"/>
      <c r="FM221" s="7"/>
      <c r="FN221" s="7"/>
      <c r="FO221" s="7"/>
      <c r="FP221" s="7"/>
      <c r="FQ221" s="7"/>
      <c r="FR221" s="7"/>
      <c r="FS221" s="7"/>
      <c r="FT221" s="7"/>
      <c r="FU221" s="7"/>
      <c r="FV221" s="7"/>
      <c r="FW221" s="7"/>
      <c r="FX221" s="7"/>
      <c r="FY221" s="7"/>
      <c r="FZ221" s="7"/>
      <c r="GA221" s="7"/>
      <c r="GB221" s="7"/>
      <c r="GC221" s="7"/>
      <c r="GD221" s="7"/>
      <c r="GE221" s="7"/>
      <c r="GF221" s="7"/>
      <c r="GG221" s="7"/>
      <c r="GH221" s="7"/>
      <c r="GI221" s="7"/>
      <c r="GJ221" s="7"/>
      <c r="GK221" s="7"/>
      <c r="GL221" s="7"/>
      <c r="GM221" s="7"/>
      <c r="GN221" s="7"/>
      <c r="GO221" s="7"/>
      <c r="GP221" s="7"/>
      <c r="GQ221" s="7"/>
      <c r="GR221" s="7"/>
      <c r="GS221" s="7"/>
      <c r="GT221" s="7"/>
      <c r="GU221" s="7"/>
      <c r="GV221" s="7"/>
      <c r="GW221" s="7"/>
      <c r="GX221" s="7"/>
      <c r="GY221" s="7"/>
      <c r="GZ221" s="7"/>
      <c r="HA221" s="7"/>
      <c r="HB221" s="7"/>
      <c r="HC221" s="7"/>
      <c r="HD221" s="7"/>
      <c r="HE221" s="7"/>
      <c r="HF221" s="7"/>
      <c r="HG221" s="7"/>
      <c r="HH221" s="7"/>
      <c r="HI221" s="7"/>
      <c r="HJ221" s="7"/>
      <c r="HK221" s="7"/>
      <c r="HL221" s="7"/>
      <c r="HM221" s="7"/>
      <c r="HN221" s="7"/>
      <c r="HO221" s="7"/>
      <c r="HP221" s="7"/>
      <c r="HQ221" s="7"/>
      <c r="HR221" s="7"/>
      <c r="HS221" s="7"/>
      <c r="HT221" s="7"/>
      <c r="HU221" s="7"/>
      <c r="HV221" s="7"/>
      <c r="HW221" s="7"/>
      <c r="HX221" s="7"/>
      <c r="HY221" s="7"/>
      <c r="HZ221" s="7"/>
      <c r="IA221" s="7"/>
      <c r="IB221" s="7"/>
      <c r="IC221" s="7"/>
      <c r="ID221" s="7"/>
      <c r="IE221" s="7"/>
      <c r="IF221" s="7"/>
      <c r="IG221" s="7"/>
      <c r="IH221" s="7"/>
      <c r="II221" s="7"/>
      <c r="IJ221" s="7"/>
      <c r="IK221" s="7"/>
      <c r="IL221" s="7"/>
      <c r="IM221" s="7"/>
      <c r="IN221" s="7"/>
      <c r="IO221" s="7"/>
      <c r="IP221" s="7"/>
      <c r="IQ221" s="7"/>
      <c r="IR221" s="7"/>
      <c r="IS221" s="7"/>
      <c r="IT221" s="7"/>
      <c r="IU221" s="7"/>
      <c r="IV221" s="7"/>
    </row>
    <row r="222" s="5" customFormat="1" ht="12.75" spans="1:256">
      <c r="A222" s="12" t="s">
        <v>380</v>
      </c>
      <c r="B222" s="13" t="s">
        <v>2</v>
      </c>
      <c r="C222" s="13">
        <v>40</v>
      </c>
      <c r="D222" s="13" t="s">
        <v>3</v>
      </c>
      <c r="E222" s="13" t="s">
        <v>381</v>
      </c>
      <c r="F222" s="13" t="s">
        <v>5</v>
      </c>
      <c r="G222" s="14">
        <f>(A224*A225+B224*B225+C224*C225+D224*D225+E224*E225+F224*F225+G224*G225+H224*H225)/C222</f>
        <v>96.95</v>
      </c>
      <c r="H222" s="13"/>
      <c r="I222" s="33"/>
      <c r="J222" s="13"/>
      <c r="K222" s="13"/>
      <c r="L222" s="13"/>
      <c r="M222" s="13"/>
      <c r="N222" s="13"/>
      <c r="O222" s="13"/>
      <c r="P222" s="32"/>
      <c r="Q222" s="34"/>
      <c r="R222" s="32"/>
      <c r="S222" s="32"/>
      <c r="T222" s="32"/>
      <c r="U222" s="32"/>
      <c r="V222" s="32"/>
      <c r="W222" s="32"/>
      <c r="X222" s="32"/>
      <c r="Y222" s="32"/>
      <c r="Z222" s="32"/>
      <c r="AA222" s="32"/>
      <c r="AB222" s="32"/>
      <c r="AC222" s="32"/>
      <c r="AD222" s="32"/>
      <c r="AE222" s="32"/>
      <c r="AF222" s="32"/>
      <c r="AG222" s="32"/>
      <c r="AH222" s="32"/>
      <c r="AI222" s="32"/>
      <c r="AJ222" s="32"/>
      <c r="AK222" s="32"/>
      <c r="AL222" s="32"/>
      <c r="AM222" s="32"/>
      <c r="AN222" s="32"/>
      <c r="AO222" s="32"/>
      <c r="AP222" s="32"/>
      <c r="AQ222" s="32"/>
      <c r="AR222" s="32"/>
      <c r="AS222" s="32"/>
      <c r="AT222" s="32"/>
      <c r="AU222" s="32"/>
      <c r="AV222" s="32"/>
      <c r="AW222" s="32"/>
      <c r="AX222" s="32"/>
      <c r="AY222" s="32"/>
      <c r="AZ222" s="32"/>
      <c r="BA222" s="32"/>
      <c r="BB222" s="32"/>
      <c r="BC222" s="32"/>
      <c r="BD222" s="32"/>
      <c r="BE222" s="32"/>
      <c r="BF222" s="32"/>
      <c r="BG222" s="32"/>
      <c r="BH222" s="32"/>
      <c r="BI222" s="32"/>
      <c r="BJ222" s="32"/>
      <c r="BK222" s="32"/>
      <c r="BL222" s="32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6"/>
      <c r="BY222" s="6"/>
      <c r="BZ222" s="6"/>
      <c r="CA222" s="6"/>
      <c r="CB222" s="6"/>
      <c r="CC222" s="6"/>
      <c r="CD222" s="6"/>
      <c r="CE222" s="6"/>
      <c r="CF222" s="6"/>
      <c r="CG222" s="6"/>
      <c r="CH222" s="6"/>
      <c r="CI222" s="6"/>
      <c r="CJ222" s="6"/>
      <c r="CK222" s="6"/>
      <c r="CL222" s="6"/>
      <c r="CM222" s="6"/>
      <c r="CN222" s="6"/>
      <c r="CO222" s="6"/>
      <c r="CP222" s="6"/>
      <c r="CQ222" s="6"/>
      <c r="CR222" s="6"/>
      <c r="CS222" s="6"/>
      <c r="CT222" s="6"/>
      <c r="CU222" s="6"/>
      <c r="CV222" s="6"/>
      <c r="CW222" s="6"/>
      <c r="CX222" s="6"/>
      <c r="CY222" s="6"/>
      <c r="CZ222" s="6"/>
      <c r="DA222" s="6"/>
      <c r="DB222" s="6"/>
      <c r="DC222" s="6"/>
      <c r="DD222" s="6"/>
      <c r="DE222" s="6"/>
      <c r="DF222" s="6"/>
      <c r="DG222" s="6"/>
      <c r="DH222" s="6"/>
      <c r="DI222" s="6"/>
      <c r="DJ222" s="6"/>
      <c r="DK222" s="6"/>
      <c r="DL222" s="6"/>
      <c r="DM222" s="6"/>
      <c r="DN222" s="6"/>
      <c r="DO222" s="6"/>
      <c r="DP222" s="6"/>
      <c r="DQ222" s="6"/>
      <c r="DR222" s="6"/>
      <c r="DS222" s="6"/>
      <c r="DT222" s="6"/>
      <c r="DU222" s="6"/>
      <c r="DV222" s="6"/>
      <c r="DW222" s="6"/>
      <c r="DX222" s="6"/>
      <c r="DY222" s="6"/>
      <c r="DZ222" s="6"/>
      <c r="EA222" s="6"/>
      <c r="EB222" s="6"/>
      <c r="EC222" s="6"/>
      <c r="ED222" s="6"/>
      <c r="EE222" s="6"/>
      <c r="EF222" s="6"/>
      <c r="EG222" s="6"/>
      <c r="EH222" s="6"/>
      <c r="EI222" s="6"/>
      <c r="EJ222" s="6"/>
      <c r="EK222" s="6"/>
      <c r="EL222" s="6"/>
      <c r="EM222" s="6"/>
      <c r="EN222" s="6"/>
      <c r="EO222" s="6"/>
      <c r="EP222" s="6"/>
      <c r="EQ222" s="6"/>
      <c r="ER222" s="6"/>
      <c r="ES222" s="6"/>
      <c r="ET222" s="6"/>
      <c r="EU222" s="6"/>
      <c r="EV222" s="6"/>
      <c r="EW222" s="6"/>
      <c r="EX222" s="6"/>
      <c r="EY222" s="6"/>
      <c r="EZ222" s="6"/>
      <c r="FA222" s="6"/>
      <c r="FB222" s="6"/>
      <c r="FC222" s="6"/>
      <c r="FD222" s="6"/>
      <c r="FE222" s="6"/>
      <c r="FF222" s="6"/>
      <c r="FG222" s="6"/>
      <c r="FH222" s="6"/>
      <c r="FI222" s="6"/>
      <c r="FJ222" s="6"/>
      <c r="FK222" s="6"/>
      <c r="FL222" s="6"/>
      <c r="FM222" s="6"/>
      <c r="FN222" s="6"/>
      <c r="FO222" s="6"/>
      <c r="FP222" s="6"/>
      <c r="FQ222" s="6"/>
      <c r="FR222" s="6"/>
      <c r="FS222" s="6"/>
      <c r="FT222" s="6"/>
      <c r="FU222" s="6"/>
      <c r="FV222" s="6"/>
      <c r="FW222" s="6"/>
      <c r="FX222" s="6"/>
      <c r="FY222" s="6"/>
      <c r="FZ222" s="6"/>
      <c r="GA222" s="6"/>
      <c r="GB222" s="6"/>
      <c r="GC222" s="6"/>
      <c r="GD222" s="6"/>
      <c r="GE222" s="6"/>
      <c r="GF222" s="6"/>
      <c r="GG222" s="6"/>
      <c r="GH222" s="6"/>
      <c r="GI222" s="6"/>
      <c r="GJ222" s="6"/>
      <c r="GK222" s="6"/>
      <c r="GL222" s="6"/>
      <c r="GM222" s="6"/>
      <c r="GN222" s="6"/>
      <c r="GO222" s="6"/>
      <c r="GP222" s="6"/>
      <c r="GQ222" s="6"/>
      <c r="GR222" s="6"/>
      <c r="GS222" s="6"/>
      <c r="GT222" s="6"/>
      <c r="GU222" s="6"/>
      <c r="GV222" s="6"/>
      <c r="GW222" s="6"/>
      <c r="GX222" s="6"/>
      <c r="GY222" s="6"/>
      <c r="GZ222" s="6"/>
      <c r="HA222" s="6"/>
      <c r="HB222" s="6"/>
      <c r="HC222" s="6"/>
      <c r="HD222" s="6"/>
      <c r="HE222" s="6"/>
      <c r="HF222" s="6"/>
      <c r="HG222" s="6"/>
      <c r="HH222" s="6"/>
      <c r="HI222" s="6"/>
      <c r="HJ222" s="6"/>
      <c r="HK222" s="6"/>
      <c r="HL222" s="6"/>
      <c r="HM222" s="6"/>
      <c r="HN222" s="6"/>
      <c r="HO222" s="6"/>
      <c r="HP222" s="6"/>
      <c r="HQ222" s="6"/>
      <c r="HR222" s="6"/>
      <c r="HS222" s="6"/>
      <c r="HT222" s="6"/>
      <c r="HU222" s="6"/>
      <c r="HV222" s="6"/>
      <c r="HW222" s="6"/>
      <c r="HX222" s="6"/>
      <c r="HY222" s="6"/>
      <c r="HZ222" s="6"/>
      <c r="IA222" s="6"/>
      <c r="IB222" s="6"/>
      <c r="IC222" s="6"/>
      <c r="ID222" s="6"/>
      <c r="IE222" s="6"/>
      <c r="IF222" s="6"/>
      <c r="IG222" s="6"/>
      <c r="IH222" s="6"/>
      <c r="II222" s="6"/>
      <c r="IJ222" s="6"/>
      <c r="IK222" s="6"/>
      <c r="IL222" s="6"/>
      <c r="IM222" s="6"/>
      <c r="IN222" s="6"/>
      <c r="IO222" s="6"/>
      <c r="IP222" s="6"/>
      <c r="IQ222" s="6"/>
      <c r="IR222" s="6"/>
      <c r="IS222" s="6"/>
      <c r="IT222" s="6"/>
      <c r="IU222" s="6"/>
      <c r="IV222" s="6"/>
    </row>
    <row r="223" s="5" customFormat="1" ht="12.75" spans="1:256">
      <c r="A223" s="13" t="s">
        <v>382</v>
      </c>
      <c r="B223" s="13" t="s">
        <v>383</v>
      </c>
      <c r="C223" s="13" t="s">
        <v>384</v>
      </c>
      <c r="D223" s="13" t="s">
        <v>385</v>
      </c>
      <c r="E223" s="13" t="s">
        <v>386</v>
      </c>
      <c r="F223" s="15" t="s">
        <v>387</v>
      </c>
      <c r="G223" s="15" t="s">
        <v>388</v>
      </c>
      <c r="H223" s="13"/>
      <c r="I223" s="13"/>
      <c r="J223" s="13"/>
      <c r="K223" s="13"/>
      <c r="L223" s="13"/>
      <c r="M223" s="13"/>
      <c r="N223" s="13"/>
      <c r="O223" s="17"/>
      <c r="P223" s="32"/>
      <c r="Q223" s="34"/>
      <c r="R223" s="32"/>
      <c r="S223" s="32"/>
      <c r="T223" s="32"/>
      <c r="U223" s="32"/>
      <c r="V223" s="32"/>
      <c r="W223" s="32"/>
      <c r="X223" s="32"/>
      <c r="Y223" s="32"/>
      <c r="Z223" s="32"/>
      <c r="AA223" s="32"/>
      <c r="AB223" s="32"/>
      <c r="AC223" s="32"/>
      <c r="AD223" s="32"/>
      <c r="AE223" s="32"/>
      <c r="AF223" s="32"/>
      <c r="AG223" s="32"/>
      <c r="AH223" s="32"/>
      <c r="AI223" s="32"/>
      <c r="AJ223" s="32"/>
      <c r="AK223" s="32"/>
      <c r="AL223" s="32"/>
      <c r="AM223" s="32"/>
      <c r="AN223" s="32"/>
      <c r="AO223" s="32"/>
      <c r="AP223" s="32"/>
      <c r="AQ223" s="32"/>
      <c r="AR223" s="32"/>
      <c r="AS223" s="32"/>
      <c r="AT223" s="32"/>
      <c r="AU223" s="32"/>
      <c r="AV223" s="32"/>
      <c r="AW223" s="32"/>
      <c r="AX223" s="32"/>
      <c r="AY223" s="32"/>
      <c r="AZ223" s="32"/>
      <c r="BA223" s="32"/>
      <c r="BB223" s="32"/>
      <c r="BC223" s="32"/>
      <c r="BD223" s="32"/>
      <c r="BE223" s="32"/>
      <c r="BF223" s="32"/>
      <c r="BG223" s="32"/>
      <c r="BH223" s="32"/>
      <c r="BI223" s="32"/>
      <c r="BJ223" s="32"/>
      <c r="BK223" s="32"/>
      <c r="BL223" s="32"/>
      <c r="BM223" s="6"/>
      <c r="BN223" s="6"/>
      <c r="BO223" s="6"/>
      <c r="BP223" s="6"/>
      <c r="BQ223" s="6"/>
      <c r="BR223" s="6"/>
      <c r="BS223" s="6"/>
      <c r="BT223" s="6"/>
      <c r="BU223" s="6"/>
      <c r="BV223" s="6"/>
      <c r="BW223" s="6"/>
      <c r="BX223" s="6"/>
      <c r="BY223" s="6"/>
      <c r="BZ223" s="6"/>
      <c r="CA223" s="6"/>
      <c r="CB223" s="6"/>
      <c r="CC223" s="6"/>
      <c r="CD223" s="6"/>
      <c r="CE223" s="6"/>
      <c r="CF223" s="6"/>
      <c r="CG223" s="6"/>
      <c r="CH223" s="6"/>
      <c r="CI223" s="6"/>
      <c r="CJ223" s="6"/>
      <c r="CK223" s="6"/>
      <c r="CL223" s="6"/>
      <c r="CM223" s="6"/>
      <c r="CN223" s="6"/>
      <c r="CO223" s="6"/>
      <c r="CP223" s="6"/>
      <c r="CQ223" s="6"/>
      <c r="CR223" s="6"/>
      <c r="CS223" s="6"/>
      <c r="CT223" s="6"/>
      <c r="CU223" s="6"/>
      <c r="CV223" s="6"/>
      <c r="CW223" s="6"/>
      <c r="CX223" s="6"/>
      <c r="CY223" s="6"/>
      <c r="CZ223" s="6"/>
      <c r="DA223" s="6"/>
      <c r="DB223" s="6"/>
      <c r="DC223" s="6"/>
      <c r="DD223" s="6"/>
      <c r="DE223" s="6"/>
      <c r="DF223" s="6"/>
      <c r="DG223" s="6"/>
      <c r="DH223" s="6"/>
      <c r="DI223" s="6"/>
      <c r="DJ223" s="6"/>
      <c r="DK223" s="6"/>
      <c r="DL223" s="6"/>
      <c r="DM223" s="6"/>
      <c r="DN223" s="6"/>
      <c r="DO223" s="6"/>
      <c r="DP223" s="6"/>
      <c r="DQ223" s="6"/>
      <c r="DR223" s="6"/>
      <c r="DS223" s="6"/>
      <c r="DT223" s="6"/>
      <c r="DU223" s="6"/>
      <c r="DV223" s="6"/>
      <c r="DW223" s="6"/>
      <c r="DX223" s="6"/>
      <c r="DY223" s="6"/>
      <c r="DZ223" s="6"/>
      <c r="EA223" s="6"/>
      <c r="EB223" s="6"/>
      <c r="EC223" s="6"/>
      <c r="ED223" s="6"/>
      <c r="EE223" s="6"/>
      <c r="EF223" s="6"/>
      <c r="EG223" s="6"/>
      <c r="EH223" s="6"/>
      <c r="EI223" s="6"/>
      <c r="EJ223" s="6"/>
      <c r="EK223" s="6"/>
      <c r="EL223" s="6"/>
      <c r="EM223" s="6"/>
      <c r="EN223" s="6"/>
      <c r="EO223" s="6"/>
      <c r="EP223" s="6"/>
      <c r="EQ223" s="6"/>
      <c r="ER223" s="6"/>
      <c r="ES223" s="6"/>
      <c r="ET223" s="6"/>
      <c r="EU223" s="6"/>
      <c r="EV223" s="6"/>
      <c r="EW223" s="6"/>
      <c r="EX223" s="6"/>
      <c r="EY223" s="6"/>
      <c r="EZ223" s="6"/>
      <c r="FA223" s="6"/>
      <c r="FB223" s="6"/>
      <c r="FC223" s="6"/>
      <c r="FD223" s="6"/>
      <c r="FE223" s="6"/>
      <c r="FF223" s="6"/>
      <c r="FG223" s="6"/>
      <c r="FH223" s="6"/>
      <c r="FI223" s="6"/>
      <c r="FJ223" s="6"/>
      <c r="FK223" s="6"/>
      <c r="FL223" s="6"/>
      <c r="FM223" s="6"/>
      <c r="FN223" s="6"/>
      <c r="FO223" s="6"/>
      <c r="FP223" s="6"/>
      <c r="FQ223" s="6"/>
      <c r="FR223" s="6"/>
      <c r="FS223" s="6"/>
      <c r="FT223" s="6"/>
      <c r="FU223" s="6"/>
      <c r="FV223" s="6"/>
      <c r="FW223" s="6"/>
      <c r="FX223" s="6"/>
      <c r="FY223" s="6"/>
      <c r="FZ223" s="6"/>
      <c r="GA223" s="6"/>
      <c r="GB223" s="6"/>
      <c r="GC223" s="6"/>
      <c r="GD223" s="6"/>
      <c r="GE223" s="6"/>
      <c r="GF223" s="6"/>
      <c r="GG223" s="6"/>
      <c r="GH223" s="6"/>
      <c r="GI223" s="6"/>
      <c r="GJ223" s="6"/>
      <c r="GK223" s="6"/>
      <c r="GL223" s="6"/>
      <c r="GM223" s="6"/>
      <c r="GN223" s="6"/>
      <c r="GO223" s="6"/>
      <c r="GP223" s="6"/>
      <c r="GQ223" s="6"/>
      <c r="GR223" s="6"/>
      <c r="GS223" s="6"/>
      <c r="GT223" s="6"/>
      <c r="GU223" s="6"/>
      <c r="GV223" s="6"/>
      <c r="GW223" s="6"/>
      <c r="GX223" s="6"/>
      <c r="GY223" s="6"/>
      <c r="GZ223" s="6"/>
      <c r="HA223" s="6"/>
      <c r="HB223" s="6"/>
      <c r="HC223" s="6"/>
      <c r="HD223" s="6"/>
      <c r="HE223" s="6"/>
      <c r="HF223" s="6"/>
      <c r="HG223" s="6"/>
      <c r="HH223" s="6"/>
      <c r="HI223" s="6"/>
      <c r="HJ223" s="6"/>
      <c r="HK223" s="6"/>
      <c r="HL223" s="6"/>
      <c r="HM223" s="6"/>
      <c r="HN223" s="6"/>
      <c r="HO223" s="6"/>
      <c r="HP223" s="6"/>
      <c r="HQ223" s="6"/>
      <c r="HR223" s="6"/>
      <c r="HS223" s="6"/>
      <c r="HT223" s="6"/>
      <c r="HU223" s="6"/>
      <c r="HV223" s="6"/>
      <c r="HW223" s="6"/>
      <c r="HX223" s="6"/>
      <c r="HY223" s="6"/>
      <c r="HZ223" s="6"/>
      <c r="IA223" s="6"/>
      <c r="IB223" s="6"/>
      <c r="IC223" s="6"/>
      <c r="ID223" s="6"/>
      <c r="IE223" s="6"/>
      <c r="IF223" s="6"/>
      <c r="IG223" s="6"/>
      <c r="IH223" s="6"/>
      <c r="II223" s="6"/>
      <c r="IJ223" s="6"/>
      <c r="IK223" s="6"/>
      <c r="IL223" s="6"/>
      <c r="IM223" s="6"/>
      <c r="IN223" s="6"/>
      <c r="IO223" s="6"/>
      <c r="IP223" s="6"/>
      <c r="IQ223" s="6"/>
      <c r="IR223" s="6"/>
      <c r="IS223" s="6"/>
      <c r="IT223" s="6"/>
      <c r="IU223" s="6"/>
      <c r="IV223" s="6"/>
    </row>
    <row r="224" s="4" customFormat="1" ht="12.75" spans="1:256">
      <c r="A224" s="13">
        <v>6</v>
      </c>
      <c r="B224" s="13">
        <v>6</v>
      </c>
      <c r="C224" s="13">
        <v>6</v>
      </c>
      <c r="D224" s="13">
        <v>4</v>
      </c>
      <c r="E224" s="13">
        <v>6</v>
      </c>
      <c r="F224" s="13">
        <v>6</v>
      </c>
      <c r="G224" s="15">
        <v>6</v>
      </c>
      <c r="H224" s="13"/>
      <c r="I224" s="13"/>
      <c r="J224" s="13"/>
      <c r="K224" s="13"/>
      <c r="L224" s="13"/>
      <c r="M224" s="13"/>
      <c r="N224" s="13"/>
      <c r="O224" s="17"/>
      <c r="P224" s="32"/>
      <c r="Q224" s="34"/>
      <c r="R224" s="32"/>
      <c r="S224" s="32"/>
      <c r="T224" s="32"/>
      <c r="U224" s="32"/>
      <c r="V224" s="32"/>
      <c r="W224" s="32"/>
      <c r="X224" s="32"/>
      <c r="Y224" s="32"/>
      <c r="Z224" s="32"/>
      <c r="AA224" s="32"/>
      <c r="AB224" s="32"/>
      <c r="AC224" s="32"/>
      <c r="AD224" s="32"/>
      <c r="AE224" s="32"/>
      <c r="AF224" s="32"/>
      <c r="AG224" s="32"/>
      <c r="AH224" s="32"/>
      <c r="AI224" s="32"/>
      <c r="AJ224" s="32"/>
      <c r="AK224" s="32"/>
      <c r="AL224" s="32"/>
      <c r="AM224" s="32"/>
      <c r="AN224" s="32"/>
      <c r="AO224" s="32"/>
      <c r="AP224" s="32"/>
      <c r="AQ224" s="32"/>
      <c r="AR224" s="32"/>
      <c r="AS224" s="32"/>
      <c r="AT224" s="32"/>
      <c r="AU224" s="32"/>
      <c r="AV224" s="32"/>
      <c r="AW224" s="32"/>
      <c r="AX224" s="32"/>
      <c r="AY224" s="32"/>
      <c r="AZ224" s="32"/>
      <c r="BA224" s="32"/>
      <c r="BB224" s="32"/>
      <c r="BC224" s="32"/>
      <c r="BD224" s="32"/>
      <c r="BE224" s="32"/>
      <c r="BF224" s="32"/>
      <c r="BG224" s="32"/>
      <c r="BH224" s="32"/>
      <c r="BI224" s="32"/>
      <c r="BJ224" s="32"/>
      <c r="BK224" s="32"/>
      <c r="BL224" s="32"/>
      <c r="BM224" s="6"/>
      <c r="BN224" s="6"/>
      <c r="BO224" s="6"/>
      <c r="BP224" s="6"/>
      <c r="BQ224" s="6"/>
      <c r="BR224" s="6"/>
      <c r="BS224" s="6"/>
      <c r="BT224" s="6"/>
      <c r="BU224" s="6"/>
      <c r="BV224" s="6"/>
      <c r="BW224" s="6"/>
      <c r="BX224" s="6"/>
      <c r="BY224" s="6"/>
      <c r="BZ224" s="6"/>
      <c r="CA224" s="6"/>
      <c r="CB224" s="6"/>
      <c r="CC224" s="6"/>
      <c r="CD224" s="6"/>
      <c r="CE224" s="6"/>
      <c r="CF224" s="6"/>
      <c r="CG224" s="6"/>
      <c r="CH224" s="6"/>
      <c r="CI224" s="6"/>
      <c r="CJ224" s="6"/>
      <c r="CK224" s="6"/>
      <c r="CL224" s="6"/>
      <c r="CM224" s="6"/>
      <c r="CN224" s="6"/>
      <c r="CO224" s="6"/>
      <c r="CP224" s="6"/>
      <c r="CQ224" s="6"/>
      <c r="CR224" s="6"/>
      <c r="CS224" s="6"/>
      <c r="CT224" s="6"/>
      <c r="CU224" s="6"/>
      <c r="CV224" s="6"/>
      <c r="CW224" s="6"/>
      <c r="CX224" s="6"/>
      <c r="CY224" s="6"/>
      <c r="CZ224" s="6"/>
      <c r="DA224" s="6"/>
      <c r="DB224" s="6"/>
      <c r="DC224" s="6"/>
      <c r="DD224" s="6"/>
      <c r="DE224" s="6"/>
      <c r="DF224" s="6"/>
      <c r="DG224" s="6"/>
      <c r="DH224" s="6"/>
      <c r="DI224" s="6"/>
      <c r="DJ224" s="6"/>
      <c r="DK224" s="6"/>
      <c r="DL224" s="6"/>
      <c r="DM224" s="6"/>
      <c r="DN224" s="6"/>
      <c r="DO224" s="6"/>
      <c r="DP224" s="6"/>
      <c r="DQ224" s="6"/>
      <c r="DR224" s="6"/>
      <c r="DS224" s="6"/>
      <c r="DT224" s="6"/>
      <c r="DU224" s="6"/>
      <c r="DV224" s="6"/>
      <c r="DW224" s="6"/>
      <c r="DX224" s="6"/>
      <c r="DY224" s="6"/>
      <c r="DZ224" s="6"/>
      <c r="EA224" s="6"/>
      <c r="EB224" s="6"/>
      <c r="EC224" s="6"/>
      <c r="ED224" s="6"/>
      <c r="EE224" s="6"/>
      <c r="EF224" s="6"/>
      <c r="EG224" s="6"/>
      <c r="EH224" s="6"/>
      <c r="EI224" s="6"/>
      <c r="EJ224" s="6"/>
      <c r="EK224" s="6"/>
      <c r="EL224" s="6"/>
      <c r="EM224" s="6"/>
      <c r="EN224" s="6"/>
      <c r="EO224" s="6"/>
      <c r="EP224" s="6"/>
      <c r="EQ224" s="6"/>
      <c r="ER224" s="6"/>
      <c r="ES224" s="6"/>
      <c r="ET224" s="6"/>
      <c r="EU224" s="6"/>
      <c r="EV224" s="6"/>
      <c r="EW224" s="6"/>
      <c r="EX224" s="6"/>
      <c r="EY224" s="6"/>
      <c r="EZ224" s="6"/>
      <c r="FA224" s="6"/>
      <c r="FB224" s="6"/>
      <c r="FC224" s="6"/>
      <c r="FD224" s="6"/>
      <c r="FE224" s="6"/>
      <c r="FF224" s="6"/>
      <c r="FG224" s="6"/>
      <c r="FH224" s="6"/>
      <c r="FI224" s="6"/>
      <c r="FJ224" s="6"/>
      <c r="FK224" s="6"/>
      <c r="FL224" s="6"/>
      <c r="FM224" s="6"/>
      <c r="FN224" s="6"/>
      <c r="FO224" s="6"/>
      <c r="FP224" s="6"/>
      <c r="FQ224" s="6"/>
      <c r="FR224" s="6"/>
      <c r="FS224" s="6"/>
      <c r="FT224" s="6"/>
      <c r="FU224" s="6"/>
      <c r="FV224" s="6"/>
      <c r="FW224" s="6"/>
      <c r="FX224" s="6"/>
      <c r="FY224" s="6"/>
      <c r="FZ224" s="6"/>
      <c r="GA224" s="6"/>
      <c r="GB224" s="6"/>
      <c r="GC224" s="6"/>
      <c r="GD224" s="6"/>
      <c r="GE224" s="6"/>
      <c r="GF224" s="6"/>
      <c r="GG224" s="6"/>
      <c r="GH224" s="6"/>
      <c r="GI224" s="6"/>
      <c r="GJ224" s="6"/>
      <c r="GK224" s="6"/>
      <c r="GL224" s="6"/>
      <c r="GM224" s="6"/>
      <c r="GN224" s="6"/>
      <c r="GO224" s="6"/>
      <c r="GP224" s="6"/>
      <c r="GQ224" s="6"/>
      <c r="GR224" s="6"/>
      <c r="GS224" s="6"/>
      <c r="GT224" s="6"/>
      <c r="GU224" s="6"/>
      <c r="GV224" s="6"/>
      <c r="GW224" s="6"/>
      <c r="GX224" s="6"/>
      <c r="GY224" s="6"/>
      <c r="GZ224" s="6"/>
      <c r="HA224" s="6"/>
      <c r="HB224" s="6"/>
      <c r="HC224" s="6"/>
      <c r="HD224" s="6"/>
      <c r="HE224" s="6"/>
      <c r="HF224" s="6"/>
      <c r="HG224" s="6"/>
      <c r="HH224" s="6"/>
      <c r="HI224" s="6"/>
      <c r="HJ224" s="6"/>
      <c r="HK224" s="6"/>
      <c r="HL224" s="6"/>
      <c r="HM224" s="6"/>
      <c r="HN224" s="6"/>
      <c r="HO224" s="6"/>
      <c r="HP224" s="6"/>
      <c r="HQ224" s="6"/>
      <c r="HR224" s="6"/>
      <c r="HS224" s="6"/>
      <c r="HT224" s="6"/>
      <c r="HU224" s="6"/>
      <c r="HV224" s="6"/>
      <c r="HW224" s="6"/>
      <c r="HX224" s="6"/>
      <c r="HY224" s="6"/>
      <c r="HZ224" s="6"/>
      <c r="IA224" s="6"/>
      <c r="IB224" s="6"/>
      <c r="IC224" s="6"/>
      <c r="ID224" s="6"/>
      <c r="IE224" s="6"/>
      <c r="IF224" s="6"/>
      <c r="IG224" s="6"/>
      <c r="IH224" s="6"/>
      <c r="II224" s="6"/>
      <c r="IJ224" s="6"/>
      <c r="IK224" s="6"/>
      <c r="IL224" s="6"/>
      <c r="IM224" s="6"/>
      <c r="IN224" s="6"/>
      <c r="IO224" s="6"/>
      <c r="IP224" s="6"/>
      <c r="IQ224" s="6"/>
      <c r="IR224" s="6"/>
      <c r="IS224" s="6"/>
      <c r="IT224" s="6"/>
      <c r="IU224" s="6"/>
      <c r="IV224" s="6"/>
    </row>
    <row r="225" s="5" customFormat="1" ht="12.75" spans="1:256">
      <c r="A225" s="16">
        <v>96</v>
      </c>
      <c r="B225" s="16">
        <v>95</v>
      </c>
      <c r="C225" s="16">
        <v>97</v>
      </c>
      <c r="D225" s="16">
        <v>98</v>
      </c>
      <c r="E225" s="16">
        <v>98</v>
      </c>
      <c r="F225" s="16">
        <v>97</v>
      </c>
      <c r="G225" s="16">
        <v>98</v>
      </c>
      <c r="H225" s="16"/>
      <c r="I225" s="16"/>
      <c r="J225" s="16"/>
      <c r="K225" s="16"/>
      <c r="L225" s="16"/>
      <c r="M225" s="16"/>
      <c r="N225" s="16"/>
      <c r="O225" s="16"/>
      <c r="P225" s="32"/>
      <c r="Q225" s="34"/>
      <c r="R225" s="32"/>
      <c r="S225" s="32"/>
      <c r="T225" s="32"/>
      <c r="U225" s="32"/>
      <c r="V225" s="32"/>
      <c r="W225" s="32"/>
      <c r="X225" s="32"/>
      <c r="Y225" s="32"/>
      <c r="Z225" s="32"/>
      <c r="AA225" s="32"/>
      <c r="AB225" s="32"/>
      <c r="AC225" s="32"/>
      <c r="AD225" s="32"/>
      <c r="AE225" s="32"/>
      <c r="AF225" s="32"/>
      <c r="AG225" s="32"/>
      <c r="AH225" s="32"/>
      <c r="AI225" s="32"/>
      <c r="AJ225" s="32"/>
      <c r="AK225" s="32"/>
      <c r="AL225" s="32"/>
      <c r="AM225" s="32"/>
      <c r="AN225" s="32"/>
      <c r="AO225" s="32"/>
      <c r="AP225" s="32"/>
      <c r="AQ225" s="32"/>
      <c r="AR225" s="32"/>
      <c r="AS225" s="32"/>
      <c r="AT225" s="32"/>
      <c r="AU225" s="32"/>
      <c r="AV225" s="32"/>
      <c r="AW225" s="32"/>
      <c r="AX225" s="32"/>
      <c r="AY225" s="32"/>
      <c r="AZ225" s="32"/>
      <c r="BA225" s="32"/>
      <c r="BB225" s="32"/>
      <c r="BC225" s="32"/>
      <c r="BD225" s="32"/>
      <c r="BE225" s="32"/>
      <c r="BF225" s="32"/>
      <c r="BG225" s="32"/>
      <c r="BH225" s="32"/>
      <c r="BI225" s="32"/>
      <c r="BJ225" s="32"/>
      <c r="BK225" s="32"/>
      <c r="BL225" s="32"/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7"/>
      <c r="BX225" s="7"/>
      <c r="BY225" s="7"/>
      <c r="BZ225" s="7"/>
      <c r="CA225" s="7"/>
      <c r="CB225" s="7"/>
      <c r="CC225" s="7"/>
      <c r="CD225" s="7"/>
      <c r="CE225" s="7"/>
      <c r="CF225" s="7"/>
      <c r="CG225" s="7"/>
      <c r="CH225" s="7"/>
      <c r="CI225" s="7"/>
      <c r="CJ225" s="7"/>
      <c r="CK225" s="7"/>
      <c r="CL225" s="7"/>
      <c r="CM225" s="7"/>
      <c r="CN225" s="7"/>
      <c r="CO225" s="7"/>
      <c r="CP225" s="7"/>
      <c r="CQ225" s="7"/>
      <c r="CR225" s="7"/>
      <c r="CS225" s="7"/>
      <c r="CT225" s="7"/>
      <c r="CU225" s="7"/>
      <c r="CV225" s="7"/>
      <c r="CW225" s="7"/>
      <c r="CX225" s="7"/>
      <c r="CY225" s="7"/>
      <c r="CZ225" s="7"/>
      <c r="DA225" s="7"/>
      <c r="DB225" s="7"/>
      <c r="DC225" s="7"/>
      <c r="DD225" s="7"/>
      <c r="DE225" s="7"/>
      <c r="DF225" s="7"/>
      <c r="DG225" s="7"/>
      <c r="DH225" s="7"/>
      <c r="DI225" s="7"/>
      <c r="DJ225" s="7"/>
      <c r="DK225" s="7"/>
      <c r="DL225" s="7"/>
      <c r="DM225" s="7"/>
      <c r="DN225" s="7"/>
      <c r="DO225" s="7"/>
      <c r="DP225" s="7"/>
      <c r="DQ225" s="7"/>
      <c r="DR225" s="7"/>
      <c r="DS225" s="7"/>
      <c r="DT225" s="7"/>
      <c r="DU225" s="7"/>
      <c r="DV225" s="7"/>
      <c r="DW225" s="7"/>
      <c r="DX225" s="7"/>
      <c r="DY225" s="7"/>
      <c r="DZ225" s="7"/>
      <c r="EA225" s="7"/>
      <c r="EB225" s="7"/>
      <c r="EC225" s="7"/>
      <c r="ED225" s="7"/>
      <c r="EE225" s="7"/>
      <c r="EF225" s="7"/>
      <c r="EG225" s="7"/>
      <c r="EH225" s="7"/>
      <c r="EI225" s="7"/>
      <c r="EJ225" s="7"/>
      <c r="EK225" s="7"/>
      <c r="EL225" s="7"/>
      <c r="EM225" s="7"/>
      <c r="EN225" s="7"/>
      <c r="EO225" s="7"/>
      <c r="EP225" s="7"/>
      <c r="EQ225" s="7"/>
      <c r="ER225" s="7"/>
      <c r="ES225" s="7"/>
      <c r="ET225" s="7"/>
      <c r="EU225" s="7"/>
      <c r="EV225" s="7"/>
      <c r="EW225" s="7"/>
      <c r="EX225" s="7"/>
      <c r="EY225" s="7"/>
      <c r="EZ225" s="7"/>
      <c r="FA225" s="7"/>
      <c r="FB225" s="7"/>
      <c r="FC225" s="7"/>
      <c r="FD225" s="7"/>
      <c r="FE225" s="7"/>
      <c r="FF225" s="7"/>
      <c r="FG225" s="7"/>
      <c r="FH225" s="7"/>
      <c r="FI225" s="7"/>
      <c r="FJ225" s="7"/>
      <c r="FK225" s="7"/>
      <c r="FL225" s="7"/>
      <c r="FM225" s="7"/>
      <c r="FN225" s="7"/>
      <c r="FO225" s="7"/>
      <c r="FP225" s="7"/>
      <c r="FQ225" s="7"/>
      <c r="FR225" s="7"/>
      <c r="FS225" s="7"/>
      <c r="FT225" s="7"/>
      <c r="FU225" s="7"/>
      <c r="FV225" s="7"/>
      <c r="FW225" s="7"/>
      <c r="FX225" s="7"/>
      <c r="FY225" s="7"/>
      <c r="FZ225" s="7"/>
      <c r="GA225" s="7"/>
      <c r="GB225" s="7"/>
      <c r="GC225" s="7"/>
      <c r="GD225" s="7"/>
      <c r="GE225" s="7"/>
      <c r="GF225" s="7"/>
      <c r="GG225" s="7"/>
      <c r="GH225" s="7"/>
      <c r="GI225" s="7"/>
      <c r="GJ225" s="7"/>
      <c r="GK225" s="7"/>
      <c r="GL225" s="7"/>
      <c r="GM225" s="7"/>
      <c r="GN225" s="7"/>
      <c r="GO225" s="7"/>
      <c r="GP225" s="7"/>
      <c r="GQ225" s="7"/>
      <c r="GR225" s="7"/>
      <c r="GS225" s="7"/>
      <c r="GT225" s="7"/>
      <c r="GU225" s="7"/>
      <c r="GV225" s="7"/>
      <c r="GW225" s="7"/>
      <c r="GX225" s="7"/>
      <c r="GY225" s="7"/>
      <c r="GZ225" s="7"/>
      <c r="HA225" s="7"/>
      <c r="HB225" s="7"/>
      <c r="HC225" s="7"/>
      <c r="HD225" s="7"/>
      <c r="HE225" s="7"/>
      <c r="HF225" s="7"/>
      <c r="HG225" s="7"/>
      <c r="HH225" s="7"/>
      <c r="HI225" s="7"/>
      <c r="HJ225" s="7"/>
      <c r="HK225" s="7"/>
      <c r="HL225" s="7"/>
      <c r="HM225" s="7"/>
      <c r="HN225" s="7"/>
      <c r="HO225" s="7"/>
      <c r="HP225" s="7"/>
      <c r="HQ225" s="7"/>
      <c r="HR225" s="7"/>
      <c r="HS225" s="7"/>
      <c r="HT225" s="7"/>
      <c r="HU225" s="7"/>
      <c r="HV225" s="7"/>
      <c r="HW225" s="7"/>
      <c r="HX225" s="7"/>
      <c r="HY225" s="7"/>
      <c r="HZ225" s="7"/>
      <c r="IA225" s="7"/>
      <c r="IB225" s="7"/>
      <c r="IC225" s="7"/>
      <c r="ID225" s="7"/>
      <c r="IE225" s="7"/>
      <c r="IF225" s="7"/>
      <c r="IG225" s="7"/>
      <c r="IH225" s="7"/>
      <c r="II225" s="7"/>
      <c r="IJ225" s="7"/>
      <c r="IK225" s="7"/>
      <c r="IL225" s="7"/>
      <c r="IM225" s="7"/>
      <c r="IN225" s="7"/>
      <c r="IO225" s="7"/>
      <c r="IP225" s="7"/>
      <c r="IQ225" s="7"/>
      <c r="IR225" s="7"/>
      <c r="IS225" s="7"/>
      <c r="IT225" s="7"/>
      <c r="IU225" s="7"/>
      <c r="IV225" s="7"/>
    </row>
    <row r="226" s="5" customFormat="1" ht="12" spans="1:256">
      <c r="A226" s="12" t="s">
        <v>389</v>
      </c>
      <c r="B226" s="13" t="s">
        <v>2</v>
      </c>
      <c r="C226" s="13">
        <v>43</v>
      </c>
      <c r="D226" s="13" t="s">
        <v>3</v>
      </c>
      <c r="E226" s="13" t="s">
        <v>288</v>
      </c>
      <c r="F226" s="15" t="s">
        <v>5</v>
      </c>
      <c r="G226" s="14">
        <f>(A228*A229+B228*B229+C228*C229+D228*D229+E228*E229+F228*F229+G228*G229+H228*H229+I228*I229+J228*J229)/C226</f>
        <v>92.6279069767442</v>
      </c>
      <c r="H226" s="15"/>
      <c r="I226" s="13"/>
      <c r="J226" s="13"/>
      <c r="K226" s="13"/>
      <c r="L226" s="13"/>
      <c r="M226" s="13"/>
      <c r="N226" s="13"/>
      <c r="O226" s="13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25"/>
      <c r="AN226" s="25"/>
      <c r="AO226" s="25"/>
      <c r="AP226" s="25"/>
      <c r="AQ226" s="25"/>
      <c r="AR226" s="25"/>
      <c r="AS226" s="25"/>
      <c r="AT226" s="25"/>
      <c r="AU226" s="25"/>
      <c r="AV226" s="25"/>
      <c r="AW226" s="25"/>
      <c r="AX226" s="25"/>
      <c r="AY226" s="25"/>
      <c r="AZ226" s="25"/>
      <c r="BA226" s="25"/>
      <c r="BB226" s="25"/>
      <c r="BC226" s="25"/>
      <c r="BD226" s="25"/>
      <c r="BE226" s="25"/>
      <c r="BF226" s="25"/>
      <c r="BG226" s="25"/>
      <c r="BH226" s="25"/>
      <c r="BI226" s="25"/>
      <c r="BJ226" s="25"/>
      <c r="BK226" s="25"/>
      <c r="BL226" s="25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  <c r="DP226" s="1"/>
      <c r="DQ226" s="1"/>
      <c r="DR226" s="1"/>
      <c r="DS226" s="1"/>
      <c r="DT226" s="1"/>
      <c r="DU226" s="1"/>
      <c r="DV226" s="1"/>
      <c r="DW226" s="1"/>
      <c r="DX226" s="1"/>
      <c r="DY226" s="1"/>
      <c r="DZ226" s="1"/>
      <c r="EA226" s="1"/>
      <c r="EB226" s="1"/>
      <c r="EC226" s="1"/>
      <c r="ED226" s="1"/>
      <c r="EE226" s="1"/>
      <c r="EF226" s="1"/>
      <c r="EG226" s="1"/>
      <c r="EH226" s="1"/>
      <c r="EI226" s="1"/>
      <c r="EJ226" s="1"/>
      <c r="EK226" s="1"/>
      <c r="EL226" s="1"/>
      <c r="EM226" s="1"/>
      <c r="EN226" s="1"/>
      <c r="EO226" s="1"/>
      <c r="EP226" s="1"/>
      <c r="EQ226" s="1"/>
      <c r="ER226" s="1"/>
      <c r="ES226" s="1"/>
      <c r="ET226" s="1"/>
      <c r="EU226" s="1"/>
      <c r="EV226" s="1"/>
      <c r="EW226" s="1"/>
      <c r="EX226" s="1"/>
      <c r="EY226" s="1"/>
      <c r="EZ226" s="1"/>
      <c r="FA226" s="1"/>
      <c r="FB226" s="1"/>
      <c r="FC226" s="1"/>
      <c r="FD226" s="1"/>
      <c r="FE226" s="1"/>
      <c r="FF226" s="1"/>
      <c r="FG226" s="1"/>
      <c r="FH226" s="1"/>
      <c r="FI226" s="1"/>
      <c r="FJ226" s="1"/>
      <c r="FK226" s="1"/>
      <c r="FL226" s="1"/>
      <c r="FM226" s="1"/>
      <c r="FN226" s="1"/>
      <c r="FO226" s="1"/>
      <c r="FP226" s="1"/>
      <c r="FQ226" s="1"/>
      <c r="FR226" s="1"/>
      <c r="FS226" s="1"/>
      <c r="FT226" s="1"/>
      <c r="FU226" s="1"/>
      <c r="FV226" s="1"/>
      <c r="FW226" s="1"/>
      <c r="FX226" s="1"/>
      <c r="FY226" s="1"/>
      <c r="FZ226" s="1"/>
      <c r="GA226" s="1"/>
      <c r="GB226" s="1"/>
      <c r="GC226" s="1"/>
      <c r="GD226" s="1"/>
      <c r="GE226" s="1"/>
      <c r="GF226" s="1"/>
      <c r="GG226" s="1"/>
      <c r="GH226" s="1"/>
      <c r="GI226" s="1"/>
      <c r="GJ226" s="1"/>
      <c r="GK226" s="1"/>
      <c r="GL226" s="1"/>
      <c r="GM226" s="1"/>
      <c r="GN226" s="1"/>
      <c r="GO226" s="1"/>
      <c r="GP226" s="1"/>
      <c r="GQ226" s="1"/>
      <c r="GR226" s="1"/>
      <c r="GS226" s="1"/>
      <c r="GT226" s="1"/>
      <c r="GU226" s="1"/>
      <c r="GV226" s="1"/>
      <c r="GW226" s="1"/>
      <c r="GX226" s="1"/>
      <c r="GY226" s="1"/>
      <c r="GZ226" s="1"/>
      <c r="HA226" s="1"/>
      <c r="HB226" s="1"/>
      <c r="HC226" s="1"/>
      <c r="HD226" s="1"/>
      <c r="HE226" s="1"/>
      <c r="HF226" s="1"/>
      <c r="HG226" s="1"/>
      <c r="HH226" s="1"/>
      <c r="HI226" s="1"/>
      <c r="HJ226" s="1"/>
      <c r="HK226" s="1"/>
      <c r="HL226" s="1"/>
      <c r="HM226" s="1"/>
      <c r="HN226" s="1"/>
      <c r="HO226" s="1"/>
      <c r="HP226" s="1"/>
      <c r="HQ226" s="1"/>
      <c r="HR226" s="1"/>
      <c r="HS226" s="1"/>
      <c r="HT226" s="1"/>
      <c r="HU226" s="1"/>
      <c r="HV226" s="1"/>
      <c r="HW226" s="1"/>
      <c r="HX226" s="1"/>
      <c r="HY226" s="1"/>
      <c r="HZ226" s="1"/>
      <c r="IA226" s="1"/>
      <c r="IB226" s="1"/>
      <c r="IC226" s="1"/>
      <c r="ID226" s="1"/>
      <c r="IE226" s="1"/>
      <c r="IF226" s="1"/>
      <c r="IG226" s="1"/>
      <c r="IH226" s="1"/>
      <c r="II226" s="1"/>
      <c r="IJ226" s="1"/>
      <c r="IK226" s="1"/>
      <c r="IL226" s="1"/>
      <c r="IM226" s="1"/>
      <c r="IN226" s="1"/>
      <c r="IO226" s="1"/>
      <c r="IP226" s="1"/>
      <c r="IQ226" s="1"/>
      <c r="IR226" s="1"/>
      <c r="IS226" s="1"/>
      <c r="IT226" s="1"/>
      <c r="IU226" s="1"/>
      <c r="IV226" s="1"/>
    </row>
    <row r="227" s="5" customFormat="1" ht="12" spans="1:256">
      <c r="A227" s="15" t="s">
        <v>385</v>
      </c>
      <c r="B227" s="15" t="s">
        <v>390</v>
      </c>
      <c r="C227" s="15" t="s">
        <v>391</v>
      </c>
      <c r="D227" s="15" t="s">
        <v>392</v>
      </c>
      <c r="E227" s="15" t="s">
        <v>393</v>
      </c>
      <c r="F227" s="15" t="s">
        <v>394</v>
      </c>
      <c r="G227" s="15" t="s">
        <v>395</v>
      </c>
      <c r="H227" s="15" t="s">
        <v>396</v>
      </c>
      <c r="I227" s="13" t="s">
        <v>397</v>
      </c>
      <c r="J227" s="13" t="s">
        <v>398</v>
      </c>
      <c r="K227" s="13"/>
      <c r="L227" s="13"/>
      <c r="M227" s="13"/>
      <c r="N227" s="13"/>
      <c r="O227" s="13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  <c r="AM227" s="25"/>
      <c r="AN227" s="25"/>
      <c r="AO227" s="25"/>
      <c r="AP227" s="25"/>
      <c r="AQ227" s="25"/>
      <c r="AR227" s="25"/>
      <c r="AS227" s="25"/>
      <c r="AT227" s="25"/>
      <c r="AU227" s="25"/>
      <c r="AV227" s="25"/>
      <c r="AW227" s="25"/>
      <c r="AX227" s="25"/>
      <c r="AY227" s="25"/>
      <c r="AZ227" s="25"/>
      <c r="BA227" s="25"/>
      <c r="BB227" s="25"/>
      <c r="BC227" s="25"/>
      <c r="BD227" s="25"/>
      <c r="BE227" s="25"/>
      <c r="BF227" s="25"/>
      <c r="BG227" s="25"/>
      <c r="BH227" s="25"/>
      <c r="BI227" s="25"/>
      <c r="BJ227" s="25"/>
      <c r="BK227" s="25"/>
      <c r="BL227" s="25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  <c r="CZ227" s="1"/>
      <c r="DA227" s="1"/>
      <c r="DB227" s="1"/>
      <c r="DC227" s="1"/>
      <c r="DD227" s="1"/>
      <c r="DE227" s="1"/>
      <c r="DF227" s="1"/>
      <c r="DG227" s="1"/>
      <c r="DH227" s="1"/>
      <c r="DI227" s="1"/>
      <c r="DJ227" s="1"/>
      <c r="DK227" s="1"/>
      <c r="DL227" s="1"/>
      <c r="DM227" s="1"/>
      <c r="DN227" s="1"/>
      <c r="DO227" s="1"/>
      <c r="DP227" s="1"/>
      <c r="DQ227" s="1"/>
      <c r="DR227" s="1"/>
      <c r="DS227" s="1"/>
      <c r="DT227" s="1"/>
      <c r="DU227" s="1"/>
      <c r="DV227" s="1"/>
      <c r="DW227" s="1"/>
      <c r="DX227" s="1"/>
      <c r="DY227" s="1"/>
      <c r="DZ227" s="1"/>
      <c r="EA227" s="1"/>
      <c r="EB227" s="1"/>
      <c r="EC227" s="1"/>
      <c r="ED227" s="1"/>
      <c r="EE227" s="1"/>
      <c r="EF227" s="1"/>
      <c r="EG227" s="1"/>
      <c r="EH227" s="1"/>
      <c r="EI227" s="1"/>
      <c r="EJ227" s="1"/>
      <c r="EK227" s="1"/>
      <c r="EL227" s="1"/>
      <c r="EM227" s="1"/>
      <c r="EN227" s="1"/>
      <c r="EO227" s="1"/>
      <c r="EP227" s="1"/>
      <c r="EQ227" s="1"/>
      <c r="ER227" s="1"/>
      <c r="ES227" s="1"/>
      <c r="ET227" s="1"/>
      <c r="EU227" s="1"/>
      <c r="EV227" s="1"/>
      <c r="EW227" s="1"/>
      <c r="EX227" s="1"/>
      <c r="EY227" s="1"/>
      <c r="EZ227" s="1"/>
      <c r="FA227" s="1"/>
      <c r="FB227" s="1"/>
      <c r="FC227" s="1"/>
      <c r="FD227" s="1"/>
      <c r="FE227" s="1"/>
      <c r="FF227" s="1"/>
      <c r="FG227" s="1"/>
      <c r="FH227" s="1"/>
      <c r="FI227" s="1"/>
      <c r="FJ227" s="1"/>
      <c r="FK227" s="1"/>
      <c r="FL227" s="1"/>
      <c r="FM227" s="1"/>
      <c r="FN227" s="1"/>
      <c r="FO227" s="1"/>
      <c r="FP227" s="1"/>
      <c r="FQ227" s="1"/>
      <c r="FR227" s="1"/>
      <c r="FS227" s="1"/>
      <c r="FT227" s="1"/>
      <c r="FU227" s="1"/>
      <c r="FV227" s="1"/>
      <c r="FW227" s="1"/>
      <c r="FX227" s="1"/>
      <c r="FY227" s="1"/>
      <c r="FZ227" s="1"/>
      <c r="GA227" s="1"/>
      <c r="GB227" s="1"/>
      <c r="GC227" s="1"/>
      <c r="GD227" s="1"/>
      <c r="GE227" s="1"/>
      <c r="GF227" s="1"/>
      <c r="GG227" s="1"/>
      <c r="GH227" s="1"/>
      <c r="GI227" s="1"/>
      <c r="GJ227" s="1"/>
      <c r="GK227" s="1"/>
      <c r="GL227" s="1"/>
      <c r="GM227" s="1"/>
      <c r="GN227" s="1"/>
      <c r="GO227" s="1"/>
      <c r="GP227" s="1"/>
      <c r="GQ227" s="1"/>
      <c r="GR227" s="1"/>
      <c r="GS227" s="1"/>
      <c r="GT227" s="1"/>
      <c r="GU227" s="1"/>
      <c r="GV227" s="1"/>
      <c r="GW227" s="1"/>
      <c r="GX227" s="1"/>
      <c r="GY227" s="1"/>
      <c r="GZ227" s="1"/>
      <c r="HA227" s="1"/>
      <c r="HB227" s="1"/>
      <c r="HC227" s="1"/>
      <c r="HD227" s="1"/>
      <c r="HE227" s="1"/>
      <c r="HF227" s="1"/>
      <c r="HG227" s="1"/>
      <c r="HH227" s="1"/>
      <c r="HI227" s="1"/>
      <c r="HJ227" s="1"/>
      <c r="HK227" s="1"/>
      <c r="HL227" s="1"/>
      <c r="HM227" s="1"/>
      <c r="HN227" s="1"/>
      <c r="HO227" s="1"/>
      <c r="HP227" s="1"/>
      <c r="HQ227" s="1"/>
      <c r="HR227" s="1"/>
      <c r="HS227" s="1"/>
      <c r="HT227" s="1"/>
      <c r="HU227" s="1"/>
      <c r="HV227" s="1"/>
      <c r="HW227" s="1"/>
      <c r="HX227" s="1"/>
      <c r="HY227" s="1"/>
      <c r="HZ227" s="1"/>
      <c r="IA227" s="1"/>
      <c r="IB227" s="1"/>
      <c r="IC227" s="1"/>
      <c r="ID227" s="1"/>
      <c r="IE227" s="1"/>
      <c r="IF227" s="1"/>
      <c r="IG227" s="1"/>
      <c r="IH227" s="1"/>
      <c r="II227" s="1"/>
      <c r="IJ227" s="1"/>
      <c r="IK227" s="1"/>
      <c r="IL227" s="1"/>
      <c r="IM227" s="1"/>
      <c r="IN227" s="1"/>
      <c r="IO227" s="1"/>
      <c r="IP227" s="1"/>
      <c r="IQ227" s="1"/>
      <c r="IR227" s="1"/>
      <c r="IS227" s="1"/>
      <c r="IT227" s="1"/>
      <c r="IU227" s="1"/>
      <c r="IV227" s="1"/>
    </row>
    <row r="228" s="4" customFormat="1" ht="12" spans="1:256">
      <c r="A228" s="15">
        <v>1</v>
      </c>
      <c r="B228" s="15">
        <v>6</v>
      </c>
      <c r="C228" s="15">
        <v>6</v>
      </c>
      <c r="D228" s="15">
        <v>6</v>
      </c>
      <c r="E228" s="15">
        <v>5</v>
      </c>
      <c r="F228" s="15">
        <v>5</v>
      </c>
      <c r="G228" s="15">
        <v>4</v>
      </c>
      <c r="H228" s="15">
        <v>6</v>
      </c>
      <c r="I228" s="13">
        <v>3</v>
      </c>
      <c r="J228" s="13">
        <v>1</v>
      </c>
      <c r="K228" s="13"/>
      <c r="L228" s="13"/>
      <c r="M228" s="13"/>
      <c r="N228" s="13"/>
      <c r="O228" s="13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  <c r="AM228" s="25"/>
      <c r="AN228" s="25"/>
      <c r="AO228" s="25"/>
      <c r="AP228" s="25"/>
      <c r="AQ228" s="25"/>
      <c r="AR228" s="25"/>
      <c r="AS228" s="25"/>
      <c r="AT228" s="25"/>
      <c r="AU228" s="25"/>
      <c r="AV228" s="25"/>
      <c r="AW228" s="25"/>
      <c r="AX228" s="25"/>
      <c r="AY228" s="25"/>
      <c r="AZ228" s="25"/>
      <c r="BA228" s="25"/>
      <c r="BB228" s="25"/>
      <c r="BC228" s="25"/>
      <c r="BD228" s="25"/>
      <c r="BE228" s="25"/>
      <c r="BF228" s="25"/>
      <c r="BG228" s="25"/>
      <c r="BH228" s="25"/>
      <c r="BI228" s="25"/>
      <c r="BJ228" s="25"/>
      <c r="BK228" s="25"/>
      <c r="BL228" s="25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  <c r="DQ228" s="1"/>
      <c r="DR228" s="1"/>
      <c r="DS228" s="1"/>
      <c r="DT228" s="1"/>
      <c r="DU228" s="1"/>
      <c r="DV228" s="1"/>
      <c r="DW228" s="1"/>
      <c r="DX228" s="1"/>
      <c r="DY228" s="1"/>
      <c r="DZ228" s="1"/>
      <c r="EA228" s="1"/>
      <c r="EB228" s="1"/>
      <c r="EC228" s="1"/>
      <c r="ED228" s="1"/>
      <c r="EE228" s="1"/>
      <c r="EF228" s="1"/>
      <c r="EG228" s="1"/>
      <c r="EH228" s="1"/>
      <c r="EI228" s="1"/>
      <c r="EJ228" s="1"/>
      <c r="EK228" s="1"/>
      <c r="EL228" s="1"/>
      <c r="EM228" s="1"/>
      <c r="EN228" s="1"/>
      <c r="EO228" s="1"/>
      <c r="EP228" s="1"/>
      <c r="EQ228" s="1"/>
      <c r="ER228" s="1"/>
      <c r="ES228" s="1"/>
      <c r="ET228" s="1"/>
      <c r="EU228" s="1"/>
      <c r="EV228" s="1"/>
      <c r="EW228" s="1"/>
      <c r="EX228" s="1"/>
      <c r="EY228" s="1"/>
      <c r="EZ228" s="1"/>
      <c r="FA228" s="1"/>
      <c r="FB228" s="1"/>
      <c r="FC228" s="1"/>
      <c r="FD228" s="1"/>
      <c r="FE228" s="1"/>
      <c r="FF228" s="1"/>
      <c r="FG228" s="1"/>
      <c r="FH228" s="1"/>
      <c r="FI228" s="1"/>
      <c r="FJ228" s="1"/>
      <c r="FK228" s="1"/>
      <c r="FL228" s="1"/>
      <c r="FM228" s="1"/>
      <c r="FN228" s="1"/>
      <c r="FO228" s="1"/>
      <c r="FP228" s="1"/>
      <c r="FQ228" s="1"/>
      <c r="FR228" s="1"/>
      <c r="FS228" s="1"/>
      <c r="FT228" s="1"/>
      <c r="FU228" s="1"/>
      <c r="FV228" s="1"/>
      <c r="FW228" s="1"/>
      <c r="FX228" s="1"/>
      <c r="FY228" s="1"/>
      <c r="FZ228" s="1"/>
      <c r="GA228" s="1"/>
      <c r="GB228" s="1"/>
      <c r="GC228" s="1"/>
      <c r="GD228" s="1"/>
      <c r="GE228" s="1"/>
      <c r="GF228" s="1"/>
      <c r="GG228" s="1"/>
      <c r="GH228" s="1"/>
      <c r="GI228" s="1"/>
      <c r="GJ228" s="1"/>
      <c r="GK228" s="1"/>
      <c r="GL228" s="1"/>
      <c r="GM228" s="1"/>
      <c r="GN228" s="1"/>
      <c r="GO228" s="1"/>
      <c r="GP228" s="1"/>
      <c r="GQ228" s="1"/>
      <c r="GR228" s="1"/>
      <c r="GS228" s="1"/>
      <c r="GT228" s="1"/>
      <c r="GU228" s="1"/>
      <c r="GV228" s="1"/>
      <c r="GW228" s="1"/>
      <c r="GX228" s="1"/>
      <c r="GY228" s="1"/>
      <c r="GZ228" s="1"/>
      <c r="HA228" s="1"/>
      <c r="HB228" s="1"/>
      <c r="HC228" s="1"/>
      <c r="HD228" s="1"/>
      <c r="HE228" s="1"/>
      <c r="HF228" s="1"/>
      <c r="HG228" s="1"/>
      <c r="HH228" s="1"/>
      <c r="HI228" s="1"/>
      <c r="HJ228" s="1"/>
      <c r="HK228" s="1"/>
      <c r="HL228" s="1"/>
      <c r="HM228" s="1"/>
      <c r="HN228" s="1"/>
      <c r="HO228" s="1"/>
      <c r="HP228" s="1"/>
      <c r="HQ228" s="1"/>
      <c r="HR228" s="1"/>
      <c r="HS228" s="1"/>
      <c r="HT228" s="1"/>
      <c r="HU228" s="1"/>
      <c r="HV228" s="1"/>
      <c r="HW228" s="1"/>
      <c r="HX228" s="1"/>
      <c r="HY228" s="1"/>
      <c r="HZ228" s="1"/>
      <c r="IA228" s="1"/>
      <c r="IB228" s="1"/>
      <c r="IC228" s="1"/>
      <c r="ID228" s="1"/>
      <c r="IE228" s="1"/>
      <c r="IF228" s="1"/>
      <c r="IG228" s="1"/>
      <c r="IH228" s="1"/>
      <c r="II228" s="1"/>
      <c r="IJ228" s="1"/>
      <c r="IK228" s="1"/>
      <c r="IL228" s="1"/>
      <c r="IM228" s="1"/>
      <c r="IN228" s="1"/>
      <c r="IO228" s="1"/>
      <c r="IP228" s="1"/>
      <c r="IQ228" s="1"/>
      <c r="IR228" s="1"/>
      <c r="IS228" s="1"/>
      <c r="IT228" s="1"/>
      <c r="IU228" s="1"/>
      <c r="IV228" s="1"/>
    </row>
    <row r="229" s="5" customFormat="1" ht="12" spans="1:256">
      <c r="A229" s="16">
        <v>98</v>
      </c>
      <c r="B229" s="16">
        <v>92</v>
      </c>
      <c r="C229" s="16">
        <v>93</v>
      </c>
      <c r="D229" s="16">
        <v>93</v>
      </c>
      <c r="E229" s="16">
        <v>93</v>
      </c>
      <c r="F229" s="16">
        <v>98</v>
      </c>
      <c r="G229" s="16">
        <v>95</v>
      </c>
      <c r="H229" s="16">
        <v>85</v>
      </c>
      <c r="I229" s="16">
        <v>92</v>
      </c>
      <c r="J229" s="16">
        <v>96</v>
      </c>
      <c r="K229" s="16"/>
      <c r="L229" s="16"/>
      <c r="M229" s="16"/>
      <c r="N229" s="16"/>
      <c r="O229" s="16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  <c r="AL229" s="25"/>
      <c r="AM229" s="25"/>
      <c r="AN229" s="25"/>
      <c r="AO229" s="25"/>
      <c r="AP229" s="25"/>
      <c r="AQ229" s="25"/>
      <c r="AR229" s="25"/>
      <c r="AS229" s="25"/>
      <c r="AT229" s="25"/>
      <c r="AU229" s="25"/>
      <c r="AV229" s="25"/>
      <c r="AW229" s="25"/>
      <c r="AX229" s="25"/>
      <c r="AY229" s="25"/>
      <c r="AZ229" s="25"/>
      <c r="BA229" s="25"/>
      <c r="BB229" s="25"/>
      <c r="BC229" s="25"/>
      <c r="BD229" s="25"/>
      <c r="BE229" s="25"/>
      <c r="BF229" s="25"/>
      <c r="BG229" s="25"/>
      <c r="BH229" s="25"/>
      <c r="BI229" s="25"/>
      <c r="BJ229" s="25"/>
      <c r="BK229" s="25"/>
      <c r="BL229" s="25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3"/>
      <c r="CO229" s="3"/>
      <c r="CP229" s="3"/>
      <c r="CQ229" s="3"/>
      <c r="CR229" s="3"/>
      <c r="CS229" s="3"/>
      <c r="CT229" s="3"/>
      <c r="CU229" s="3"/>
      <c r="CV229" s="3"/>
      <c r="CW229" s="3"/>
      <c r="CX229" s="3"/>
      <c r="CY229" s="3"/>
      <c r="CZ229" s="3"/>
      <c r="DA229" s="3"/>
      <c r="DB229" s="3"/>
      <c r="DC229" s="3"/>
      <c r="DD229" s="3"/>
      <c r="DE229" s="3"/>
      <c r="DF229" s="3"/>
      <c r="DG229" s="3"/>
      <c r="DH229" s="3"/>
      <c r="DI229" s="3"/>
      <c r="DJ229" s="3"/>
      <c r="DK229" s="3"/>
      <c r="DL229" s="3"/>
      <c r="DM229" s="3"/>
      <c r="DN229" s="3"/>
      <c r="DO229" s="3"/>
      <c r="DP229" s="3"/>
      <c r="DQ229" s="3"/>
      <c r="DR229" s="3"/>
      <c r="DS229" s="3"/>
      <c r="DT229" s="3"/>
      <c r="DU229" s="3"/>
      <c r="DV229" s="3"/>
      <c r="DW229" s="3"/>
      <c r="DX229" s="3"/>
      <c r="DY229" s="3"/>
      <c r="DZ229" s="3"/>
      <c r="EA229" s="3"/>
      <c r="EB229" s="3"/>
      <c r="EC229" s="3"/>
      <c r="ED229" s="3"/>
      <c r="EE229" s="3"/>
      <c r="EF229" s="3"/>
      <c r="EG229" s="3"/>
      <c r="EH229" s="3"/>
      <c r="EI229" s="3"/>
      <c r="EJ229" s="3"/>
      <c r="EK229" s="3"/>
      <c r="EL229" s="3"/>
      <c r="EM229" s="3"/>
      <c r="EN229" s="3"/>
      <c r="EO229" s="3"/>
      <c r="EP229" s="3"/>
      <c r="EQ229" s="3"/>
      <c r="ER229" s="3"/>
      <c r="ES229" s="3"/>
      <c r="ET229" s="3"/>
      <c r="EU229" s="3"/>
      <c r="EV229" s="3"/>
      <c r="EW229" s="3"/>
      <c r="EX229" s="3"/>
      <c r="EY229" s="3"/>
      <c r="EZ229" s="3"/>
      <c r="FA229" s="3"/>
      <c r="FB229" s="3"/>
      <c r="FC229" s="3"/>
      <c r="FD229" s="3"/>
      <c r="FE229" s="3"/>
      <c r="FF229" s="3"/>
      <c r="FG229" s="3"/>
      <c r="FH229" s="3"/>
      <c r="FI229" s="3"/>
      <c r="FJ229" s="3"/>
      <c r="FK229" s="3"/>
      <c r="FL229" s="3"/>
      <c r="FM229" s="3"/>
      <c r="FN229" s="3"/>
      <c r="FO229" s="3"/>
      <c r="FP229" s="3"/>
      <c r="FQ229" s="3"/>
      <c r="FR229" s="3"/>
      <c r="FS229" s="3"/>
      <c r="FT229" s="3"/>
      <c r="FU229" s="3"/>
      <c r="FV229" s="3"/>
      <c r="FW229" s="3"/>
      <c r="FX229" s="3"/>
      <c r="FY229" s="3"/>
      <c r="FZ229" s="3"/>
      <c r="GA229" s="3"/>
      <c r="GB229" s="3"/>
      <c r="GC229" s="3"/>
      <c r="GD229" s="3"/>
      <c r="GE229" s="3"/>
      <c r="GF229" s="3"/>
      <c r="GG229" s="3"/>
      <c r="GH229" s="3"/>
      <c r="GI229" s="3"/>
      <c r="GJ229" s="3"/>
      <c r="GK229" s="3"/>
      <c r="GL229" s="3"/>
      <c r="GM229" s="3"/>
      <c r="GN229" s="3"/>
      <c r="GO229" s="3"/>
      <c r="GP229" s="3"/>
      <c r="GQ229" s="3"/>
      <c r="GR229" s="3"/>
      <c r="GS229" s="3"/>
      <c r="GT229" s="3"/>
      <c r="GU229" s="3"/>
      <c r="GV229" s="3"/>
      <c r="GW229" s="3"/>
      <c r="GX229" s="3"/>
      <c r="GY229" s="3"/>
      <c r="GZ229" s="3"/>
      <c r="HA229" s="3"/>
      <c r="HB229" s="3"/>
      <c r="HC229" s="3"/>
      <c r="HD229" s="3"/>
      <c r="HE229" s="3"/>
      <c r="HF229" s="3"/>
      <c r="HG229" s="3"/>
      <c r="HH229" s="3"/>
      <c r="HI229" s="3"/>
      <c r="HJ229" s="3"/>
      <c r="HK229" s="3"/>
      <c r="HL229" s="3"/>
      <c r="HM229" s="3"/>
      <c r="HN229" s="3"/>
      <c r="HO229" s="3"/>
      <c r="HP229" s="3"/>
      <c r="HQ229" s="3"/>
      <c r="HR229" s="3"/>
      <c r="HS229" s="3"/>
      <c r="HT229" s="3"/>
      <c r="HU229" s="3"/>
      <c r="HV229" s="3"/>
      <c r="HW229" s="3"/>
      <c r="HX229" s="3"/>
      <c r="HY229" s="3"/>
      <c r="HZ229" s="3"/>
      <c r="IA229" s="3"/>
      <c r="IB229" s="3"/>
      <c r="IC229" s="3"/>
      <c r="ID229" s="3"/>
      <c r="IE229" s="3"/>
      <c r="IF229" s="3"/>
      <c r="IG229" s="3"/>
      <c r="IH229" s="3"/>
      <c r="II229" s="3"/>
      <c r="IJ229" s="3"/>
      <c r="IK229" s="3"/>
      <c r="IL229" s="3"/>
      <c r="IM229" s="3"/>
      <c r="IN229" s="3"/>
      <c r="IO229" s="3"/>
      <c r="IP229" s="3"/>
      <c r="IQ229" s="3"/>
      <c r="IR229" s="3"/>
      <c r="IS229" s="3"/>
      <c r="IT229" s="3"/>
      <c r="IU229" s="3"/>
      <c r="IV229" s="3"/>
    </row>
    <row r="230" s="1" customFormat="1" ht="12" spans="1:64">
      <c r="A230" s="12" t="s">
        <v>399</v>
      </c>
      <c r="B230" s="13" t="s">
        <v>2</v>
      </c>
      <c r="C230" s="13">
        <v>23</v>
      </c>
      <c r="D230" s="13" t="s">
        <v>3</v>
      </c>
      <c r="E230" s="13" t="s">
        <v>345</v>
      </c>
      <c r="F230" s="13" t="s">
        <v>5</v>
      </c>
      <c r="G230" s="14">
        <f>(A232*A233+B232*B233+C232*C233+D232*D233+E232*E233+F232*F233+G232*G233+H232*H233)/C230</f>
        <v>92.4782608695652</v>
      </c>
      <c r="H230" s="13"/>
      <c r="I230" s="13"/>
      <c r="J230" s="13"/>
      <c r="K230" s="13"/>
      <c r="L230" s="13"/>
      <c r="M230" s="13"/>
      <c r="N230" s="13"/>
      <c r="O230" s="13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  <c r="AM230" s="25"/>
      <c r="AN230" s="25"/>
      <c r="AO230" s="25"/>
      <c r="AP230" s="25"/>
      <c r="AQ230" s="25"/>
      <c r="AR230" s="25"/>
      <c r="AS230" s="25"/>
      <c r="AT230" s="25"/>
      <c r="AU230" s="25"/>
      <c r="AV230" s="25"/>
      <c r="AW230" s="25"/>
      <c r="AX230" s="25"/>
      <c r="AY230" s="25"/>
      <c r="AZ230" s="25"/>
      <c r="BA230" s="25"/>
      <c r="BB230" s="25"/>
      <c r="BC230" s="25"/>
      <c r="BD230" s="25"/>
      <c r="BE230" s="25"/>
      <c r="BF230" s="25"/>
      <c r="BG230" s="25"/>
      <c r="BH230" s="25"/>
      <c r="BI230" s="25"/>
      <c r="BJ230" s="25"/>
      <c r="BK230" s="25"/>
      <c r="BL230" s="25"/>
    </row>
    <row r="231" s="1" customFormat="1" ht="12" spans="1:64">
      <c r="A231" s="13" t="s">
        <v>400</v>
      </c>
      <c r="B231" s="13" t="s">
        <v>401</v>
      </c>
      <c r="C231" s="13" t="s">
        <v>402</v>
      </c>
      <c r="D231" s="13" t="s">
        <v>403</v>
      </c>
      <c r="E231" s="13"/>
      <c r="F231" s="13"/>
      <c r="G231" s="13"/>
      <c r="H231" s="13"/>
      <c r="I231" s="15"/>
      <c r="J231" s="15"/>
      <c r="K231" s="13"/>
      <c r="L231" s="13"/>
      <c r="M231" s="13"/>
      <c r="N231" s="13"/>
      <c r="O231" s="13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  <c r="AN231" s="25"/>
      <c r="AO231" s="25"/>
      <c r="AP231" s="25"/>
      <c r="AQ231" s="25"/>
      <c r="AR231" s="25"/>
      <c r="AS231" s="25"/>
      <c r="AT231" s="25"/>
      <c r="AU231" s="25"/>
      <c r="AV231" s="25"/>
      <c r="AW231" s="25"/>
      <c r="AX231" s="25"/>
      <c r="AY231" s="25"/>
      <c r="AZ231" s="25"/>
      <c r="BA231" s="25"/>
      <c r="BB231" s="25"/>
      <c r="BC231" s="25"/>
      <c r="BD231" s="25"/>
      <c r="BE231" s="25"/>
      <c r="BF231" s="25"/>
      <c r="BG231" s="25"/>
      <c r="BH231" s="25"/>
      <c r="BI231" s="25"/>
      <c r="BJ231" s="25"/>
      <c r="BK231" s="25"/>
      <c r="BL231" s="25"/>
    </row>
    <row r="232" s="1" customFormat="1" ht="12" spans="1:64">
      <c r="A232" s="13">
        <v>6</v>
      </c>
      <c r="B232" s="13">
        <v>6</v>
      </c>
      <c r="C232" s="13">
        <v>5</v>
      </c>
      <c r="D232" s="13">
        <v>6</v>
      </c>
      <c r="E232" s="13"/>
      <c r="F232" s="13"/>
      <c r="G232" s="13"/>
      <c r="H232" s="13"/>
      <c r="I232" s="15"/>
      <c r="J232" s="15"/>
      <c r="K232" s="13"/>
      <c r="L232" s="13"/>
      <c r="M232" s="13"/>
      <c r="N232" s="13"/>
      <c r="O232" s="13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  <c r="AJ232" s="25"/>
      <c r="AK232" s="25"/>
      <c r="AL232" s="25"/>
      <c r="AM232" s="25"/>
      <c r="AN232" s="25"/>
      <c r="AO232" s="25"/>
      <c r="AP232" s="25"/>
      <c r="AQ232" s="25"/>
      <c r="AR232" s="25"/>
      <c r="AS232" s="25"/>
      <c r="AT232" s="25"/>
      <c r="AU232" s="25"/>
      <c r="AV232" s="25"/>
      <c r="AW232" s="25"/>
      <c r="AX232" s="25"/>
      <c r="AY232" s="25"/>
      <c r="AZ232" s="25"/>
      <c r="BA232" s="25"/>
      <c r="BB232" s="25"/>
      <c r="BC232" s="25"/>
      <c r="BD232" s="25"/>
      <c r="BE232" s="25"/>
      <c r="BF232" s="25"/>
      <c r="BG232" s="25"/>
      <c r="BH232" s="25"/>
      <c r="BI232" s="25"/>
      <c r="BJ232" s="25"/>
      <c r="BK232" s="25"/>
      <c r="BL232" s="25"/>
    </row>
    <row r="233" s="3" customFormat="1" ht="12" spans="1:64">
      <c r="A233" s="16">
        <v>84</v>
      </c>
      <c r="B233" s="16">
        <v>94</v>
      </c>
      <c r="C233" s="16">
        <v>99</v>
      </c>
      <c r="D233" s="16">
        <v>94</v>
      </c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/>
      <c r="AL233" s="25"/>
      <c r="AM233" s="25"/>
      <c r="AN233" s="25"/>
      <c r="AO233" s="25"/>
      <c r="AP233" s="25"/>
      <c r="AQ233" s="25"/>
      <c r="AR233" s="25"/>
      <c r="AS233" s="25"/>
      <c r="AT233" s="25"/>
      <c r="AU233" s="25"/>
      <c r="AV233" s="25"/>
      <c r="AW233" s="25"/>
      <c r="AX233" s="25"/>
      <c r="AY233" s="25"/>
      <c r="AZ233" s="25"/>
      <c r="BA233" s="25"/>
      <c r="BB233" s="25"/>
      <c r="BC233" s="25"/>
      <c r="BD233" s="25"/>
      <c r="BE233" s="25"/>
      <c r="BF233" s="25"/>
      <c r="BG233" s="25"/>
      <c r="BH233" s="25"/>
      <c r="BI233" s="25"/>
      <c r="BJ233" s="25"/>
      <c r="BK233" s="25"/>
      <c r="BL233" s="25"/>
    </row>
    <row r="234" s="1" customFormat="1" ht="12" spans="1:64">
      <c r="A234" s="12" t="s">
        <v>404</v>
      </c>
      <c r="B234" s="13" t="s">
        <v>2</v>
      </c>
      <c r="C234" s="13">
        <v>30</v>
      </c>
      <c r="D234" s="13" t="s">
        <v>3</v>
      </c>
      <c r="E234" s="13" t="s">
        <v>405</v>
      </c>
      <c r="F234" s="13" t="s">
        <v>5</v>
      </c>
      <c r="G234" s="14">
        <f>(A236*A237+B236*B237+C236*C237+D236*D237+E236*E237+F236*F237+G236*G237+H236*H237)/C234</f>
        <v>94.0666666666667</v>
      </c>
      <c r="H234" s="13"/>
      <c r="I234" s="15"/>
      <c r="J234" s="15"/>
      <c r="K234" s="13"/>
      <c r="L234" s="13"/>
      <c r="M234" s="13"/>
      <c r="N234" s="13"/>
      <c r="O234" s="13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  <c r="AJ234" s="25"/>
      <c r="AK234" s="25"/>
      <c r="AL234" s="25"/>
      <c r="AM234" s="25"/>
      <c r="AN234" s="25"/>
      <c r="AO234" s="25"/>
      <c r="AP234" s="25"/>
      <c r="AQ234" s="25"/>
      <c r="AR234" s="25"/>
      <c r="AS234" s="25"/>
      <c r="AT234" s="25"/>
      <c r="AU234" s="25"/>
      <c r="AV234" s="25"/>
      <c r="AW234" s="25"/>
      <c r="AX234" s="25"/>
      <c r="AY234" s="25"/>
      <c r="AZ234" s="25"/>
      <c r="BA234" s="25"/>
      <c r="BB234" s="25"/>
      <c r="BC234" s="25"/>
      <c r="BD234" s="25"/>
      <c r="BE234" s="25"/>
      <c r="BF234" s="25"/>
      <c r="BG234" s="25"/>
      <c r="BH234" s="25"/>
      <c r="BI234" s="25"/>
      <c r="BJ234" s="25"/>
      <c r="BK234" s="25"/>
      <c r="BL234" s="25"/>
    </row>
    <row r="235" s="1" customFormat="1" ht="12" spans="1:64">
      <c r="A235" s="13" t="s">
        <v>406</v>
      </c>
      <c r="B235" s="13" t="s">
        <v>407</v>
      </c>
      <c r="C235" s="13" t="s">
        <v>408</v>
      </c>
      <c r="D235" s="13" t="s">
        <v>409</v>
      </c>
      <c r="E235" s="13" t="s">
        <v>410</v>
      </c>
      <c r="F235" s="13" t="s">
        <v>411</v>
      </c>
      <c r="G235" s="13" t="s">
        <v>412</v>
      </c>
      <c r="H235" s="13"/>
      <c r="I235" s="13"/>
      <c r="J235" s="15"/>
      <c r="K235" s="15"/>
      <c r="L235" s="15"/>
      <c r="M235" s="15"/>
      <c r="N235" s="15"/>
      <c r="O235" s="1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/>
      <c r="AL235" s="25"/>
      <c r="AM235" s="25"/>
      <c r="AN235" s="25"/>
      <c r="AO235" s="25"/>
      <c r="AP235" s="25"/>
      <c r="AQ235" s="25"/>
      <c r="AR235" s="25"/>
      <c r="AS235" s="25"/>
      <c r="AT235" s="25"/>
      <c r="AU235" s="25"/>
      <c r="AV235" s="25"/>
      <c r="AW235" s="25"/>
      <c r="AX235" s="25"/>
      <c r="AY235" s="25"/>
      <c r="AZ235" s="25"/>
      <c r="BA235" s="25"/>
      <c r="BB235" s="25"/>
      <c r="BC235" s="25"/>
      <c r="BD235" s="25"/>
      <c r="BE235" s="25"/>
      <c r="BF235" s="25"/>
      <c r="BG235" s="25"/>
      <c r="BH235" s="25"/>
      <c r="BI235" s="25"/>
      <c r="BJ235" s="25"/>
      <c r="BK235" s="25"/>
      <c r="BL235" s="25"/>
    </row>
    <row r="236" s="1" customFormat="1" ht="12" spans="1:64">
      <c r="A236" s="13">
        <v>4</v>
      </c>
      <c r="B236" s="13">
        <v>6</v>
      </c>
      <c r="C236" s="13">
        <v>6</v>
      </c>
      <c r="D236" s="13">
        <v>6</v>
      </c>
      <c r="E236" s="13">
        <v>6</v>
      </c>
      <c r="F236" s="13">
        <v>1</v>
      </c>
      <c r="G236" s="13">
        <v>1</v>
      </c>
      <c r="H236" s="13"/>
      <c r="I236" s="15"/>
      <c r="J236" s="15"/>
      <c r="K236" s="15"/>
      <c r="L236" s="15"/>
      <c r="M236" s="15"/>
      <c r="N236" s="15"/>
      <c r="O236" s="1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  <c r="AJ236" s="25"/>
      <c r="AK236" s="25"/>
      <c r="AL236" s="25"/>
      <c r="AM236" s="25"/>
      <c r="AN236" s="25"/>
      <c r="AO236" s="25"/>
      <c r="AP236" s="25"/>
      <c r="AQ236" s="25"/>
      <c r="AR236" s="25"/>
      <c r="AS236" s="25"/>
      <c r="AT236" s="25"/>
      <c r="AU236" s="25"/>
      <c r="AV236" s="25"/>
      <c r="AW236" s="25"/>
      <c r="AX236" s="25"/>
      <c r="AY236" s="25"/>
      <c r="AZ236" s="25"/>
      <c r="BA236" s="25"/>
      <c r="BB236" s="25"/>
      <c r="BC236" s="25"/>
      <c r="BD236" s="25"/>
      <c r="BE236" s="25"/>
      <c r="BF236" s="25"/>
      <c r="BG236" s="25"/>
      <c r="BH236" s="25"/>
      <c r="BI236" s="25"/>
      <c r="BJ236" s="25"/>
      <c r="BK236" s="25"/>
      <c r="BL236" s="25"/>
    </row>
    <row r="237" s="3" customFormat="1" ht="12" spans="1:64">
      <c r="A237" s="16">
        <v>88</v>
      </c>
      <c r="B237" s="16">
        <v>95</v>
      </c>
      <c r="C237" s="16">
        <v>96</v>
      </c>
      <c r="D237" s="16">
        <v>94</v>
      </c>
      <c r="E237" s="16">
        <v>96</v>
      </c>
      <c r="F237" s="16">
        <v>93</v>
      </c>
      <c r="G237" s="16">
        <v>91</v>
      </c>
      <c r="H237" s="16"/>
      <c r="I237" s="29"/>
      <c r="J237" s="29"/>
      <c r="K237" s="16"/>
      <c r="L237" s="16"/>
      <c r="M237" s="16"/>
      <c r="N237" s="16"/>
      <c r="O237" s="16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  <c r="AJ237" s="25"/>
      <c r="AK237" s="25"/>
      <c r="AL237" s="25"/>
      <c r="AM237" s="25"/>
      <c r="AN237" s="25"/>
      <c r="AO237" s="25"/>
      <c r="AP237" s="25"/>
      <c r="AQ237" s="25"/>
      <c r="AR237" s="25"/>
      <c r="AS237" s="25"/>
      <c r="AT237" s="25"/>
      <c r="AU237" s="25"/>
      <c r="AV237" s="25"/>
      <c r="AW237" s="25"/>
      <c r="AX237" s="25"/>
      <c r="AY237" s="25"/>
      <c r="AZ237" s="25"/>
      <c r="BA237" s="25"/>
      <c r="BB237" s="25"/>
      <c r="BC237" s="25"/>
      <c r="BD237" s="25"/>
      <c r="BE237" s="25"/>
      <c r="BF237" s="25"/>
      <c r="BG237" s="25"/>
      <c r="BH237" s="25"/>
      <c r="BI237" s="25"/>
      <c r="BJ237" s="25"/>
      <c r="BK237" s="25"/>
      <c r="BL237" s="25"/>
    </row>
    <row r="238" s="2" customFormat="1" ht="12.75" spans="1:256">
      <c r="A238" s="12" t="s">
        <v>413</v>
      </c>
      <c r="B238" s="13" t="s">
        <v>2</v>
      </c>
      <c r="C238" s="13">
        <v>22</v>
      </c>
      <c r="D238" s="13" t="s">
        <v>3</v>
      </c>
      <c r="E238" s="13" t="s">
        <v>345</v>
      </c>
      <c r="F238" s="13" t="s">
        <v>5</v>
      </c>
      <c r="G238" s="14">
        <f>(A240*A241+B240*B241+C240*C241+D240*D241+E240*E241+F240*F241+G240*G241+H240*H241)/C238</f>
        <v>94.9090909090909</v>
      </c>
      <c r="H238" s="13"/>
      <c r="I238" s="15"/>
      <c r="J238" s="15"/>
      <c r="K238" s="13"/>
      <c r="L238" s="13"/>
      <c r="M238" s="13"/>
      <c r="N238" s="13"/>
      <c r="O238" s="13"/>
      <c r="P238" s="32"/>
      <c r="Q238" s="34"/>
      <c r="R238" s="32"/>
      <c r="S238" s="32"/>
      <c r="T238" s="32"/>
      <c r="U238" s="32"/>
      <c r="V238" s="32"/>
      <c r="W238" s="32"/>
      <c r="X238" s="32"/>
      <c r="Y238" s="32"/>
      <c r="Z238" s="32"/>
      <c r="AA238" s="32"/>
      <c r="AB238" s="32"/>
      <c r="AC238" s="32"/>
      <c r="AD238" s="32"/>
      <c r="AE238" s="32"/>
      <c r="AF238" s="32"/>
      <c r="AG238" s="32"/>
      <c r="AH238" s="32"/>
      <c r="AI238" s="32"/>
      <c r="AJ238" s="32"/>
      <c r="AK238" s="32"/>
      <c r="AL238" s="32"/>
      <c r="AM238" s="32"/>
      <c r="AN238" s="32"/>
      <c r="AO238" s="32"/>
      <c r="AP238" s="32"/>
      <c r="AQ238" s="32"/>
      <c r="AR238" s="32"/>
      <c r="AS238" s="32"/>
      <c r="AT238" s="32"/>
      <c r="AU238" s="32"/>
      <c r="AV238" s="32"/>
      <c r="AW238" s="32"/>
      <c r="AX238" s="32"/>
      <c r="AY238" s="32"/>
      <c r="AZ238" s="32"/>
      <c r="BA238" s="32"/>
      <c r="BB238" s="32"/>
      <c r="BC238" s="32"/>
      <c r="BD238" s="32"/>
      <c r="BE238" s="32"/>
      <c r="BF238" s="32"/>
      <c r="BG238" s="32"/>
      <c r="BH238" s="32"/>
      <c r="BI238" s="32"/>
      <c r="BJ238" s="32"/>
      <c r="BK238" s="32"/>
      <c r="BL238" s="32"/>
      <c r="BM238" s="6"/>
      <c r="BN238" s="6"/>
      <c r="BO238" s="6"/>
      <c r="BP238" s="6"/>
      <c r="BQ238" s="6"/>
      <c r="BR238" s="6"/>
      <c r="BS238" s="6"/>
      <c r="BT238" s="6"/>
      <c r="BU238" s="6"/>
      <c r="BV238" s="6"/>
      <c r="BW238" s="6"/>
      <c r="BX238" s="6"/>
      <c r="BY238" s="6"/>
      <c r="BZ238" s="6"/>
      <c r="CA238" s="6"/>
      <c r="CB238" s="6"/>
      <c r="CC238" s="6"/>
      <c r="CD238" s="6"/>
      <c r="CE238" s="6"/>
      <c r="CF238" s="6"/>
      <c r="CG238" s="6"/>
      <c r="CH238" s="6"/>
      <c r="CI238" s="6"/>
      <c r="CJ238" s="6"/>
      <c r="CK238" s="6"/>
      <c r="CL238" s="6"/>
      <c r="CM238" s="6"/>
      <c r="CN238" s="6"/>
      <c r="CO238" s="6"/>
      <c r="CP238" s="6"/>
      <c r="CQ238" s="6"/>
      <c r="CR238" s="6"/>
      <c r="CS238" s="6"/>
      <c r="CT238" s="6"/>
      <c r="CU238" s="6"/>
      <c r="CV238" s="6"/>
      <c r="CW238" s="6"/>
      <c r="CX238" s="6"/>
      <c r="CY238" s="6"/>
      <c r="CZ238" s="6"/>
      <c r="DA238" s="6"/>
      <c r="DB238" s="6"/>
      <c r="DC238" s="6"/>
      <c r="DD238" s="6"/>
      <c r="DE238" s="6"/>
      <c r="DF238" s="6"/>
      <c r="DG238" s="6"/>
      <c r="DH238" s="6"/>
      <c r="DI238" s="6"/>
      <c r="DJ238" s="6"/>
      <c r="DK238" s="6"/>
      <c r="DL238" s="6"/>
      <c r="DM238" s="6"/>
      <c r="DN238" s="6"/>
      <c r="DO238" s="6"/>
      <c r="DP238" s="6"/>
      <c r="DQ238" s="6"/>
      <c r="DR238" s="6"/>
      <c r="DS238" s="6"/>
      <c r="DT238" s="6"/>
      <c r="DU238" s="6"/>
      <c r="DV238" s="6"/>
      <c r="DW238" s="6"/>
      <c r="DX238" s="6"/>
      <c r="DY238" s="6"/>
      <c r="DZ238" s="6"/>
      <c r="EA238" s="6"/>
      <c r="EB238" s="6"/>
      <c r="EC238" s="6"/>
      <c r="ED238" s="6"/>
      <c r="EE238" s="6"/>
      <c r="EF238" s="6"/>
      <c r="EG238" s="6"/>
      <c r="EH238" s="6"/>
      <c r="EI238" s="6"/>
      <c r="EJ238" s="6"/>
      <c r="EK238" s="6"/>
      <c r="EL238" s="6"/>
      <c r="EM238" s="6"/>
      <c r="EN238" s="6"/>
      <c r="EO238" s="6"/>
      <c r="EP238" s="6"/>
      <c r="EQ238" s="6"/>
      <c r="ER238" s="6"/>
      <c r="ES238" s="6"/>
      <c r="ET238" s="6"/>
      <c r="EU238" s="6"/>
      <c r="EV238" s="6"/>
      <c r="EW238" s="6"/>
      <c r="EX238" s="6"/>
      <c r="EY238" s="6"/>
      <c r="EZ238" s="6"/>
      <c r="FA238" s="6"/>
      <c r="FB238" s="6"/>
      <c r="FC238" s="6"/>
      <c r="FD238" s="6"/>
      <c r="FE238" s="6"/>
      <c r="FF238" s="6"/>
      <c r="FG238" s="6"/>
      <c r="FH238" s="6"/>
      <c r="FI238" s="6"/>
      <c r="FJ238" s="6"/>
      <c r="FK238" s="6"/>
      <c r="FL238" s="6"/>
      <c r="FM238" s="6"/>
      <c r="FN238" s="6"/>
      <c r="FO238" s="6"/>
      <c r="FP238" s="6"/>
      <c r="FQ238" s="6"/>
      <c r="FR238" s="6"/>
      <c r="FS238" s="6"/>
      <c r="FT238" s="6"/>
      <c r="FU238" s="6"/>
      <c r="FV238" s="6"/>
      <c r="FW238" s="6"/>
      <c r="FX238" s="6"/>
      <c r="FY238" s="6"/>
      <c r="FZ238" s="6"/>
      <c r="GA238" s="6"/>
      <c r="GB238" s="6"/>
      <c r="GC238" s="6"/>
      <c r="GD238" s="6"/>
      <c r="GE238" s="6"/>
      <c r="GF238" s="6"/>
      <c r="GG238" s="6"/>
      <c r="GH238" s="6"/>
      <c r="GI238" s="6"/>
      <c r="GJ238" s="6"/>
      <c r="GK238" s="6"/>
      <c r="GL238" s="6"/>
      <c r="GM238" s="6"/>
      <c r="GN238" s="6"/>
      <c r="GO238" s="6"/>
      <c r="GP238" s="6"/>
      <c r="GQ238" s="6"/>
      <c r="GR238" s="6"/>
      <c r="GS238" s="6"/>
      <c r="GT238" s="6"/>
      <c r="GU238" s="6"/>
      <c r="GV238" s="6"/>
      <c r="GW238" s="6"/>
      <c r="GX238" s="6"/>
      <c r="GY238" s="6"/>
      <c r="GZ238" s="6"/>
      <c r="HA238" s="6"/>
      <c r="HB238" s="6"/>
      <c r="HC238" s="6"/>
      <c r="HD238" s="6"/>
      <c r="HE238" s="6"/>
      <c r="HF238" s="6"/>
      <c r="HG238" s="6"/>
      <c r="HH238" s="6"/>
      <c r="HI238" s="6"/>
      <c r="HJ238" s="6"/>
      <c r="HK238" s="6"/>
      <c r="HL238" s="6"/>
      <c r="HM238" s="6"/>
      <c r="HN238" s="6"/>
      <c r="HO238" s="6"/>
      <c r="HP238" s="6"/>
      <c r="HQ238" s="6"/>
      <c r="HR238" s="6"/>
      <c r="HS238" s="6"/>
      <c r="HT238" s="6"/>
      <c r="HU238" s="6"/>
      <c r="HV238" s="6"/>
      <c r="HW238" s="6"/>
      <c r="HX238" s="6"/>
      <c r="HY238" s="6"/>
      <c r="HZ238" s="6"/>
      <c r="IA238" s="6"/>
      <c r="IB238" s="6"/>
      <c r="IC238" s="6"/>
      <c r="ID238" s="6"/>
      <c r="IE238" s="6"/>
      <c r="IF238" s="6"/>
      <c r="IG238" s="6"/>
      <c r="IH238" s="6"/>
      <c r="II238" s="6"/>
      <c r="IJ238" s="6"/>
      <c r="IK238" s="6"/>
      <c r="IL238" s="6"/>
      <c r="IM238" s="6"/>
      <c r="IN238" s="6"/>
      <c r="IO238" s="6"/>
      <c r="IP238" s="6"/>
      <c r="IQ238" s="6"/>
      <c r="IR238" s="6"/>
      <c r="IS238" s="6"/>
      <c r="IT238" s="6"/>
      <c r="IU238" s="6"/>
      <c r="IV238" s="6"/>
    </row>
    <row r="239" s="2" customFormat="1" ht="12" spans="1:256">
      <c r="A239" s="13" t="s">
        <v>414</v>
      </c>
      <c r="B239" s="13" t="s">
        <v>415</v>
      </c>
      <c r="C239" s="13" t="s">
        <v>416</v>
      </c>
      <c r="D239" s="13" t="s">
        <v>417</v>
      </c>
      <c r="E239" s="13"/>
      <c r="F239" s="13"/>
      <c r="G239" s="13"/>
      <c r="H239" s="13"/>
      <c r="I239" s="13"/>
      <c r="J239" s="13"/>
      <c r="K239" s="13"/>
      <c r="L239" s="13"/>
      <c r="M239" s="15"/>
      <c r="N239" s="15"/>
      <c r="O239" s="1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  <c r="AJ239" s="25"/>
      <c r="AK239" s="25"/>
      <c r="AL239" s="25"/>
      <c r="AM239" s="25"/>
      <c r="AN239" s="25"/>
      <c r="AO239" s="25"/>
      <c r="AP239" s="25"/>
      <c r="AQ239" s="25"/>
      <c r="AR239" s="25"/>
      <c r="AS239" s="25"/>
      <c r="AT239" s="25"/>
      <c r="AU239" s="25"/>
      <c r="AV239" s="25"/>
      <c r="AW239" s="25"/>
      <c r="AX239" s="25"/>
      <c r="AY239" s="25"/>
      <c r="AZ239" s="25"/>
      <c r="BA239" s="25"/>
      <c r="BB239" s="25"/>
      <c r="BC239" s="25"/>
      <c r="BD239" s="25"/>
      <c r="BE239" s="25"/>
      <c r="BF239" s="25"/>
      <c r="BG239" s="25"/>
      <c r="BH239" s="25"/>
      <c r="BI239" s="25"/>
      <c r="BJ239" s="25"/>
      <c r="BK239" s="25"/>
      <c r="BL239" s="25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  <c r="CT239" s="1"/>
      <c r="CU239" s="1"/>
      <c r="CV239" s="1"/>
      <c r="CW239" s="1"/>
      <c r="CX239" s="1"/>
      <c r="CY239" s="1"/>
      <c r="CZ239" s="1"/>
      <c r="DA239" s="1"/>
      <c r="DB239" s="1"/>
      <c r="DC239" s="1"/>
      <c r="DD239" s="1"/>
      <c r="DE239" s="1"/>
      <c r="DF239" s="1"/>
      <c r="DG239" s="1"/>
      <c r="DH239" s="1"/>
      <c r="DI239" s="1"/>
      <c r="DJ239" s="1"/>
      <c r="DK239" s="1"/>
      <c r="DL239" s="1"/>
      <c r="DM239" s="1"/>
      <c r="DN239" s="1"/>
      <c r="DO239" s="1"/>
      <c r="DP239" s="1"/>
      <c r="DQ239" s="1"/>
      <c r="DR239" s="1"/>
      <c r="DS239" s="1"/>
      <c r="DT239" s="1"/>
      <c r="DU239" s="1"/>
      <c r="DV239" s="1"/>
      <c r="DW239" s="1"/>
      <c r="DX239" s="1"/>
      <c r="DY239" s="1"/>
      <c r="DZ239" s="1"/>
      <c r="EA239" s="1"/>
      <c r="EB239" s="1"/>
      <c r="EC239" s="1"/>
      <c r="ED239" s="1"/>
      <c r="EE239" s="1"/>
      <c r="EF239" s="1"/>
      <c r="EG239" s="1"/>
      <c r="EH239" s="1"/>
      <c r="EI239" s="1"/>
      <c r="EJ239" s="1"/>
      <c r="EK239" s="1"/>
      <c r="EL239" s="1"/>
      <c r="EM239" s="1"/>
      <c r="EN239" s="1"/>
      <c r="EO239" s="1"/>
      <c r="EP239" s="1"/>
      <c r="EQ239" s="1"/>
      <c r="ER239" s="1"/>
      <c r="ES239" s="1"/>
      <c r="ET239" s="1"/>
      <c r="EU239" s="1"/>
      <c r="EV239" s="1"/>
      <c r="EW239" s="1"/>
      <c r="EX239" s="1"/>
      <c r="EY239" s="1"/>
      <c r="EZ239" s="1"/>
      <c r="FA239" s="1"/>
      <c r="FB239" s="1"/>
      <c r="FC239" s="1"/>
      <c r="FD239" s="1"/>
      <c r="FE239" s="1"/>
      <c r="FF239" s="1"/>
      <c r="FG239" s="1"/>
      <c r="FH239" s="1"/>
      <c r="FI239" s="1"/>
      <c r="FJ239" s="1"/>
      <c r="FK239" s="1"/>
      <c r="FL239" s="1"/>
      <c r="FM239" s="1"/>
      <c r="FN239" s="1"/>
      <c r="FO239" s="1"/>
      <c r="FP239" s="1"/>
      <c r="FQ239" s="1"/>
      <c r="FR239" s="1"/>
      <c r="FS239" s="1"/>
      <c r="FT239" s="1"/>
      <c r="FU239" s="1"/>
      <c r="FV239" s="1"/>
      <c r="FW239" s="1"/>
      <c r="FX239" s="1"/>
      <c r="FY239" s="1"/>
      <c r="FZ239" s="1"/>
      <c r="GA239" s="1"/>
      <c r="GB239" s="1"/>
      <c r="GC239" s="1"/>
      <c r="GD239" s="1"/>
      <c r="GE239" s="1"/>
      <c r="GF239" s="1"/>
      <c r="GG239" s="1"/>
      <c r="GH239" s="1"/>
      <c r="GI239" s="1"/>
      <c r="GJ239" s="1"/>
      <c r="GK239" s="1"/>
      <c r="GL239" s="1"/>
      <c r="GM239" s="1"/>
      <c r="GN239" s="1"/>
      <c r="GO239" s="1"/>
      <c r="GP239" s="1"/>
      <c r="GQ239" s="1"/>
      <c r="GR239" s="1"/>
      <c r="GS239" s="1"/>
      <c r="GT239" s="1"/>
      <c r="GU239" s="1"/>
      <c r="GV239" s="1"/>
      <c r="GW239" s="1"/>
      <c r="GX239" s="1"/>
      <c r="GY239" s="1"/>
      <c r="GZ239" s="1"/>
      <c r="HA239" s="1"/>
      <c r="HB239" s="1"/>
      <c r="HC239" s="1"/>
      <c r="HD239" s="1"/>
      <c r="HE239" s="1"/>
      <c r="HF239" s="1"/>
      <c r="HG239" s="1"/>
      <c r="HH239" s="1"/>
      <c r="HI239" s="1"/>
      <c r="HJ239" s="1"/>
      <c r="HK239" s="1"/>
      <c r="HL239" s="1"/>
      <c r="HM239" s="1"/>
      <c r="HN239" s="1"/>
      <c r="HO239" s="1"/>
      <c r="HP239" s="1"/>
      <c r="HQ239" s="1"/>
      <c r="HR239" s="1"/>
      <c r="HS239" s="1"/>
      <c r="HT239" s="1"/>
      <c r="HU239" s="1"/>
      <c r="HV239" s="1"/>
      <c r="HW239" s="1"/>
      <c r="HX239" s="1"/>
      <c r="HY239" s="1"/>
      <c r="HZ239" s="1"/>
      <c r="IA239" s="1"/>
      <c r="IB239" s="1"/>
      <c r="IC239" s="1"/>
      <c r="ID239" s="1"/>
      <c r="IE239" s="1"/>
      <c r="IF239" s="1"/>
      <c r="IG239" s="1"/>
      <c r="IH239" s="1"/>
      <c r="II239" s="1"/>
      <c r="IJ239" s="1"/>
      <c r="IK239" s="1"/>
      <c r="IL239" s="1"/>
      <c r="IM239" s="1"/>
      <c r="IN239" s="1"/>
      <c r="IO239" s="1"/>
      <c r="IP239" s="1"/>
      <c r="IQ239" s="1"/>
      <c r="IR239" s="1"/>
      <c r="IS239" s="1"/>
      <c r="IT239" s="1"/>
      <c r="IU239" s="1"/>
      <c r="IV239" s="1"/>
    </row>
    <row r="240" s="2" customFormat="1" ht="12" spans="1:256">
      <c r="A240" s="13">
        <v>4</v>
      </c>
      <c r="B240" s="13">
        <v>6</v>
      </c>
      <c r="C240" s="13">
        <v>6</v>
      </c>
      <c r="D240" s="13">
        <v>6</v>
      </c>
      <c r="E240" s="13"/>
      <c r="F240" s="13"/>
      <c r="G240" s="13"/>
      <c r="H240" s="13"/>
      <c r="I240" s="15"/>
      <c r="J240" s="15"/>
      <c r="K240" s="15"/>
      <c r="L240" s="13"/>
      <c r="M240" s="15"/>
      <c r="N240" s="15"/>
      <c r="O240" s="1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  <c r="AJ240" s="25"/>
      <c r="AK240" s="25"/>
      <c r="AL240" s="25"/>
      <c r="AM240" s="25"/>
      <c r="AN240" s="25"/>
      <c r="AO240" s="25"/>
      <c r="AP240" s="25"/>
      <c r="AQ240" s="25"/>
      <c r="AR240" s="25"/>
      <c r="AS240" s="25"/>
      <c r="AT240" s="25"/>
      <c r="AU240" s="25"/>
      <c r="AV240" s="25"/>
      <c r="AW240" s="25"/>
      <c r="AX240" s="25"/>
      <c r="AY240" s="25"/>
      <c r="AZ240" s="25"/>
      <c r="BA240" s="25"/>
      <c r="BB240" s="25"/>
      <c r="BC240" s="25"/>
      <c r="BD240" s="25"/>
      <c r="BE240" s="25"/>
      <c r="BF240" s="25"/>
      <c r="BG240" s="25"/>
      <c r="BH240" s="25"/>
      <c r="BI240" s="25"/>
      <c r="BJ240" s="25"/>
      <c r="BK240" s="25"/>
      <c r="BL240" s="25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  <c r="CT240" s="1"/>
      <c r="CU240" s="1"/>
      <c r="CV240" s="1"/>
      <c r="CW240" s="1"/>
      <c r="CX240" s="1"/>
      <c r="CY240" s="1"/>
      <c r="CZ240" s="1"/>
      <c r="DA240" s="1"/>
      <c r="DB240" s="1"/>
      <c r="DC240" s="1"/>
      <c r="DD240" s="1"/>
      <c r="DE240" s="1"/>
      <c r="DF240" s="1"/>
      <c r="DG240" s="1"/>
      <c r="DH240" s="1"/>
      <c r="DI240" s="1"/>
      <c r="DJ240" s="1"/>
      <c r="DK240" s="1"/>
      <c r="DL240" s="1"/>
      <c r="DM240" s="1"/>
      <c r="DN240" s="1"/>
      <c r="DO240" s="1"/>
      <c r="DP240" s="1"/>
      <c r="DQ240" s="1"/>
      <c r="DR240" s="1"/>
      <c r="DS240" s="1"/>
      <c r="DT240" s="1"/>
      <c r="DU240" s="1"/>
      <c r="DV240" s="1"/>
      <c r="DW240" s="1"/>
      <c r="DX240" s="1"/>
      <c r="DY240" s="1"/>
      <c r="DZ240" s="1"/>
      <c r="EA240" s="1"/>
      <c r="EB240" s="1"/>
      <c r="EC240" s="1"/>
      <c r="ED240" s="1"/>
      <c r="EE240" s="1"/>
      <c r="EF240" s="1"/>
      <c r="EG240" s="1"/>
      <c r="EH240" s="1"/>
      <c r="EI240" s="1"/>
      <c r="EJ240" s="1"/>
      <c r="EK240" s="1"/>
      <c r="EL240" s="1"/>
      <c r="EM240" s="1"/>
      <c r="EN240" s="1"/>
      <c r="EO240" s="1"/>
      <c r="EP240" s="1"/>
      <c r="EQ240" s="1"/>
      <c r="ER240" s="1"/>
      <c r="ES240" s="1"/>
      <c r="ET240" s="1"/>
      <c r="EU240" s="1"/>
      <c r="EV240" s="1"/>
      <c r="EW240" s="1"/>
      <c r="EX240" s="1"/>
      <c r="EY240" s="1"/>
      <c r="EZ240" s="1"/>
      <c r="FA240" s="1"/>
      <c r="FB240" s="1"/>
      <c r="FC240" s="1"/>
      <c r="FD240" s="1"/>
      <c r="FE240" s="1"/>
      <c r="FF240" s="1"/>
      <c r="FG240" s="1"/>
      <c r="FH240" s="1"/>
      <c r="FI240" s="1"/>
      <c r="FJ240" s="1"/>
      <c r="FK240" s="1"/>
      <c r="FL240" s="1"/>
      <c r="FM240" s="1"/>
      <c r="FN240" s="1"/>
      <c r="FO240" s="1"/>
      <c r="FP240" s="1"/>
      <c r="FQ240" s="1"/>
      <c r="FR240" s="1"/>
      <c r="FS240" s="1"/>
      <c r="FT240" s="1"/>
      <c r="FU240" s="1"/>
      <c r="FV240" s="1"/>
      <c r="FW240" s="1"/>
      <c r="FX240" s="1"/>
      <c r="FY240" s="1"/>
      <c r="FZ240" s="1"/>
      <c r="GA240" s="1"/>
      <c r="GB240" s="1"/>
      <c r="GC240" s="1"/>
      <c r="GD240" s="1"/>
      <c r="GE240" s="1"/>
      <c r="GF240" s="1"/>
      <c r="GG240" s="1"/>
      <c r="GH240" s="1"/>
      <c r="GI240" s="1"/>
      <c r="GJ240" s="1"/>
      <c r="GK240" s="1"/>
      <c r="GL240" s="1"/>
      <c r="GM240" s="1"/>
      <c r="GN240" s="1"/>
      <c r="GO240" s="1"/>
      <c r="GP240" s="1"/>
      <c r="GQ240" s="1"/>
      <c r="GR240" s="1"/>
      <c r="GS240" s="1"/>
      <c r="GT240" s="1"/>
      <c r="GU240" s="1"/>
      <c r="GV240" s="1"/>
      <c r="GW240" s="1"/>
      <c r="GX240" s="1"/>
      <c r="GY240" s="1"/>
      <c r="GZ240" s="1"/>
      <c r="HA240" s="1"/>
      <c r="HB240" s="1"/>
      <c r="HC240" s="1"/>
      <c r="HD240" s="1"/>
      <c r="HE240" s="1"/>
      <c r="HF240" s="1"/>
      <c r="HG240" s="1"/>
      <c r="HH240" s="1"/>
      <c r="HI240" s="1"/>
      <c r="HJ240" s="1"/>
      <c r="HK240" s="1"/>
      <c r="HL240" s="1"/>
      <c r="HM240" s="1"/>
      <c r="HN240" s="1"/>
      <c r="HO240" s="1"/>
      <c r="HP240" s="1"/>
      <c r="HQ240" s="1"/>
      <c r="HR240" s="1"/>
      <c r="HS240" s="1"/>
      <c r="HT240" s="1"/>
      <c r="HU240" s="1"/>
      <c r="HV240" s="1"/>
      <c r="HW240" s="1"/>
      <c r="HX240" s="1"/>
      <c r="HY240" s="1"/>
      <c r="HZ240" s="1"/>
      <c r="IA240" s="1"/>
      <c r="IB240" s="1"/>
      <c r="IC240" s="1"/>
      <c r="ID240" s="1"/>
      <c r="IE240" s="1"/>
      <c r="IF240" s="1"/>
      <c r="IG240" s="1"/>
      <c r="IH240" s="1"/>
      <c r="II240" s="1"/>
      <c r="IJ240" s="1"/>
      <c r="IK240" s="1"/>
      <c r="IL240" s="1"/>
      <c r="IM240" s="1"/>
      <c r="IN240" s="1"/>
      <c r="IO240" s="1"/>
      <c r="IP240" s="1"/>
      <c r="IQ240" s="1"/>
      <c r="IR240" s="1"/>
      <c r="IS240" s="1"/>
      <c r="IT240" s="1"/>
      <c r="IU240" s="1"/>
      <c r="IV240" s="1"/>
    </row>
    <row r="241" s="3" customFormat="1" ht="12" spans="1:64">
      <c r="A241" s="16">
        <v>93</v>
      </c>
      <c r="B241" s="16">
        <v>94</v>
      </c>
      <c r="C241" s="16">
        <v>95</v>
      </c>
      <c r="D241" s="16">
        <v>97</v>
      </c>
      <c r="E241" s="16"/>
      <c r="F241" s="16"/>
      <c r="G241" s="16"/>
      <c r="H241" s="16"/>
      <c r="I241" s="29"/>
      <c r="J241" s="29"/>
      <c r="K241" s="16"/>
      <c r="L241" s="16"/>
      <c r="M241" s="16"/>
      <c r="N241" s="16"/>
      <c r="O241" s="16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  <c r="AL241" s="25"/>
      <c r="AM241" s="25"/>
      <c r="AN241" s="25"/>
      <c r="AO241" s="25"/>
      <c r="AP241" s="25"/>
      <c r="AQ241" s="25"/>
      <c r="AR241" s="25"/>
      <c r="AS241" s="25"/>
      <c r="AT241" s="25"/>
      <c r="AU241" s="25"/>
      <c r="AV241" s="25"/>
      <c r="AW241" s="25"/>
      <c r="AX241" s="25"/>
      <c r="AY241" s="25"/>
      <c r="AZ241" s="25"/>
      <c r="BA241" s="25"/>
      <c r="BB241" s="25"/>
      <c r="BC241" s="25"/>
      <c r="BD241" s="25"/>
      <c r="BE241" s="25"/>
      <c r="BF241" s="25"/>
      <c r="BG241" s="25"/>
      <c r="BH241" s="25"/>
      <c r="BI241" s="25"/>
      <c r="BJ241" s="25"/>
      <c r="BK241" s="25"/>
      <c r="BL241" s="25"/>
    </row>
    <row r="242" s="2" customFormat="1" ht="12" spans="1:256">
      <c r="A242" s="12" t="s">
        <v>418</v>
      </c>
      <c r="B242" s="13" t="s">
        <v>2</v>
      </c>
      <c r="C242" s="13">
        <v>18</v>
      </c>
      <c r="D242" s="13" t="s">
        <v>3</v>
      </c>
      <c r="E242" s="13" t="s">
        <v>419</v>
      </c>
      <c r="F242" s="13" t="s">
        <v>5</v>
      </c>
      <c r="G242" s="14">
        <f>(A244*A245+B244*B245+C244*C245+D244*D245+E244*E245+F244*F245+G244*G245+H244*H245)/C242</f>
        <v>87.6666666666667</v>
      </c>
      <c r="H242" s="13"/>
      <c r="I242" s="15"/>
      <c r="J242" s="15"/>
      <c r="K242" s="13"/>
      <c r="L242" s="13"/>
      <c r="M242" s="13"/>
      <c r="N242" s="13"/>
      <c r="O242" s="13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25"/>
      <c r="AN242" s="25"/>
      <c r="AO242" s="25"/>
      <c r="AP242" s="25"/>
      <c r="AQ242" s="25"/>
      <c r="AR242" s="25"/>
      <c r="AS242" s="25"/>
      <c r="AT242" s="25"/>
      <c r="AU242" s="25"/>
      <c r="AV242" s="25"/>
      <c r="AW242" s="25"/>
      <c r="AX242" s="25"/>
      <c r="AY242" s="25"/>
      <c r="AZ242" s="25"/>
      <c r="BA242" s="25"/>
      <c r="BB242" s="25"/>
      <c r="BC242" s="25"/>
      <c r="BD242" s="25"/>
      <c r="BE242" s="25"/>
      <c r="BF242" s="25"/>
      <c r="BG242" s="25"/>
      <c r="BH242" s="25"/>
      <c r="BI242" s="25"/>
      <c r="BJ242" s="25"/>
      <c r="BK242" s="25"/>
      <c r="BL242" s="25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  <c r="CY242" s="1"/>
      <c r="CZ242" s="1"/>
      <c r="DA242" s="1"/>
      <c r="DB242" s="1"/>
      <c r="DC242" s="1"/>
      <c r="DD242" s="1"/>
      <c r="DE242" s="1"/>
      <c r="DF242" s="1"/>
      <c r="DG242" s="1"/>
      <c r="DH242" s="1"/>
      <c r="DI242" s="1"/>
      <c r="DJ242" s="1"/>
      <c r="DK242" s="1"/>
      <c r="DL242" s="1"/>
      <c r="DM242" s="1"/>
      <c r="DN242" s="1"/>
      <c r="DO242" s="1"/>
      <c r="DP242" s="1"/>
      <c r="DQ242" s="1"/>
      <c r="DR242" s="1"/>
      <c r="DS242" s="1"/>
      <c r="DT242" s="1"/>
      <c r="DU242" s="1"/>
      <c r="DV242" s="1"/>
      <c r="DW242" s="1"/>
      <c r="DX242" s="1"/>
      <c r="DY242" s="1"/>
      <c r="DZ242" s="1"/>
      <c r="EA242" s="1"/>
      <c r="EB242" s="1"/>
      <c r="EC242" s="1"/>
      <c r="ED242" s="1"/>
      <c r="EE242" s="1"/>
      <c r="EF242" s="1"/>
      <c r="EG242" s="1"/>
      <c r="EH242" s="1"/>
      <c r="EI242" s="1"/>
      <c r="EJ242" s="1"/>
      <c r="EK242" s="1"/>
      <c r="EL242" s="1"/>
      <c r="EM242" s="1"/>
      <c r="EN242" s="1"/>
      <c r="EO242" s="1"/>
      <c r="EP242" s="1"/>
      <c r="EQ242" s="1"/>
      <c r="ER242" s="1"/>
      <c r="ES242" s="1"/>
      <c r="ET242" s="1"/>
      <c r="EU242" s="1"/>
      <c r="EV242" s="1"/>
      <c r="EW242" s="1"/>
      <c r="EX242" s="1"/>
      <c r="EY242" s="1"/>
      <c r="EZ242" s="1"/>
      <c r="FA242" s="1"/>
      <c r="FB242" s="1"/>
      <c r="FC242" s="1"/>
      <c r="FD242" s="1"/>
      <c r="FE242" s="1"/>
      <c r="FF242" s="1"/>
      <c r="FG242" s="1"/>
      <c r="FH242" s="1"/>
      <c r="FI242" s="1"/>
      <c r="FJ242" s="1"/>
      <c r="FK242" s="1"/>
      <c r="FL242" s="1"/>
      <c r="FM242" s="1"/>
      <c r="FN242" s="1"/>
      <c r="FO242" s="1"/>
      <c r="FP242" s="1"/>
      <c r="FQ242" s="1"/>
      <c r="FR242" s="1"/>
      <c r="FS242" s="1"/>
      <c r="FT242" s="1"/>
      <c r="FU242" s="1"/>
      <c r="FV242" s="1"/>
      <c r="FW242" s="1"/>
      <c r="FX242" s="1"/>
      <c r="FY242" s="1"/>
      <c r="FZ242" s="1"/>
      <c r="GA242" s="1"/>
      <c r="GB242" s="1"/>
      <c r="GC242" s="1"/>
      <c r="GD242" s="1"/>
      <c r="GE242" s="1"/>
      <c r="GF242" s="1"/>
      <c r="GG242" s="1"/>
      <c r="GH242" s="1"/>
      <c r="GI242" s="1"/>
      <c r="GJ242" s="1"/>
      <c r="GK242" s="1"/>
      <c r="GL242" s="1"/>
      <c r="GM242" s="1"/>
      <c r="GN242" s="1"/>
      <c r="GO242" s="1"/>
      <c r="GP242" s="1"/>
      <c r="GQ242" s="1"/>
      <c r="GR242" s="1"/>
      <c r="GS242" s="1"/>
      <c r="GT242" s="1"/>
      <c r="GU242" s="1"/>
      <c r="GV242" s="1"/>
      <c r="GW242" s="1"/>
      <c r="GX242" s="1"/>
      <c r="GY242" s="1"/>
      <c r="GZ242" s="1"/>
      <c r="HA242" s="1"/>
      <c r="HB242" s="1"/>
      <c r="HC242" s="1"/>
      <c r="HD242" s="1"/>
      <c r="HE242" s="1"/>
      <c r="HF242" s="1"/>
      <c r="HG242" s="1"/>
      <c r="HH242" s="1"/>
      <c r="HI242" s="1"/>
      <c r="HJ242" s="1"/>
      <c r="HK242" s="1"/>
      <c r="HL242" s="1"/>
      <c r="HM242" s="1"/>
      <c r="HN242" s="1"/>
      <c r="HO242" s="1"/>
      <c r="HP242" s="1"/>
      <c r="HQ242" s="1"/>
      <c r="HR242" s="1"/>
      <c r="HS242" s="1"/>
      <c r="HT242" s="1"/>
      <c r="HU242" s="1"/>
      <c r="HV242" s="1"/>
      <c r="HW242" s="1"/>
      <c r="HX242" s="1"/>
      <c r="HY242" s="1"/>
      <c r="HZ242" s="1"/>
      <c r="IA242" s="1"/>
      <c r="IB242" s="1"/>
      <c r="IC242" s="1"/>
      <c r="ID242" s="1"/>
      <c r="IE242" s="1"/>
      <c r="IF242" s="1"/>
      <c r="IG242" s="1"/>
      <c r="IH242" s="1"/>
      <c r="II242" s="1"/>
      <c r="IJ242" s="1"/>
      <c r="IK242" s="1"/>
      <c r="IL242" s="1"/>
      <c r="IM242" s="1"/>
      <c r="IN242" s="1"/>
      <c r="IO242" s="1"/>
      <c r="IP242" s="1"/>
      <c r="IQ242" s="1"/>
      <c r="IR242" s="1"/>
      <c r="IS242" s="1"/>
      <c r="IT242" s="1"/>
      <c r="IU242" s="1"/>
      <c r="IV242" s="1"/>
    </row>
    <row r="243" s="2" customFormat="1" ht="12" spans="1:256">
      <c r="A243" s="13" t="s">
        <v>420</v>
      </c>
      <c r="B243" s="13" t="s">
        <v>421</v>
      </c>
      <c r="C243" s="13" t="s">
        <v>422</v>
      </c>
      <c r="D243" s="13"/>
      <c r="E243" s="13"/>
      <c r="F243" s="13"/>
      <c r="G243" s="13"/>
      <c r="H243" s="13"/>
      <c r="I243" s="13"/>
      <c r="J243" s="15"/>
      <c r="K243" s="15"/>
      <c r="L243" s="15"/>
      <c r="M243" s="15"/>
      <c r="N243" s="15"/>
      <c r="O243" s="1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  <c r="AJ243" s="25"/>
      <c r="AK243" s="25"/>
      <c r="AL243" s="25"/>
      <c r="AM243" s="25"/>
      <c r="AN243" s="25"/>
      <c r="AO243" s="25"/>
      <c r="AP243" s="25"/>
      <c r="AQ243" s="25"/>
      <c r="AR243" s="25"/>
      <c r="AS243" s="25"/>
      <c r="AT243" s="25"/>
      <c r="AU243" s="25"/>
      <c r="AV243" s="25"/>
      <c r="AW243" s="25"/>
      <c r="AX243" s="25"/>
      <c r="AY243" s="25"/>
      <c r="AZ243" s="25"/>
      <c r="BA243" s="25"/>
      <c r="BB243" s="25"/>
      <c r="BC243" s="25"/>
      <c r="BD243" s="25"/>
      <c r="BE243" s="25"/>
      <c r="BF243" s="25"/>
      <c r="BG243" s="25"/>
      <c r="BH243" s="25"/>
      <c r="BI243" s="25"/>
      <c r="BJ243" s="25"/>
      <c r="BK243" s="25"/>
      <c r="BL243" s="25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"/>
      <c r="CT243" s="1"/>
      <c r="CU243" s="1"/>
      <c r="CV243" s="1"/>
      <c r="CW243" s="1"/>
      <c r="CX243" s="1"/>
      <c r="CY243" s="1"/>
      <c r="CZ243" s="1"/>
      <c r="DA243" s="1"/>
      <c r="DB243" s="1"/>
      <c r="DC243" s="1"/>
      <c r="DD243" s="1"/>
      <c r="DE243" s="1"/>
      <c r="DF243" s="1"/>
      <c r="DG243" s="1"/>
      <c r="DH243" s="1"/>
      <c r="DI243" s="1"/>
      <c r="DJ243" s="1"/>
      <c r="DK243" s="1"/>
      <c r="DL243" s="1"/>
      <c r="DM243" s="1"/>
      <c r="DN243" s="1"/>
      <c r="DO243" s="1"/>
      <c r="DP243" s="1"/>
      <c r="DQ243" s="1"/>
      <c r="DR243" s="1"/>
      <c r="DS243" s="1"/>
      <c r="DT243" s="1"/>
      <c r="DU243" s="1"/>
      <c r="DV243" s="1"/>
      <c r="DW243" s="1"/>
      <c r="DX243" s="1"/>
      <c r="DY243" s="1"/>
      <c r="DZ243" s="1"/>
      <c r="EA243" s="1"/>
      <c r="EB243" s="1"/>
      <c r="EC243" s="1"/>
      <c r="ED243" s="1"/>
      <c r="EE243" s="1"/>
      <c r="EF243" s="1"/>
      <c r="EG243" s="1"/>
      <c r="EH243" s="1"/>
      <c r="EI243" s="1"/>
      <c r="EJ243" s="1"/>
      <c r="EK243" s="1"/>
      <c r="EL243" s="1"/>
      <c r="EM243" s="1"/>
      <c r="EN243" s="1"/>
      <c r="EO243" s="1"/>
      <c r="EP243" s="1"/>
      <c r="EQ243" s="1"/>
      <c r="ER243" s="1"/>
      <c r="ES243" s="1"/>
      <c r="ET243" s="1"/>
      <c r="EU243" s="1"/>
      <c r="EV243" s="1"/>
      <c r="EW243" s="1"/>
      <c r="EX243" s="1"/>
      <c r="EY243" s="1"/>
      <c r="EZ243" s="1"/>
      <c r="FA243" s="1"/>
      <c r="FB243" s="1"/>
      <c r="FC243" s="1"/>
      <c r="FD243" s="1"/>
      <c r="FE243" s="1"/>
      <c r="FF243" s="1"/>
      <c r="FG243" s="1"/>
      <c r="FH243" s="1"/>
      <c r="FI243" s="1"/>
      <c r="FJ243" s="1"/>
      <c r="FK243" s="1"/>
      <c r="FL243" s="1"/>
      <c r="FM243" s="1"/>
      <c r="FN243" s="1"/>
      <c r="FO243" s="1"/>
      <c r="FP243" s="1"/>
      <c r="FQ243" s="1"/>
      <c r="FR243" s="1"/>
      <c r="FS243" s="1"/>
      <c r="FT243" s="1"/>
      <c r="FU243" s="1"/>
      <c r="FV243" s="1"/>
      <c r="FW243" s="1"/>
      <c r="FX243" s="1"/>
      <c r="FY243" s="1"/>
      <c r="FZ243" s="1"/>
      <c r="GA243" s="1"/>
      <c r="GB243" s="1"/>
      <c r="GC243" s="1"/>
      <c r="GD243" s="1"/>
      <c r="GE243" s="1"/>
      <c r="GF243" s="1"/>
      <c r="GG243" s="1"/>
      <c r="GH243" s="1"/>
      <c r="GI243" s="1"/>
      <c r="GJ243" s="1"/>
      <c r="GK243" s="1"/>
      <c r="GL243" s="1"/>
      <c r="GM243" s="1"/>
      <c r="GN243" s="1"/>
      <c r="GO243" s="1"/>
      <c r="GP243" s="1"/>
      <c r="GQ243" s="1"/>
      <c r="GR243" s="1"/>
      <c r="GS243" s="1"/>
      <c r="GT243" s="1"/>
      <c r="GU243" s="1"/>
      <c r="GV243" s="1"/>
      <c r="GW243" s="1"/>
      <c r="GX243" s="1"/>
      <c r="GY243" s="1"/>
      <c r="GZ243" s="1"/>
      <c r="HA243" s="1"/>
      <c r="HB243" s="1"/>
      <c r="HC243" s="1"/>
      <c r="HD243" s="1"/>
      <c r="HE243" s="1"/>
      <c r="HF243" s="1"/>
      <c r="HG243" s="1"/>
      <c r="HH243" s="1"/>
      <c r="HI243" s="1"/>
      <c r="HJ243" s="1"/>
      <c r="HK243" s="1"/>
      <c r="HL243" s="1"/>
      <c r="HM243" s="1"/>
      <c r="HN243" s="1"/>
      <c r="HO243" s="1"/>
      <c r="HP243" s="1"/>
      <c r="HQ243" s="1"/>
      <c r="HR243" s="1"/>
      <c r="HS243" s="1"/>
      <c r="HT243" s="1"/>
      <c r="HU243" s="1"/>
      <c r="HV243" s="1"/>
      <c r="HW243" s="1"/>
      <c r="HX243" s="1"/>
      <c r="HY243" s="1"/>
      <c r="HZ243" s="1"/>
      <c r="IA243" s="1"/>
      <c r="IB243" s="1"/>
      <c r="IC243" s="1"/>
      <c r="ID243" s="1"/>
      <c r="IE243" s="1"/>
      <c r="IF243" s="1"/>
      <c r="IG243" s="1"/>
      <c r="IH243" s="1"/>
      <c r="II243" s="1"/>
      <c r="IJ243" s="1"/>
      <c r="IK243" s="1"/>
      <c r="IL243" s="1"/>
      <c r="IM243" s="1"/>
      <c r="IN243" s="1"/>
      <c r="IO243" s="1"/>
      <c r="IP243" s="1"/>
      <c r="IQ243" s="1"/>
      <c r="IR243" s="1"/>
      <c r="IS243" s="1"/>
      <c r="IT243" s="1"/>
      <c r="IU243" s="1"/>
      <c r="IV243" s="1"/>
    </row>
    <row r="244" s="2" customFormat="1" ht="12" spans="1:64">
      <c r="A244" s="13">
        <v>6</v>
      </c>
      <c r="B244" s="13">
        <v>6</v>
      </c>
      <c r="C244" s="13">
        <v>6</v>
      </c>
      <c r="D244" s="13"/>
      <c r="E244" s="13"/>
      <c r="F244" s="13"/>
      <c r="G244" s="13"/>
      <c r="H244" s="13"/>
      <c r="I244" s="15"/>
      <c r="J244" s="15"/>
      <c r="K244" s="15"/>
      <c r="L244" s="15"/>
      <c r="M244" s="15"/>
      <c r="N244" s="15"/>
      <c r="O244" s="1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25"/>
      <c r="AN244" s="25"/>
      <c r="AO244" s="25"/>
      <c r="AP244" s="25"/>
      <c r="AQ244" s="25"/>
      <c r="AR244" s="25"/>
      <c r="AS244" s="25"/>
      <c r="AT244" s="25"/>
      <c r="AU244" s="25"/>
      <c r="AV244" s="25"/>
      <c r="AW244" s="25"/>
      <c r="AX244" s="25"/>
      <c r="AY244" s="25"/>
      <c r="AZ244" s="25"/>
      <c r="BA244" s="25"/>
      <c r="BB244" s="25"/>
      <c r="BC244" s="25"/>
      <c r="BD244" s="25"/>
      <c r="BE244" s="25"/>
      <c r="BF244" s="25"/>
      <c r="BG244" s="25"/>
      <c r="BH244" s="25"/>
      <c r="BI244" s="25"/>
      <c r="BJ244" s="25"/>
      <c r="BK244" s="25"/>
      <c r="BL244" s="25"/>
    </row>
    <row r="245" s="3" customFormat="1" ht="12" spans="1:64">
      <c r="A245" s="16">
        <v>94</v>
      </c>
      <c r="B245" s="16">
        <v>95</v>
      </c>
      <c r="C245" s="16">
        <v>74</v>
      </c>
      <c r="D245" s="16"/>
      <c r="E245" s="16"/>
      <c r="F245" s="16"/>
      <c r="G245" s="16"/>
      <c r="H245" s="16"/>
      <c r="I245" s="29"/>
      <c r="J245" s="29"/>
      <c r="K245" s="16"/>
      <c r="L245" s="16"/>
      <c r="M245" s="16"/>
      <c r="N245" s="16"/>
      <c r="O245" s="16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  <c r="AJ245" s="25"/>
      <c r="AK245" s="25"/>
      <c r="AL245" s="25"/>
      <c r="AM245" s="25"/>
      <c r="AN245" s="25"/>
      <c r="AO245" s="25"/>
      <c r="AP245" s="25"/>
      <c r="AQ245" s="25"/>
      <c r="AR245" s="25"/>
      <c r="AS245" s="25"/>
      <c r="AT245" s="25"/>
      <c r="AU245" s="25"/>
      <c r="AV245" s="25"/>
      <c r="AW245" s="25"/>
      <c r="AX245" s="25"/>
      <c r="AY245" s="25"/>
      <c r="AZ245" s="25"/>
      <c r="BA245" s="25"/>
      <c r="BB245" s="25"/>
      <c r="BC245" s="25"/>
      <c r="BD245" s="25"/>
      <c r="BE245" s="25"/>
      <c r="BF245" s="25"/>
      <c r="BG245" s="25"/>
      <c r="BH245" s="25"/>
      <c r="BI245" s="25"/>
      <c r="BJ245" s="25"/>
      <c r="BK245" s="25"/>
      <c r="BL245" s="25"/>
    </row>
    <row r="246" s="2" customFormat="1" ht="12" spans="1:256">
      <c r="A246" s="12" t="s">
        <v>423</v>
      </c>
      <c r="B246" s="13" t="s">
        <v>2</v>
      </c>
      <c r="C246" s="13">
        <v>23</v>
      </c>
      <c r="D246" s="13" t="s">
        <v>3</v>
      </c>
      <c r="E246" s="22" t="s">
        <v>424</v>
      </c>
      <c r="F246" s="13" t="s">
        <v>5</v>
      </c>
      <c r="G246" s="14">
        <f>(A248*A249+B248*B249+C248*C249+D248*D249+E248*E249+F248*F249+G248*G249+H248*H249)/C246</f>
        <v>96.6086956521739</v>
      </c>
      <c r="H246" s="13"/>
      <c r="I246" s="15"/>
      <c r="J246" s="15"/>
      <c r="K246" s="13"/>
      <c r="L246" s="13"/>
      <c r="M246" s="13"/>
      <c r="N246" s="13"/>
      <c r="O246" s="13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  <c r="AM246" s="25"/>
      <c r="AN246" s="25"/>
      <c r="AO246" s="25"/>
      <c r="AP246" s="25"/>
      <c r="AQ246" s="25"/>
      <c r="AR246" s="25"/>
      <c r="AS246" s="25"/>
      <c r="AT246" s="25"/>
      <c r="AU246" s="25"/>
      <c r="AV246" s="25"/>
      <c r="AW246" s="25"/>
      <c r="AX246" s="25"/>
      <c r="AY246" s="25"/>
      <c r="AZ246" s="25"/>
      <c r="BA246" s="25"/>
      <c r="BB246" s="25"/>
      <c r="BC246" s="25"/>
      <c r="BD246" s="25"/>
      <c r="BE246" s="25"/>
      <c r="BF246" s="25"/>
      <c r="BG246" s="25"/>
      <c r="BH246" s="25"/>
      <c r="BI246" s="25"/>
      <c r="BJ246" s="25"/>
      <c r="BK246" s="25"/>
      <c r="BL246" s="25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  <c r="CS246" s="1"/>
      <c r="CT246" s="1"/>
      <c r="CU246" s="1"/>
      <c r="CV246" s="1"/>
      <c r="CW246" s="1"/>
      <c r="CX246" s="1"/>
      <c r="CY246" s="1"/>
      <c r="CZ246" s="1"/>
      <c r="DA246" s="1"/>
      <c r="DB246" s="1"/>
      <c r="DC246" s="1"/>
      <c r="DD246" s="1"/>
      <c r="DE246" s="1"/>
      <c r="DF246" s="1"/>
      <c r="DG246" s="1"/>
      <c r="DH246" s="1"/>
      <c r="DI246" s="1"/>
      <c r="DJ246" s="1"/>
      <c r="DK246" s="1"/>
      <c r="DL246" s="1"/>
      <c r="DM246" s="1"/>
      <c r="DN246" s="1"/>
      <c r="DO246" s="1"/>
      <c r="DP246" s="1"/>
      <c r="DQ246" s="1"/>
      <c r="DR246" s="1"/>
      <c r="DS246" s="1"/>
      <c r="DT246" s="1"/>
      <c r="DU246" s="1"/>
      <c r="DV246" s="1"/>
      <c r="DW246" s="1"/>
      <c r="DX246" s="1"/>
      <c r="DY246" s="1"/>
      <c r="DZ246" s="1"/>
      <c r="EA246" s="1"/>
      <c r="EB246" s="1"/>
      <c r="EC246" s="1"/>
      <c r="ED246" s="1"/>
      <c r="EE246" s="1"/>
      <c r="EF246" s="1"/>
      <c r="EG246" s="1"/>
      <c r="EH246" s="1"/>
      <c r="EI246" s="1"/>
      <c r="EJ246" s="1"/>
      <c r="EK246" s="1"/>
      <c r="EL246" s="1"/>
      <c r="EM246" s="1"/>
      <c r="EN246" s="1"/>
      <c r="EO246" s="1"/>
      <c r="EP246" s="1"/>
      <c r="EQ246" s="1"/>
      <c r="ER246" s="1"/>
      <c r="ES246" s="1"/>
      <c r="ET246" s="1"/>
      <c r="EU246" s="1"/>
      <c r="EV246" s="1"/>
      <c r="EW246" s="1"/>
      <c r="EX246" s="1"/>
      <c r="EY246" s="1"/>
      <c r="EZ246" s="1"/>
      <c r="FA246" s="1"/>
      <c r="FB246" s="1"/>
      <c r="FC246" s="1"/>
      <c r="FD246" s="1"/>
      <c r="FE246" s="1"/>
      <c r="FF246" s="1"/>
      <c r="FG246" s="1"/>
      <c r="FH246" s="1"/>
      <c r="FI246" s="1"/>
      <c r="FJ246" s="1"/>
      <c r="FK246" s="1"/>
      <c r="FL246" s="1"/>
      <c r="FM246" s="1"/>
      <c r="FN246" s="1"/>
      <c r="FO246" s="1"/>
      <c r="FP246" s="1"/>
      <c r="FQ246" s="1"/>
      <c r="FR246" s="1"/>
      <c r="FS246" s="1"/>
      <c r="FT246" s="1"/>
      <c r="FU246" s="1"/>
      <c r="FV246" s="1"/>
      <c r="FW246" s="1"/>
      <c r="FX246" s="1"/>
      <c r="FY246" s="1"/>
      <c r="FZ246" s="1"/>
      <c r="GA246" s="1"/>
      <c r="GB246" s="1"/>
      <c r="GC246" s="1"/>
      <c r="GD246" s="1"/>
      <c r="GE246" s="1"/>
      <c r="GF246" s="1"/>
      <c r="GG246" s="1"/>
      <c r="GH246" s="1"/>
      <c r="GI246" s="1"/>
      <c r="GJ246" s="1"/>
      <c r="GK246" s="1"/>
      <c r="GL246" s="1"/>
      <c r="GM246" s="1"/>
      <c r="GN246" s="1"/>
      <c r="GO246" s="1"/>
      <c r="GP246" s="1"/>
      <c r="GQ246" s="1"/>
      <c r="GR246" s="1"/>
      <c r="GS246" s="1"/>
      <c r="GT246" s="1"/>
      <c r="GU246" s="1"/>
      <c r="GV246" s="1"/>
      <c r="GW246" s="1"/>
      <c r="GX246" s="1"/>
      <c r="GY246" s="1"/>
      <c r="GZ246" s="1"/>
      <c r="HA246" s="1"/>
      <c r="HB246" s="1"/>
      <c r="HC246" s="1"/>
      <c r="HD246" s="1"/>
      <c r="HE246" s="1"/>
      <c r="HF246" s="1"/>
      <c r="HG246" s="1"/>
      <c r="HH246" s="1"/>
      <c r="HI246" s="1"/>
      <c r="HJ246" s="1"/>
      <c r="HK246" s="1"/>
      <c r="HL246" s="1"/>
      <c r="HM246" s="1"/>
      <c r="HN246" s="1"/>
      <c r="HO246" s="1"/>
      <c r="HP246" s="1"/>
      <c r="HQ246" s="1"/>
      <c r="HR246" s="1"/>
      <c r="HS246" s="1"/>
      <c r="HT246" s="1"/>
      <c r="HU246" s="1"/>
      <c r="HV246" s="1"/>
      <c r="HW246" s="1"/>
      <c r="HX246" s="1"/>
      <c r="HY246" s="1"/>
      <c r="HZ246" s="1"/>
      <c r="IA246" s="1"/>
      <c r="IB246" s="1"/>
      <c r="IC246" s="1"/>
      <c r="ID246" s="1"/>
      <c r="IE246" s="1"/>
      <c r="IF246" s="1"/>
      <c r="IG246" s="1"/>
      <c r="IH246" s="1"/>
      <c r="II246" s="1"/>
      <c r="IJ246" s="1"/>
      <c r="IK246" s="1"/>
      <c r="IL246" s="1"/>
      <c r="IM246" s="1"/>
      <c r="IN246" s="1"/>
      <c r="IO246" s="1"/>
      <c r="IP246" s="1"/>
      <c r="IQ246" s="1"/>
      <c r="IR246" s="1"/>
      <c r="IS246" s="1"/>
      <c r="IT246" s="1"/>
      <c r="IU246" s="1"/>
      <c r="IV246" s="1"/>
    </row>
    <row r="247" s="2" customFormat="1" ht="12" spans="1:256">
      <c r="A247" s="15" t="s">
        <v>398</v>
      </c>
      <c r="B247" s="13" t="s">
        <v>425</v>
      </c>
      <c r="C247" s="13" t="s">
        <v>426</v>
      </c>
      <c r="D247" s="13" t="s">
        <v>427</v>
      </c>
      <c r="E247" s="13" t="s">
        <v>428</v>
      </c>
      <c r="F247" s="13"/>
      <c r="G247" s="13"/>
      <c r="H247" s="13"/>
      <c r="I247" s="13"/>
      <c r="J247" s="15"/>
      <c r="K247" s="15"/>
      <c r="L247" s="15"/>
      <c r="M247" s="15"/>
      <c r="N247" s="15"/>
      <c r="O247" s="1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  <c r="AJ247" s="25"/>
      <c r="AK247" s="25"/>
      <c r="AL247" s="25"/>
      <c r="AM247" s="25"/>
      <c r="AN247" s="25"/>
      <c r="AO247" s="25"/>
      <c r="AP247" s="25"/>
      <c r="AQ247" s="25"/>
      <c r="AR247" s="25"/>
      <c r="AS247" s="25"/>
      <c r="AT247" s="25"/>
      <c r="AU247" s="25"/>
      <c r="AV247" s="25"/>
      <c r="AW247" s="25"/>
      <c r="AX247" s="25"/>
      <c r="AY247" s="25"/>
      <c r="AZ247" s="25"/>
      <c r="BA247" s="25"/>
      <c r="BB247" s="25"/>
      <c r="BC247" s="25"/>
      <c r="BD247" s="25"/>
      <c r="BE247" s="25"/>
      <c r="BF247" s="25"/>
      <c r="BG247" s="25"/>
      <c r="BH247" s="25"/>
      <c r="BI247" s="25"/>
      <c r="BJ247" s="25"/>
      <c r="BK247" s="25"/>
      <c r="BL247" s="25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  <c r="CS247" s="1"/>
      <c r="CT247" s="1"/>
      <c r="CU247" s="1"/>
      <c r="CV247" s="1"/>
      <c r="CW247" s="1"/>
      <c r="CX247" s="1"/>
      <c r="CY247" s="1"/>
      <c r="CZ247" s="1"/>
      <c r="DA247" s="1"/>
      <c r="DB247" s="1"/>
      <c r="DC247" s="1"/>
      <c r="DD247" s="1"/>
      <c r="DE247" s="1"/>
      <c r="DF247" s="1"/>
      <c r="DG247" s="1"/>
      <c r="DH247" s="1"/>
      <c r="DI247" s="1"/>
      <c r="DJ247" s="1"/>
      <c r="DK247" s="1"/>
      <c r="DL247" s="1"/>
      <c r="DM247" s="1"/>
      <c r="DN247" s="1"/>
      <c r="DO247" s="1"/>
      <c r="DP247" s="1"/>
      <c r="DQ247" s="1"/>
      <c r="DR247" s="1"/>
      <c r="DS247" s="1"/>
      <c r="DT247" s="1"/>
      <c r="DU247" s="1"/>
      <c r="DV247" s="1"/>
      <c r="DW247" s="1"/>
      <c r="DX247" s="1"/>
      <c r="DY247" s="1"/>
      <c r="DZ247" s="1"/>
      <c r="EA247" s="1"/>
      <c r="EB247" s="1"/>
      <c r="EC247" s="1"/>
      <c r="ED247" s="1"/>
      <c r="EE247" s="1"/>
      <c r="EF247" s="1"/>
      <c r="EG247" s="1"/>
      <c r="EH247" s="1"/>
      <c r="EI247" s="1"/>
      <c r="EJ247" s="1"/>
      <c r="EK247" s="1"/>
      <c r="EL247" s="1"/>
      <c r="EM247" s="1"/>
      <c r="EN247" s="1"/>
      <c r="EO247" s="1"/>
      <c r="EP247" s="1"/>
      <c r="EQ247" s="1"/>
      <c r="ER247" s="1"/>
      <c r="ES247" s="1"/>
      <c r="ET247" s="1"/>
      <c r="EU247" s="1"/>
      <c r="EV247" s="1"/>
      <c r="EW247" s="1"/>
      <c r="EX247" s="1"/>
      <c r="EY247" s="1"/>
      <c r="EZ247" s="1"/>
      <c r="FA247" s="1"/>
      <c r="FB247" s="1"/>
      <c r="FC247" s="1"/>
      <c r="FD247" s="1"/>
      <c r="FE247" s="1"/>
      <c r="FF247" s="1"/>
      <c r="FG247" s="1"/>
      <c r="FH247" s="1"/>
      <c r="FI247" s="1"/>
      <c r="FJ247" s="1"/>
      <c r="FK247" s="1"/>
      <c r="FL247" s="1"/>
      <c r="FM247" s="1"/>
      <c r="FN247" s="1"/>
      <c r="FO247" s="1"/>
      <c r="FP247" s="1"/>
      <c r="FQ247" s="1"/>
      <c r="FR247" s="1"/>
      <c r="FS247" s="1"/>
      <c r="FT247" s="1"/>
      <c r="FU247" s="1"/>
      <c r="FV247" s="1"/>
      <c r="FW247" s="1"/>
      <c r="FX247" s="1"/>
      <c r="FY247" s="1"/>
      <c r="FZ247" s="1"/>
      <c r="GA247" s="1"/>
      <c r="GB247" s="1"/>
      <c r="GC247" s="1"/>
      <c r="GD247" s="1"/>
      <c r="GE247" s="1"/>
      <c r="GF247" s="1"/>
      <c r="GG247" s="1"/>
      <c r="GH247" s="1"/>
      <c r="GI247" s="1"/>
      <c r="GJ247" s="1"/>
      <c r="GK247" s="1"/>
      <c r="GL247" s="1"/>
      <c r="GM247" s="1"/>
      <c r="GN247" s="1"/>
      <c r="GO247" s="1"/>
      <c r="GP247" s="1"/>
      <c r="GQ247" s="1"/>
      <c r="GR247" s="1"/>
      <c r="GS247" s="1"/>
      <c r="GT247" s="1"/>
      <c r="GU247" s="1"/>
      <c r="GV247" s="1"/>
      <c r="GW247" s="1"/>
      <c r="GX247" s="1"/>
      <c r="GY247" s="1"/>
      <c r="GZ247" s="1"/>
      <c r="HA247" s="1"/>
      <c r="HB247" s="1"/>
      <c r="HC247" s="1"/>
      <c r="HD247" s="1"/>
      <c r="HE247" s="1"/>
      <c r="HF247" s="1"/>
      <c r="HG247" s="1"/>
      <c r="HH247" s="1"/>
      <c r="HI247" s="1"/>
      <c r="HJ247" s="1"/>
      <c r="HK247" s="1"/>
      <c r="HL247" s="1"/>
      <c r="HM247" s="1"/>
      <c r="HN247" s="1"/>
      <c r="HO247" s="1"/>
      <c r="HP247" s="1"/>
      <c r="HQ247" s="1"/>
      <c r="HR247" s="1"/>
      <c r="HS247" s="1"/>
      <c r="HT247" s="1"/>
      <c r="HU247" s="1"/>
      <c r="HV247" s="1"/>
      <c r="HW247" s="1"/>
      <c r="HX247" s="1"/>
      <c r="HY247" s="1"/>
      <c r="HZ247" s="1"/>
      <c r="IA247" s="1"/>
      <c r="IB247" s="1"/>
      <c r="IC247" s="1"/>
      <c r="ID247" s="1"/>
      <c r="IE247" s="1"/>
      <c r="IF247" s="1"/>
      <c r="IG247" s="1"/>
      <c r="IH247" s="1"/>
      <c r="II247" s="1"/>
      <c r="IJ247" s="1"/>
      <c r="IK247" s="1"/>
      <c r="IL247" s="1"/>
      <c r="IM247" s="1"/>
      <c r="IN247" s="1"/>
      <c r="IO247" s="1"/>
      <c r="IP247" s="1"/>
      <c r="IQ247" s="1"/>
      <c r="IR247" s="1"/>
      <c r="IS247" s="1"/>
      <c r="IT247" s="1"/>
      <c r="IU247" s="1"/>
      <c r="IV247" s="1"/>
    </row>
    <row r="248" s="2" customFormat="1" ht="12" spans="1:256">
      <c r="A248" s="15">
        <v>4</v>
      </c>
      <c r="B248" s="13">
        <v>6</v>
      </c>
      <c r="C248" s="13">
        <v>5</v>
      </c>
      <c r="D248" s="13">
        <v>6</v>
      </c>
      <c r="E248" s="13">
        <v>2</v>
      </c>
      <c r="F248" s="13"/>
      <c r="G248" s="13"/>
      <c r="H248" s="13"/>
      <c r="I248" s="15"/>
      <c r="J248" s="15"/>
      <c r="K248" s="15"/>
      <c r="L248" s="15"/>
      <c r="M248" s="15"/>
      <c r="N248" s="15"/>
      <c r="O248" s="1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  <c r="AM248" s="25"/>
      <c r="AN248" s="25"/>
      <c r="AO248" s="25"/>
      <c r="AP248" s="25"/>
      <c r="AQ248" s="25"/>
      <c r="AR248" s="25"/>
      <c r="AS248" s="25"/>
      <c r="AT248" s="25"/>
      <c r="AU248" s="25"/>
      <c r="AV248" s="25"/>
      <c r="AW248" s="25"/>
      <c r="AX248" s="25"/>
      <c r="AY248" s="25"/>
      <c r="AZ248" s="25"/>
      <c r="BA248" s="25"/>
      <c r="BB248" s="25"/>
      <c r="BC248" s="25"/>
      <c r="BD248" s="25"/>
      <c r="BE248" s="25"/>
      <c r="BF248" s="25"/>
      <c r="BG248" s="25"/>
      <c r="BH248" s="25"/>
      <c r="BI248" s="25"/>
      <c r="BJ248" s="25"/>
      <c r="BK248" s="25"/>
      <c r="BL248" s="25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  <c r="CT248" s="1"/>
      <c r="CU248" s="1"/>
      <c r="CV248" s="1"/>
      <c r="CW248" s="1"/>
      <c r="CX248" s="1"/>
      <c r="CY248" s="1"/>
      <c r="CZ248" s="1"/>
      <c r="DA248" s="1"/>
      <c r="DB248" s="1"/>
      <c r="DC248" s="1"/>
      <c r="DD248" s="1"/>
      <c r="DE248" s="1"/>
      <c r="DF248" s="1"/>
      <c r="DG248" s="1"/>
      <c r="DH248" s="1"/>
      <c r="DI248" s="1"/>
      <c r="DJ248" s="1"/>
      <c r="DK248" s="1"/>
      <c r="DL248" s="1"/>
      <c r="DM248" s="1"/>
      <c r="DN248" s="1"/>
      <c r="DO248" s="1"/>
      <c r="DP248" s="1"/>
      <c r="DQ248" s="1"/>
      <c r="DR248" s="1"/>
      <c r="DS248" s="1"/>
      <c r="DT248" s="1"/>
      <c r="DU248" s="1"/>
      <c r="DV248" s="1"/>
      <c r="DW248" s="1"/>
      <c r="DX248" s="1"/>
      <c r="DY248" s="1"/>
      <c r="DZ248" s="1"/>
      <c r="EA248" s="1"/>
      <c r="EB248" s="1"/>
      <c r="EC248" s="1"/>
      <c r="ED248" s="1"/>
      <c r="EE248" s="1"/>
      <c r="EF248" s="1"/>
      <c r="EG248" s="1"/>
      <c r="EH248" s="1"/>
      <c r="EI248" s="1"/>
      <c r="EJ248" s="1"/>
      <c r="EK248" s="1"/>
      <c r="EL248" s="1"/>
      <c r="EM248" s="1"/>
      <c r="EN248" s="1"/>
      <c r="EO248" s="1"/>
      <c r="EP248" s="1"/>
      <c r="EQ248" s="1"/>
      <c r="ER248" s="1"/>
      <c r="ES248" s="1"/>
      <c r="ET248" s="1"/>
      <c r="EU248" s="1"/>
      <c r="EV248" s="1"/>
      <c r="EW248" s="1"/>
      <c r="EX248" s="1"/>
      <c r="EY248" s="1"/>
      <c r="EZ248" s="1"/>
      <c r="FA248" s="1"/>
      <c r="FB248" s="1"/>
      <c r="FC248" s="1"/>
      <c r="FD248" s="1"/>
      <c r="FE248" s="1"/>
      <c r="FF248" s="1"/>
      <c r="FG248" s="1"/>
      <c r="FH248" s="1"/>
      <c r="FI248" s="1"/>
      <c r="FJ248" s="1"/>
      <c r="FK248" s="1"/>
      <c r="FL248" s="1"/>
      <c r="FM248" s="1"/>
      <c r="FN248" s="1"/>
      <c r="FO248" s="1"/>
      <c r="FP248" s="1"/>
      <c r="FQ248" s="1"/>
      <c r="FR248" s="1"/>
      <c r="FS248" s="1"/>
      <c r="FT248" s="1"/>
      <c r="FU248" s="1"/>
      <c r="FV248" s="1"/>
      <c r="FW248" s="1"/>
      <c r="FX248" s="1"/>
      <c r="FY248" s="1"/>
      <c r="FZ248" s="1"/>
      <c r="GA248" s="1"/>
      <c r="GB248" s="1"/>
      <c r="GC248" s="1"/>
      <c r="GD248" s="1"/>
      <c r="GE248" s="1"/>
      <c r="GF248" s="1"/>
      <c r="GG248" s="1"/>
      <c r="GH248" s="1"/>
      <c r="GI248" s="1"/>
      <c r="GJ248" s="1"/>
      <c r="GK248" s="1"/>
      <c r="GL248" s="1"/>
      <c r="GM248" s="1"/>
      <c r="GN248" s="1"/>
      <c r="GO248" s="1"/>
      <c r="GP248" s="1"/>
      <c r="GQ248" s="1"/>
      <c r="GR248" s="1"/>
      <c r="GS248" s="1"/>
      <c r="GT248" s="1"/>
      <c r="GU248" s="1"/>
      <c r="GV248" s="1"/>
      <c r="GW248" s="1"/>
      <c r="GX248" s="1"/>
      <c r="GY248" s="1"/>
      <c r="GZ248" s="1"/>
      <c r="HA248" s="1"/>
      <c r="HB248" s="1"/>
      <c r="HC248" s="1"/>
      <c r="HD248" s="1"/>
      <c r="HE248" s="1"/>
      <c r="HF248" s="1"/>
      <c r="HG248" s="1"/>
      <c r="HH248" s="1"/>
      <c r="HI248" s="1"/>
      <c r="HJ248" s="1"/>
      <c r="HK248" s="1"/>
      <c r="HL248" s="1"/>
      <c r="HM248" s="1"/>
      <c r="HN248" s="1"/>
      <c r="HO248" s="1"/>
      <c r="HP248" s="1"/>
      <c r="HQ248" s="1"/>
      <c r="HR248" s="1"/>
      <c r="HS248" s="1"/>
      <c r="HT248" s="1"/>
      <c r="HU248" s="1"/>
      <c r="HV248" s="1"/>
      <c r="HW248" s="1"/>
      <c r="HX248" s="1"/>
      <c r="HY248" s="1"/>
      <c r="HZ248" s="1"/>
      <c r="IA248" s="1"/>
      <c r="IB248" s="1"/>
      <c r="IC248" s="1"/>
      <c r="ID248" s="1"/>
      <c r="IE248" s="1"/>
      <c r="IF248" s="1"/>
      <c r="IG248" s="1"/>
      <c r="IH248" s="1"/>
      <c r="II248" s="1"/>
      <c r="IJ248" s="1"/>
      <c r="IK248" s="1"/>
      <c r="IL248" s="1"/>
      <c r="IM248" s="1"/>
      <c r="IN248" s="1"/>
      <c r="IO248" s="1"/>
      <c r="IP248" s="1"/>
      <c r="IQ248" s="1"/>
      <c r="IR248" s="1"/>
      <c r="IS248" s="1"/>
      <c r="IT248" s="1"/>
      <c r="IU248" s="1"/>
      <c r="IV248" s="1"/>
    </row>
    <row r="249" s="3" customFormat="1" ht="12" spans="1:64">
      <c r="A249" s="16">
        <v>96</v>
      </c>
      <c r="B249" s="16">
        <v>98</v>
      </c>
      <c r="C249" s="16">
        <v>98</v>
      </c>
      <c r="D249" s="16">
        <v>98</v>
      </c>
      <c r="E249" s="16">
        <v>86</v>
      </c>
      <c r="F249" s="16"/>
      <c r="G249" s="16"/>
      <c r="H249" s="16"/>
      <c r="I249" s="29"/>
      <c r="J249" s="29"/>
      <c r="K249" s="16"/>
      <c r="L249" s="16"/>
      <c r="M249" s="16"/>
      <c r="N249" s="16"/>
      <c r="O249" s="16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  <c r="AJ249" s="25"/>
      <c r="AK249" s="25"/>
      <c r="AL249" s="25"/>
      <c r="AM249" s="25"/>
      <c r="AN249" s="25"/>
      <c r="AO249" s="25"/>
      <c r="AP249" s="25"/>
      <c r="AQ249" s="25"/>
      <c r="AR249" s="25"/>
      <c r="AS249" s="25"/>
      <c r="AT249" s="25"/>
      <c r="AU249" s="25"/>
      <c r="AV249" s="25"/>
      <c r="AW249" s="25"/>
      <c r="AX249" s="25"/>
      <c r="AY249" s="25"/>
      <c r="AZ249" s="25"/>
      <c r="BA249" s="25"/>
      <c r="BB249" s="25"/>
      <c r="BC249" s="25"/>
      <c r="BD249" s="25"/>
      <c r="BE249" s="25"/>
      <c r="BF249" s="25"/>
      <c r="BG249" s="25"/>
      <c r="BH249" s="25"/>
      <c r="BI249" s="25"/>
      <c r="BJ249" s="25"/>
      <c r="BK249" s="25"/>
      <c r="BL249" s="25"/>
    </row>
    <row r="250" s="1" customFormat="1" ht="12" spans="1:64">
      <c r="A250" s="12" t="s">
        <v>429</v>
      </c>
      <c r="B250" s="13" t="s">
        <v>2</v>
      </c>
      <c r="C250" s="13">
        <v>24</v>
      </c>
      <c r="D250" s="13" t="s">
        <v>3</v>
      </c>
      <c r="E250" s="22" t="s">
        <v>355</v>
      </c>
      <c r="F250" s="13" t="s">
        <v>5</v>
      </c>
      <c r="G250" s="14">
        <f>(A252*A253+B252*B253+C252*C253+D252*D253+E252*E253+F252*F253+G252*G253+H252*H253)/C250</f>
        <v>90.5</v>
      </c>
      <c r="H250" s="13"/>
      <c r="I250" s="15"/>
      <c r="J250" s="15"/>
      <c r="K250" s="13"/>
      <c r="L250" s="13"/>
      <c r="M250" s="13"/>
      <c r="N250" s="13"/>
      <c r="O250" s="13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  <c r="AJ250" s="25"/>
      <c r="AK250" s="25"/>
      <c r="AL250" s="25"/>
      <c r="AM250" s="25"/>
      <c r="AN250" s="25"/>
      <c r="AO250" s="25"/>
      <c r="AP250" s="25"/>
      <c r="AQ250" s="25"/>
      <c r="AR250" s="25"/>
      <c r="AS250" s="25"/>
      <c r="AT250" s="25"/>
      <c r="AU250" s="25"/>
      <c r="AV250" s="25"/>
      <c r="AW250" s="25"/>
      <c r="AX250" s="25"/>
      <c r="AY250" s="25"/>
      <c r="AZ250" s="25"/>
      <c r="BA250" s="25"/>
      <c r="BB250" s="25"/>
      <c r="BC250" s="25"/>
      <c r="BD250" s="25"/>
      <c r="BE250" s="25"/>
      <c r="BF250" s="25"/>
      <c r="BG250" s="25"/>
      <c r="BH250" s="25"/>
      <c r="BI250" s="25"/>
      <c r="BJ250" s="25"/>
      <c r="BK250" s="25"/>
      <c r="BL250" s="25"/>
    </row>
    <row r="251" s="1" customFormat="1" ht="12" spans="1:64">
      <c r="A251" s="13" t="s">
        <v>430</v>
      </c>
      <c r="B251" s="13" t="s">
        <v>431</v>
      </c>
      <c r="C251" s="13" t="s">
        <v>432</v>
      </c>
      <c r="D251" s="13" t="s">
        <v>433</v>
      </c>
      <c r="E251" s="13" t="s">
        <v>428</v>
      </c>
      <c r="F251" s="13"/>
      <c r="G251" s="13"/>
      <c r="H251" s="13"/>
      <c r="I251" s="13"/>
      <c r="J251" s="15"/>
      <c r="K251" s="15"/>
      <c r="L251" s="15"/>
      <c r="M251" s="15"/>
      <c r="N251" s="15"/>
      <c r="O251" s="1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  <c r="AJ251" s="25"/>
      <c r="AK251" s="25"/>
      <c r="AL251" s="25"/>
      <c r="AM251" s="25"/>
      <c r="AN251" s="25"/>
      <c r="AO251" s="25"/>
      <c r="AP251" s="25"/>
      <c r="AQ251" s="25"/>
      <c r="AR251" s="25"/>
      <c r="AS251" s="25"/>
      <c r="AT251" s="25"/>
      <c r="AU251" s="25"/>
      <c r="AV251" s="25"/>
      <c r="AW251" s="25"/>
      <c r="AX251" s="25"/>
      <c r="AY251" s="25"/>
      <c r="AZ251" s="25"/>
      <c r="BA251" s="25"/>
      <c r="BB251" s="25"/>
      <c r="BC251" s="25"/>
      <c r="BD251" s="25"/>
      <c r="BE251" s="25"/>
      <c r="BF251" s="25"/>
      <c r="BG251" s="25"/>
      <c r="BH251" s="25"/>
      <c r="BI251" s="25"/>
      <c r="BJ251" s="25"/>
      <c r="BK251" s="25"/>
      <c r="BL251" s="25"/>
    </row>
    <row r="252" s="3" customFormat="1" ht="12" spans="1:256">
      <c r="A252" s="13">
        <v>4</v>
      </c>
      <c r="B252" s="13">
        <v>6</v>
      </c>
      <c r="C252" s="13">
        <v>6</v>
      </c>
      <c r="D252" s="13">
        <v>6</v>
      </c>
      <c r="E252" s="13">
        <v>2</v>
      </c>
      <c r="F252" s="13"/>
      <c r="G252" s="13"/>
      <c r="H252" s="13"/>
      <c r="I252" s="15"/>
      <c r="J252" s="15"/>
      <c r="K252" s="15"/>
      <c r="L252" s="15"/>
      <c r="M252" s="15"/>
      <c r="N252" s="15"/>
      <c r="O252" s="1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25"/>
      <c r="AN252" s="25"/>
      <c r="AO252" s="25"/>
      <c r="AP252" s="25"/>
      <c r="AQ252" s="25"/>
      <c r="AR252" s="25"/>
      <c r="AS252" s="25"/>
      <c r="AT252" s="25"/>
      <c r="AU252" s="25"/>
      <c r="AV252" s="25"/>
      <c r="AW252" s="25"/>
      <c r="AX252" s="25"/>
      <c r="AY252" s="25"/>
      <c r="AZ252" s="25"/>
      <c r="BA252" s="25"/>
      <c r="BB252" s="25"/>
      <c r="BC252" s="25"/>
      <c r="BD252" s="25"/>
      <c r="BE252" s="25"/>
      <c r="BF252" s="25"/>
      <c r="BG252" s="25"/>
      <c r="BH252" s="25"/>
      <c r="BI252" s="25"/>
      <c r="BJ252" s="25"/>
      <c r="BK252" s="25"/>
      <c r="BL252" s="25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"/>
      <c r="CT252" s="1"/>
      <c r="CU252" s="1"/>
      <c r="CV252" s="1"/>
      <c r="CW252" s="1"/>
      <c r="CX252" s="1"/>
      <c r="CY252" s="1"/>
      <c r="CZ252" s="1"/>
      <c r="DA252" s="1"/>
      <c r="DB252" s="1"/>
      <c r="DC252" s="1"/>
      <c r="DD252" s="1"/>
      <c r="DE252" s="1"/>
      <c r="DF252" s="1"/>
      <c r="DG252" s="1"/>
      <c r="DH252" s="1"/>
      <c r="DI252" s="1"/>
      <c r="DJ252" s="1"/>
      <c r="DK252" s="1"/>
      <c r="DL252" s="1"/>
      <c r="DM252" s="1"/>
      <c r="DN252" s="1"/>
      <c r="DO252" s="1"/>
      <c r="DP252" s="1"/>
      <c r="DQ252" s="1"/>
      <c r="DR252" s="1"/>
      <c r="DS252" s="1"/>
      <c r="DT252" s="1"/>
      <c r="DU252" s="1"/>
      <c r="DV252" s="1"/>
      <c r="DW252" s="1"/>
      <c r="DX252" s="1"/>
      <c r="DY252" s="1"/>
      <c r="DZ252" s="1"/>
      <c r="EA252" s="1"/>
      <c r="EB252" s="1"/>
      <c r="EC252" s="1"/>
      <c r="ED252" s="1"/>
      <c r="EE252" s="1"/>
      <c r="EF252" s="1"/>
      <c r="EG252" s="1"/>
      <c r="EH252" s="1"/>
      <c r="EI252" s="1"/>
      <c r="EJ252" s="1"/>
      <c r="EK252" s="1"/>
      <c r="EL252" s="1"/>
      <c r="EM252" s="1"/>
      <c r="EN252" s="1"/>
      <c r="EO252" s="1"/>
      <c r="EP252" s="1"/>
      <c r="EQ252" s="1"/>
      <c r="ER252" s="1"/>
      <c r="ES252" s="1"/>
      <c r="ET252" s="1"/>
      <c r="EU252" s="1"/>
      <c r="EV252" s="1"/>
      <c r="EW252" s="1"/>
      <c r="EX252" s="1"/>
      <c r="EY252" s="1"/>
      <c r="EZ252" s="1"/>
      <c r="FA252" s="1"/>
      <c r="FB252" s="1"/>
      <c r="FC252" s="1"/>
      <c r="FD252" s="1"/>
      <c r="FE252" s="1"/>
      <c r="FF252" s="1"/>
      <c r="FG252" s="1"/>
      <c r="FH252" s="1"/>
      <c r="FI252" s="1"/>
      <c r="FJ252" s="1"/>
      <c r="FK252" s="1"/>
      <c r="FL252" s="1"/>
      <c r="FM252" s="1"/>
      <c r="FN252" s="1"/>
      <c r="FO252" s="1"/>
      <c r="FP252" s="1"/>
      <c r="FQ252" s="1"/>
      <c r="FR252" s="1"/>
      <c r="FS252" s="1"/>
      <c r="FT252" s="1"/>
      <c r="FU252" s="1"/>
      <c r="FV252" s="1"/>
      <c r="FW252" s="1"/>
      <c r="FX252" s="1"/>
      <c r="FY252" s="1"/>
      <c r="FZ252" s="1"/>
      <c r="GA252" s="1"/>
      <c r="GB252" s="1"/>
      <c r="GC252" s="1"/>
      <c r="GD252" s="1"/>
      <c r="GE252" s="1"/>
      <c r="GF252" s="1"/>
      <c r="GG252" s="1"/>
      <c r="GH252" s="1"/>
      <c r="GI252" s="1"/>
      <c r="GJ252" s="1"/>
      <c r="GK252" s="1"/>
      <c r="GL252" s="1"/>
      <c r="GM252" s="1"/>
      <c r="GN252" s="1"/>
      <c r="GO252" s="1"/>
      <c r="GP252" s="1"/>
      <c r="GQ252" s="1"/>
      <c r="GR252" s="1"/>
      <c r="GS252" s="1"/>
      <c r="GT252" s="1"/>
      <c r="GU252" s="1"/>
      <c r="GV252" s="1"/>
      <c r="GW252" s="1"/>
      <c r="GX252" s="1"/>
      <c r="GY252" s="1"/>
      <c r="GZ252" s="1"/>
      <c r="HA252" s="1"/>
      <c r="HB252" s="1"/>
      <c r="HC252" s="1"/>
      <c r="HD252" s="1"/>
      <c r="HE252" s="1"/>
      <c r="HF252" s="1"/>
      <c r="HG252" s="1"/>
      <c r="HH252" s="1"/>
      <c r="HI252" s="1"/>
      <c r="HJ252" s="1"/>
      <c r="HK252" s="1"/>
      <c r="HL252" s="1"/>
      <c r="HM252" s="1"/>
      <c r="HN252" s="1"/>
      <c r="HO252" s="1"/>
      <c r="HP252" s="1"/>
      <c r="HQ252" s="1"/>
      <c r="HR252" s="1"/>
      <c r="HS252" s="1"/>
      <c r="HT252" s="1"/>
      <c r="HU252" s="1"/>
      <c r="HV252" s="1"/>
      <c r="HW252" s="1"/>
      <c r="HX252" s="1"/>
      <c r="HY252" s="1"/>
      <c r="HZ252" s="1"/>
      <c r="IA252" s="1"/>
      <c r="IB252" s="1"/>
      <c r="IC252" s="1"/>
      <c r="ID252" s="1"/>
      <c r="IE252" s="1"/>
      <c r="IF252" s="1"/>
      <c r="IG252" s="1"/>
      <c r="IH252" s="1"/>
      <c r="II252" s="1"/>
      <c r="IJ252" s="1"/>
      <c r="IK252" s="1"/>
      <c r="IL252" s="1"/>
      <c r="IM252" s="1"/>
      <c r="IN252" s="1"/>
      <c r="IO252" s="1"/>
      <c r="IP252" s="1"/>
      <c r="IQ252" s="1"/>
      <c r="IR252" s="1"/>
      <c r="IS252" s="1"/>
      <c r="IT252" s="1"/>
      <c r="IU252" s="1"/>
      <c r="IV252" s="1"/>
    </row>
    <row r="253" s="2" customFormat="1" ht="12" spans="1:256">
      <c r="A253" s="16">
        <v>92</v>
      </c>
      <c r="B253" s="16">
        <v>94</v>
      </c>
      <c r="C253" s="16">
        <v>92</v>
      </c>
      <c r="D253" s="16">
        <v>86</v>
      </c>
      <c r="E253" s="16">
        <v>86</v>
      </c>
      <c r="F253" s="16"/>
      <c r="G253" s="16"/>
      <c r="H253" s="16"/>
      <c r="I253" s="29"/>
      <c r="J253" s="29"/>
      <c r="K253" s="16"/>
      <c r="L253" s="16"/>
      <c r="M253" s="16"/>
      <c r="N253" s="16"/>
      <c r="O253" s="16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  <c r="AJ253" s="25"/>
      <c r="AK253" s="25"/>
      <c r="AL253" s="25"/>
      <c r="AM253" s="25"/>
      <c r="AN253" s="25"/>
      <c r="AO253" s="25"/>
      <c r="AP253" s="25"/>
      <c r="AQ253" s="25"/>
      <c r="AR253" s="25"/>
      <c r="AS253" s="25"/>
      <c r="AT253" s="25"/>
      <c r="AU253" s="25"/>
      <c r="AV253" s="25"/>
      <c r="AW253" s="25"/>
      <c r="AX253" s="25"/>
      <c r="AY253" s="25"/>
      <c r="AZ253" s="25"/>
      <c r="BA253" s="25"/>
      <c r="BB253" s="25"/>
      <c r="BC253" s="25"/>
      <c r="BD253" s="25"/>
      <c r="BE253" s="25"/>
      <c r="BF253" s="25"/>
      <c r="BG253" s="25"/>
      <c r="BH253" s="25"/>
      <c r="BI253" s="25"/>
      <c r="BJ253" s="25"/>
      <c r="BK253" s="25"/>
      <c r="BL253" s="25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  <c r="CA253" s="3"/>
      <c r="CB253" s="3"/>
      <c r="CC253" s="3"/>
      <c r="CD253" s="3"/>
      <c r="CE253" s="3"/>
      <c r="CF253" s="3"/>
      <c r="CG253" s="3"/>
      <c r="CH253" s="3"/>
      <c r="CI253" s="3"/>
      <c r="CJ253" s="3"/>
      <c r="CK253" s="3"/>
      <c r="CL253" s="3"/>
      <c r="CM253" s="3"/>
      <c r="CN253" s="3"/>
      <c r="CO253" s="3"/>
      <c r="CP253" s="3"/>
      <c r="CQ253" s="3"/>
      <c r="CR253" s="3"/>
      <c r="CS253" s="3"/>
      <c r="CT253" s="3"/>
      <c r="CU253" s="3"/>
      <c r="CV253" s="3"/>
      <c r="CW253" s="3"/>
      <c r="CX253" s="3"/>
      <c r="CY253" s="3"/>
      <c r="CZ253" s="3"/>
      <c r="DA253" s="3"/>
      <c r="DB253" s="3"/>
      <c r="DC253" s="3"/>
      <c r="DD253" s="3"/>
      <c r="DE253" s="3"/>
      <c r="DF253" s="3"/>
      <c r="DG253" s="3"/>
      <c r="DH253" s="3"/>
      <c r="DI253" s="3"/>
      <c r="DJ253" s="3"/>
      <c r="DK253" s="3"/>
      <c r="DL253" s="3"/>
      <c r="DM253" s="3"/>
      <c r="DN253" s="3"/>
      <c r="DO253" s="3"/>
      <c r="DP253" s="3"/>
      <c r="DQ253" s="3"/>
      <c r="DR253" s="3"/>
      <c r="DS253" s="3"/>
      <c r="DT253" s="3"/>
      <c r="DU253" s="3"/>
      <c r="DV253" s="3"/>
      <c r="DW253" s="3"/>
      <c r="DX253" s="3"/>
      <c r="DY253" s="3"/>
      <c r="DZ253" s="3"/>
      <c r="EA253" s="3"/>
      <c r="EB253" s="3"/>
      <c r="EC253" s="3"/>
      <c r="ED253" s="3"/>
      <c r="EE253" s="3"/>
      <c r="EF253" s="3"/>
      <c r="EG253" s="3"/>
      <c r="EH253" s="3"/>
      <c r="EI253" s="3"/>
      <c r="EJ253" s="3"/>
      <c r="EK253" s="3"/>
      <c r="EL253" s="3"/>
      <c r="EM253" s="3"/>
      <c r="EN253" s="3"/>
      <c r="EO253" s="3"/>
      <c r="EP253" s="3"/>
      <c r="EQ253" s="3"/>
      <c r="ER253" s="3"/>
      <c r="ES253" s="3"/>
      <c r="ET253" s="3"/>
      <c r="EU253" s="3"/>
      <c r="EV253" s="3"/>
      <c r="EW253" s="3"/>
      <c r="EX253" s="3"/>
      <c r="EY253" s="3"/>
      <c r="EZ253" s="3"/>
      <c r="FA253" s="3"/>
      <c r="FB253" s="3"/>
      <c r="FC253" s="3"/>
      <c r="FD253" s="3"/>
      <c r="FE253" s="3"/>
      <c r="FF253" s="3"/>
      <c r="FG253" s="3"/>
      <c r="FH253" s="3"/>
      <c r="FI253" s="3"/>
      <c r="FJ253" s="3"/>
      <c r="FK253" s="3"/>
      <c r="FL253" s="3"/>
      <c r="FM253" s="3"/>
      <c r="FN253" s="3"/>
      <c r="FO253" s="3"/>
      <c r="FP253" s="3"/>
      <c r="FQ253" s="3"/>
      <c r="FR253" s="3"/>
      <c r="FS253" s="3"/>
      <c r="FT253" s="3"/>
      <c r="FU253" s="3"/>
      <c r="FV253" s="3"/>
      <c r="FW253" s="3"/>
      <c r="FX253" s="3"/>
      <c r="FY253" s="3"/>
      <c r="FZ253" s="3"/>
      <c r="GA253" s="3"/>
      <c r="GB253" s="3"/>
      <c r="GC253" s="3"/>
      <c r="GD253" s="3"/>
      <c r="GE253" s="3"/>
      <c r="GF253" s="3"/>
      <c r="GG253" s="3"/>
      <c r="GH253" s="3"/>
      <c r="GI253" s="3"/>
      <c r="GJ253" s="3"/>
      <c r="GK253" s="3"/>
      <c r="GL253" s="3"/>
      <c r="GM253" s="3"/>
      <c r="GN253" s="3"/>
      <c r="GO253" s="3"/>
      <c r="GP253" s="3"/>
      <c r="GQ253" s="3"/>
      <c r="GR253" s="3"/>
      <c r="GS253" s="3"/>
      <c r="GT253" s="3"/>
      <c r="GU253" s="3"/>
      <c r="GV253" s="3"/>
      <c r="GW253" s="3"/>
      <c r="GX253" s="3"/>
      <c r="GY253" s="3"/>
      <c r="GZ253" s="3"/>
      <c r="HA253" s="3"/>
      <c r="HB253" s="3"/>
      <c r="HC253" s="3"/>
      <c r="HD253" s="3"/>
      <c r="HE253" s="3"/>
      <c r="HF253" s="3"/>
      <c r="HG253" s="3"/>
      <c r="HH253" s="3"/>
      <c r="HI253" s="3"/>
      <c r="HJ253" s="3"/>
      <c r="HK253" s="3"/>
      <c r="HL253" s="3"/>
      <c r="HM253" s="3"/>
      <c r="HN253" s="3"/>
      <c r="HO253" s="3"/>
      <c r="HP253" s="3"/>
      <c r="HQ253" s="3"/>
      <c r="HR253" s="3"/>
      <c r="HS253" s="3"/>
      <c r="HT253" s="3"/>
      <c r="HU253" s="3"/>
      <c r="HV253" s="3"/>
      <c r="HW253" s="3"/>
      <c r="HX253" s="3"/>
      <c r="HY253" s="3"/>
      <c r="HZ253" s="3"/>
      <c r="IA253" s="3"/>
      <c r="IB253" s="3"/>
      <c r="IC253" s="3"/>
      <c r="ID253" s="3"/>
      <c r="IE253" s="3"/>
      <c r="IF253" s="3"/>
      <c r="IG253" s="3"/>
      <c r="IH253" s="3"/>
      <c r="II253" s="3"/>
      <c r="IJ253" s="3"/>
      <c r="IK253" s="3"/>
      <c r="IL253" s="3"/>
      <c r="IM253" s="3"/>
      <c r="IN253" s="3"/>
      <c r="IO253" s="3"/>
      <c r="IP253" s="3"/>
      <c r="IQ253" s="3"/>
      <c r="IR253" s="3"/>
      <c r="IS253" s="3"/>
      <c r="IT253" s="3"/>
      <c r="IU253" s="3"/>
      <c r="IV253" s="3"/>
    </row>
    <row r="254" s="1" customFormat="1" ht="12.75" spans="1:64">
      <c r="A254" s="12" t="s">
        <v>435</v>
      </c>
      <c r="B254" s="13" t="s">
        <v>2</v>
      </c>
      <c r="C254" s="13">
        <v>21</v>
      </c>
      <c r="D254" s="13" t="s">
        <v>3</v>
      </c>
      <c r="E254" s="22" t="s">
        <v>355</v>
      </c>
      <c r="F254" s="13" t="s">
        <v>5</v>
      </c>
      <c r="G254" s="14">
        <f>(A256*A257+B256*B257+C256*C257+D256*D257+E256*E257+F256*F257)/C254</f>
        <v>96.0952380952381</v>
      </c>
      <c r="H254" s="13"/>
      <c r="I254" s="13"/>
      <c r="J254" s="13"/>
      <c r="K254" s="13"/>
      <c r="L254" s="24"/>
      <c r="M254" s="13"/>
      <c r="N254" s="13"/>
      <c r="O254" s="13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  <c r="AM254" s="25"/>
      <c r="AN254" s="25"/>
      <c r="AO254" s="25"/>
      <c r="AP254" s="25"/>
      <c r="AQ254" s="25"/>
      <c r="AR254" s="25"/>
      <c r="AS254" s="25"/>
      <c r="AT254" s="25"/>
      <c r="AU254" s="25"/>
      <c r="AV254" s="25"/>
      <c r="AW254" s="25"/>
      <c r="AX254" s="25"/>
      <c r="AY254" s="25"/>
      <c r="AZ254" s="25"/>
      <c r="BA254" s="25"/>
      <c r="BB254" s="25"/>
      <c r="BC254" s="25"/>
      <c r="BD254" s="25"/>
      <c r="BE254" s="25"/>
      <c r="BF254" s="25"/>
      <c r="BG254" s="25"/>
      <c r="BH254" s="25"/>
      <c r="BI254" s="25"/>
      <c r="BJ254" s="25"/>
      <c r="BK254" s="25"/>
      <c r="BL254" s="25"/>
    </row>
    <row r="255" s="3" customFormat="1" ht="12.75" spans="1:64">
      <c r="A255" s="13" t="s">
        <v>436</v>
      </c>
      <c r="B255" s="13" t="s">
        <v>437</v>
      </c>
      <c r="C255" s="13" t="s">
        <v>438</v>
      </c>
      <c r="D255" s="13" t="s">
        <v>439</v>
      </c>
      <c r="E255" s="13"/>
      <c r="F255" s="13"/>
      <c r="G255" s="13"/>
      <c r="H255" s="13"/>
      <c r="I255" s="13"/>
      <c r="J255" s="13"/>
      <c r="K255" s="13"/>
      <c r="L255" s="13"/>
      <c r="M255" s="24"/>
      <c r="N255" s="13"/>
      <c r="O255" s="13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  <c r="AJ255" s="25"/>
      <c r="AK255" s="25"/>
      <c r="AL255" s="25"/>
      <c r="AM255" s="25"/>
      <c r="AN255" s="25"/>
      <c r="AO255" s="25"/>
      <c r="AP255" s="25"/>
      <c r="AQ255" s="25"/>
      <c r="AR255" s="25"/>
      <c r="AS255" s="25"/>
      <c r="AT255" s="25"/>
      <c r="AU255" s="25"/>
      <c r="AV255" s="25"/>
      <c r="AW255" s="25"/>
      <c r="AX255" s="25"/>
      <c r="AY255" s="25"/>
      <c r="AZ255" s="25"/>
      <c r="BA255" s="25"/>
      <c r="BB255" s="25"/>
      <c r="BC255" s="25"/>
      <c r="BD255" s="25"/>
      <c r="BE255" s="25"/>
      <c r="BF255" s="25"/>
      <c r="BG255" s="25"/>
      <c r="BH255" s="25"/>
      <c r="BI255" s="25"/>
      <c r="BJ255" s="25"/>
      <c r="BK255" s="25"/>
      <c r="BL255" s="25"/>
    </row>
    <row r="256" s="1" customFormat="1" ht="12.75" spans="1:64">
      <c r="A256" s="13">
        <v>5</v>
      </c>
      <c r="B256" s="13">
        <v>5</v>
      </c>
      <c r="C256" s="13">
        <v>5</v>
      </c>
      <c r="D256" s="13">
        <v>6</v>
      </c>
      <c r="E256" s="13"/>
      <c r="F256" s="13"/>
      <c r="G256" s="13"/>
      <c r="H256" s="13"/>
      <c r="I256" s="13"/>
      <c r="J256" s="13"/>
      <c r="K256" s="13"/>
      <c r="L256" s="13"/>
      <c r="M256" s="24"/>
      <c r="N256" s="13"/>
      <c r="O256" s="13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  <c r="AK256" s="25"/>
      <c r="AL256" s="25"/>
      <c r="AM256" s="25"/>
      <c r="AN256" s="25"/>
      <c r="AO256" s="25"/>
      <c r="AP256" s="25"/>
      <c r="AQ256" s="25"/>
      <c r="AR256" s="25"/>
      <c r="AS256" s="25"/>
      <c r="AT256" s="25"/>
      <c r="AU256" s="25"/>
      <c r="AV256" s="25"/>
      <c r="AW256" s="25"/>
      <c r="AX256" s="25"/>
      <c r="AY256" s="25"/>
      <c r="AZ256" s="25"/>
      <c r="BA256" s="25"/>
      <c r="BB256" s="25"/>
      <c r="BC256" s="25"/>
      <c r="BD256" s="25"/>
      <c r="BE256" s="25"/>
      <c r="BF256" s="25"/>
      <c r="BG256" s="25"/>
      <c r="BH256" s="25"/>
      <c r="BI256" s="25"/>
      <c r="BJ256" s="25"/>
      <c r="BK256" s="25"/>
      <c r="BL256" s="25"/>
    </row>
    <row r="257" s="3" customFormat="1" ht="12" spans="1:64">
      <c r="A257" s="16">
        <v>98</v>
      </c>
      <c r="B257" s="16">
        <v>95</v>
      </c>
      <c r="C257" s="16">
        <v>93</v>
      </c>
      <c r="D257" s="16">
        <v>98</v>
      </c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  <c r="AJ257" s="25"/>
      <c r="AK257" s="25"/>
      <c r="AL257" s="25"/>
      <c r="AM257" s="25"/>
      <c r="AN257" s="25"/>
      <c r="AO257" s="25"/>
      <c r="AP257" s="25"/>
      <c r="AQ257" s="25"/>
      <c r="AR257" s="25"/>
      <c r="AS257" s="25"/>
      <c r="AT257" s="25"/>
      <c r="AU257" s="25"/>
      <c r="AV257" s="25"/>
      <c r="AW257" s="25"/>
      <c r="AX257" s="25"/>
      <c r="AY257" s="25"/>
      <c r="AZ257" s="25"/>
      <c r="BA257" s="25"/>
      <c r="BB257" s="25"/>
      <c r="BC257" s="25"/>
      <c r="BD257" s="25"/>
      <c r="BE257" s="25"/>
      <c r="BF257" s="25"/>
      <c r="BG257" s="25"/>
      <c r="BH257" s="25"/>
      <c r="BI257" s="25"/>
      <c r="BJ257" s="25"/>
      <c r="BK257" s="25"/>
      <c r="BL257" s="25"/>
    </row>
    <row r="258" s="1" customFormat="1" ht="12.75" spans="1:64">
      <c r="A258" s="12" t="s">
        <v>440</v>
      </c>
      <c r="B258" s="13" t="s">
        <v>2</v>
      </c>
      <c r="C258" s="13">
        <v>25</v>
      </c>
      <c r="D258" s="13" t="s">
        <v>3</v>
      </c>
      <c r="E258" s="13" t="s">
        <v>367</v>
      </c>
      <c r="F258" s="13" t="s">
        <v>5</v>
      </c>
      <c r="G258" s="14">
        <f>(A260*A261+B260*B261+C260*C261+D260*D261+E260*E261+F260*F261+G260*G261)/C258</f>
        <v>91.2</v>
      </c>
      <c r="H258" s="13"/>
      <c r="I258" s="13"/>
      <c r="J258" s="13"/>
      <c r="K258" s="13"/>
      <c r="L258" s="24"/>
      <c r="M258" s="13"/>
      <c r="N258" s="13"/>
      <c r="O258" s="13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  <c r="AK258" s="25"/>
      <c r="AL258" s="25"/>
      <c r="AM258" s="25"/>
      <c r="AN258" s="25"/>
      <c r="AO258" s="25"/>
      <c r="AP258" s="25"/>
      <c r="AQ258" s="25"/>
      <c r="AR258" s="25"/>
      <c r="AS258" s="25"/>
      <c r="AT258" s="25"/>
      <c r="AU258" s="25"/>
      <c r="AV258" s="25"/>
      <c r="AW258" s="25"/>
      <c r="AX258" s="25"/>
      <c r="AY258" s="25"/>
      <c r="AZ258" s="25"/>
      <c r="BA258" s="25"/>
      <c r="BB258" s="25"/>
      <c r="BC258" s="25"/>
      <c r="BD258" s="25"/>
      <c r="BE258" s="25"/>
      <c r="BF258" s="25"/>
      <c r="BG258" s="25"/>
      <c r="BH258" s="25"/>
      <c r="BI258" s="25"/>
      <c r="BJ258" s="25"/>
      <c r="BK258" s="25"/>
      <c r="BL258" s="25"/>
    </row>
    <row r="259" s="3" customFormat="1" ht="12.75" spans="1:64">
      <c r="A259" s="13" t="s">
        <v>441</v>
      </c>
      <c r="B259" s="13" t="s">
        <v>442</v>
      </c>
      <c r="C259" s="13" t="s">
        <v>443</v>
      </c>
      <c r="D259" s="13" t="s">
        <v>444</v>
      </c>
      <c r="E259" s="13" t="s">
        <v>445</v>
      </c>
      <c r="F259" s="13"/>
      <c r="G259" s="13"/>
      <c r="H259" s="13"/>
      <c r="I259" s="13"/>
      <c r="J259" s="13"/>
      <c r="K259" s="13"/>
      <c r="L259" s="13"/>
      <c r="M259" s="24"/>
      <c r="N259" s="13"/>
      <c r="O259" s="13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25"/>
      <c r="AL259" s="25"/>
      <c r="AM259" s="25"/>
      <c r="AN259" s="25"/>
      <c r="AO259" s="25"/>
      <c r="AP259" s="25"/>
      <c r="AQ259" s="25"/>
      <c r="AR259" s="25"/>
      <c r="AS259" s="25"/>
      <c r="AT259" s="25"/>
      <c r="AU259" s="25"/>
      <c r="AV259" s="25"/>
      <c r="AW259" s="25"/>
      <c r="AX259" s="25"/>
      <c r="AY259" s="25"/>
      <c r="AZ259" s="25"/>
      <c r="BA259" s="25"/>
      <c r="BB259" s="25"/>
      <c r="BC259" s="25"/>
      <c r="BD259" s="25"/>
      <c r="BE259" s="25"/>
      <c r="BF259" s="25"/>
      <c r="BG259" s="25"/>
      <c r="BH259" s="25"/>
      <c r="BI259" s="25"/>
      <c r="BJ259" s="25"/>
      <c r="BK259" s="25"/>
      <c r="BL259" s="25"/>
    </row>
    <row r="260" s="1" customFormat="1" ht="12.75" spans="1:64">
      <c r="A260" s="13">
        <v>6</v>
      </c>
      <c r="B260" s="13">
        <v>1</v>
      </c>
      <c r="C260" s="13">
        <v>6</v>
      </c>
      <c r="D260" s="13">
        <v>6</v>
      </c>
      <c r="E260" s="13">
        <v>6</v>
      </c>
      <c r="F260" s="13"/>
      <c r="G260" s="13"/>
      <c r="H260" s="13"/>
      <c r="I260" s="13"/>
      <c r="J260" s="13"/>
      <c r="K260" s="13"/>
      <c r="L260" s="13"/>
      <c r="M260" s="24"/>
      <c r="N260" s="13"/>
      <c r="O260" s="13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  <c r="AK260" s="25"/>
      <c r="AL260" s="25"/>
      <c r="AM260" s="25"/>
      <c r="AN260" s="25"/>
      <c r="AO260" s="25"/>
      <c r="AP260" s="25"/>
      <c r="AQ260" s="25"/>
      <c r="AR260" s="25"/>
      <c r="AS260" s="25"/>
      <c r="AT260" s="25"/>
      <c r="AU260" s="25"/>
      <c r="AV260" s="25"/>
      <c r="AW260" s="25"/>
      <c r="AX260" s="25"/>
      <c r="AY260" s="25"/>
      <c r="AZ260" s="25"/>
      <c r="BA260" s="25"/>
      <c r="BB260" s="25"/>
      <c r="BC260" s="25"/>
      <c r="BD260" s="25"/>
      <c r="BE260" s="25"/>
      <c r="BF260" s="25"/>
      <c r="BG260" s="25"/>
      <c r="BH260" s="25"/>
      <c r="BI260" s="25"/>
      <c r="BJ260" s="25"/>
      <c r="BK260" s="25"/>
      <c r="BL260" s="25"/>
    </row>
    <row r="261" s="3" customFormat="1" ht="12" spans="1:64">
      <c r="A261" s="16">
        <v>96</v>
      </c>
      <c r="B261" s="16">
        <v>96</v>
      </c>
      <c r="C261" s="16">
        <v>93</v>
      </c>
      <c r="D261" s="16">
        <v>93</v>
      </c>
      <c r="E261" s="16">
        <v>82</v>
      </c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  <c r="AL261" s="25"/>
      <c r="AM261" s="25"/>
      <c r="AN261" s="25"/>
      <c r="AO261" s="25"/>
      <c r="AP261" s="25"/>
      <c r="AQ261" s="25"/>
      <c r="AR261" s="25"/>
      <c r="AS261" s="25"/>
      <c r="AT261" s="25"/>
      <c r="AU261" s="25"/>
      <c r="AV261" s="25"/>
      <c r="AW261" s="25"/>
      <c r="AX261" s="25"/>
      <c r="AY261" s="25"/>
      <c r="AZ261" s="25"/>
      <c r="BA261" s="25"/>
      <c r="BB261" s="25"/>
      <c r="BC261" s="25"/>
      <c r="BD261" s="25"/>
      <c r="BE261" s="25"/>
      <c r="BF261" s="25"/>
      <c r="BG261" s="25"/>
      <c r="BH261" s="25"/>
      <c r="BI261" s="25"/>
      <c r="BJ261" s="25"/>
      <c r="BK261" s="25"/>
      <c r="BL261" s="25"/>
    </row>
    <row r="262" s="1" customFormat="1" ht="12.75" spans="1:64">
      <c r="A262" s="12" t="s">
        <v>446</v>
      </c>
      <c r="B262" s="13" t="s">
        <v>2</v>
      </c>
      <c r="C262" s="13">
        <v>40</v>
      </c>
      <c r="D262" s="13" t="s">
        <v>3</v>
      </c>
      <c r="E262" s="13" t="s">
        <v>381</v>
      </c>
      <c r="F262" s="13" t="s">
        <v>5</v>
      </c>
      <c r="G262" s="14">
        <f>(A264*A265+B264*B265+C264*C265+D264*D265+E264*E265+F264*F265+G264*G265+H264*H265)/C262</f>
        <v>97.85</v>
      </c>
      <c r="H262" s="13"/>
      <c r="I262" s="13"/>
      <c r="J262" s="13"/>
      <c r="K262" s="13"/>
      <c r="L262" s="24"/>
      <c r="M262" s="13"/>
      <c r="N262" s="13"/>
      <c r="O262" s="13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25"/>
      <c r="AL262" s="25"/>
      <c r="AM262" s="25"/>
      <c r="AN262" s="25"/>
      <c r="AO262" s="25"/>
      <c r="AP262" s="25"/>
      <c r="AQ262" s="25"/>
      <c r="AR262" s="25"/>
      <c r="AS262" s="25"/>
      <c r="AT262" s="25"/>
      <c r="AU262" s="25"/>
      <c r="AV262" s="25"/>
      <c r="AW262" s="25"/>
      <c r="AX262" s="25"/>
      <c r="AY262" s="25"/>
      <c r="AZ262" s="25"/>
      <c r="BA262" s="25"/>
      <c r="BB262" s="25"/>
      <c r="BC262" s="25"/>
      <c r="BD262" s="25"/>
      <c r="BE262" s="25"/>
      <c r="BF262" s="25"/>
      <c r="BG262" s="25"/>
      <c r="BH262" s="25"/>
      <c r="BI262" s="25"/>
      <c r="BJ262" s="25"/>
      <c r="BK262" s="25"/>
      <c r="BL262" s="25"/>
    </row>
    <row r="263" s="3" customFormat="1" ht="12.75" spans="1:64">
      <c r="A263" s="13" t="s">
        <v>447</v>
      </c>
      <c r="B263" s="13" t="s">
        <v>448</v>
      </c>
      <c r="C263" s="13" t="s">
        <v>449</v>
      </c>
      <c r="D263" s="13" t="s">
        <v>450</v>
      </c>
      <c r="E263" s="13" t="s">
        <v>451</v>
      </c>
      <c r="F263" s="13" t="s">
        <v>452</v>
      </c>
      <c r="G263" s="13" t="s">
        <v>453</v>
      </c>
      <c r="H263" s="13"/>
      <c r="I263" s="13"/>
      <c r="J263" s="13"/>
      <c r="K263" s="13"/>
      <c r="L263" s="13"/>
      <c r="M263" s="24"/>
      <c r="N263" s="13"/>
      <c r="O263" s="13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25"/>
      <c r="AL263" s="25"/>
      <c r="AM263" s="25"/>
      <c r="AN263" s="25"/>
      <c r="AO263" s="25"/>
      <c r="AP263" s="25"/>
      <c r="AQ263" s="25"/>
      <c r="AR263" s="25"/>
      <c r="AS263" s="25"/>
      <c r="AT263" s="25"/>
      <c r="AU263" s="25"/>
      <c r="AV263" s="25"/>
      <c r="AW263" s="25"/>
      <c r="AX263" s="25"/>
      <c r="AY263" s="25"/>
      <c r="AZ263" s="25"/>
      <c r="BA263" s="25"/>
      <c r="BB263" s="25"/>
      <c r="BC263" s="25"/>
      <c r="BD263" s="25"/>
      <c r="BE263" s="25"/>
      <c r="BF263" s="25"/>
      <c r="BG263" s="25"/>
      <c r="BH263" s="25"/>
      <c r="BI263" s="25"/>
      <c r="BJ263" s="25"/>
      <c r="BK263" s="25"/>
      <c r="BL263" s="25"/>
    </row>
    <row r="264" s="1" customFormat="1" ht="12.75" spans="1:64">
      <c r="A264" s="13">
        <v>6</v>
      </c>
      <c r="B264" s="13">
        <v>6</v>
      </c>
      <c r="C264" s="13">
        <v>6</v>
      </c>
      <c r="D264" s="13">
        <v>6</v>
      </c>
      <c r="E264" s="13">
        <v>6</v>
      </c>
      <c r="F264" s="13">
        <v>6</v>
      </c>
      <c r="G264" s="13">
        <v>4</v>
      </c>
      <c r="H264" s="13"/>
      <c r="I264" s="13"/>
      <c r="J264" s="13"/>
      <c r="K264" s="13"/>
      <c r="L264" s="13"/>
      <c r="M264" s="24"/>
      <c r="N264" s="13"/>
      <c r="O264" s="13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  <c r="AM264" s="25"/>
      <c r="AN264" s="25"/>
      <c r="AO264" s="25"/>
      <c r="AP264" s="25"/>
      <c r="AQ264" s="25"/>
      <c r="AR264" s="25"/>
      <c r="AS264" s="25"/>
      <c r="AT264" s="25"/>
      <c r="AU264" s="25"/>
      <c r="AV264" s="25"/>
      <c r="AW264" s="25"/>
      <c r="AX264" s="25"/>
      <c r="AY264" s="25"/>
      <c r="AZ264" s="25"/>
      <c r="BA264" s="25"/>
      <c r="BB264" s="25"/>
      <c r="BC264" s="25"/>
      <c r="BD264" s="25"/>
      <c r="BE264" s="25"/>
      <c r="BF264" s="25"/>
      <c r="BG264" s="25"/>
      <c r="BH264" s="25"/>
      <c r="BI264" s="25"/>
      <c r="BJ264" s="25"/>
      <c r="BK264" s="25"/>
      <c r="BL264" s="25"/>
    </row>
    <row r="265" s="3" customFormat="1" ht="12" spans="1:64">
      <c r="A265" s="16">
        <v>98</v>
      </c>
      <c r="B265" s="16">
        <v>98</v>
      </c>
      <c r="C265" s="16">
        <v>98</v>
      </c>
      <c r="D265" s="16">
        <v>98</v>
      </c>
      <c r="E265" s="16">
        <v>97</v>
      </c>
      <c r="F265" s="16">
        <v>98</v>
      </c>
      <c r="G265" s="16">
        <v>98</v>
      </c>
      <c r="H265" s="16"/>
      <c r="I265" s="16"/>
      <c r="J265" s="16"/>
      <c r="K265" s="16"/>
      <c r="L265" s="16"/>
      <c r="M265" s="16"/>
      <c r="N265" s="16"/>
      <c r="O265" s="16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  <c r="AM265" s="25"/>
      <c r="AN265" s="25"/>
      <c r="AO265" s="25"/>
      <c r="AP265" s="25"/>
      <c r="AQ265" s="25"/>
      <c r="AR265" s="25"/>
      <c r="AS265" s="25"/>
      <c r="AT265" s="25"/>
      <c r="AU265" s="25"/>
      <c r="AV265" s="25"/>
      <c r="AW265" s="25"/>
      <c r="AX265" s="25"/>
      <c r="AY265" s="25"/>
      <c r="AZ265" s="25"/>
      <c r="BA265" s="25"/>
      <c r="BB265" s="25"/>
      <c r="BC265" s="25"/>
      <c r="BD265" s="25"/>
      <c r="BE265" s="25"/>
      <c r="BF265" s="25"/>
      <c r="BG265" s="25"/>
      <c r="BH265" s="25"/>
      <c r="BI265" s="25"/>
      <c r="BJ265" s="25"/>
      <c r="BK265" s="25"/>
      <c r="BL265" s="25"/>
    </row>
    <row r="266" s="1" customFormat="1" ht="12.75" spans="1:64">
      <c r="A266" s="12" t="s">
        <v>454</v>
      </c>
      <c r="B266" s="13" t="s">
        <v>2</v>
      </c>
      <c r="C266" s="13">
        <v>36</v>
      </c>
      <c r="D266" s="13" t="s">
        <v>3</v>
      </c>
      <c r="E266" s="13" t="s">
        <v>419</v>
      </c>
      <c r="F266" s="13" t="s">
        <v>5</v>
      </c>
      <c r="G266" s="14">
        <f>(A268*A269+B268*B269+C268*C269+D268*D269+E268*E269+F268*F269+G268*G269)/C266</f>
        <v>95.3333333333333</v>
      </c>
      <c r="H266" s="13"/>
      <c r="I266" s="13"/>
      <c r="J266" s="13"/>
      <c r="K266" s="13"/>
      <c r="L266" s="24"/>
      <c r="M266" s="13"/>
      <c r="N266" s="13"/>
      <c r="O266" s="13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25"/>
      <c r="AL266" s="25"/>
      <c r="AM266" s="25"/>
      <c r="AN266" s="25"/>
      <c r="AO266" s="25"/>
      <c r="AP266" s="25"/>
      <c r="AQ266" s="25"/>
      <c r="AR266" s="25"/>
      <c r="AS266" s="25"/>
      <c r="AT266" s="25"/>
      <c r="AU266" s="25"/>
      <c r="AV266" s="25"/>
      <c r="AW266" s="25"/>
      <c r="AX266" s="25"/>
      <c r="AY266" s="25"/>
      <c r="AZ266" s="25"/>
      <c r="BA266" s="25"/>
      <c r="BB266" s="25"/>
      <c r="BC266" s="25"/>
      <c r="BD266" s="25"/>
      <c r="BE266" s="25"/>
      <c r="BF266" s="25"/>
      <c r="BG266" s="25"/>
      <c r="BH266" s="25"/>
      <c r="BI266" s="25"/>
      <c r="BJ266" s="25"/>
      <c r="BK266" s="25"/>
      <c r="BL266" s="25"/>
    </row>
    <row r="267" s="3" customFormat="1" ht="12.75" spans="1:64">
      <c r="A267" s="13" t="s">
        <v>455</v>
      </c>
      <c r="B267" s="13" t="s">
        <v>456</v>
      </c>
      <c r="C267" s="13" t="s">
        <v>457</v>
      </c>
      <c r="D267" s="13" t="s">
        <v>458</v>
      </c>
      <c r="E267" s="13" t="s">
        <v>459</v>
      </c>
      <c r="F267" s="13" t="s">
        <v>460</v>
      </c>
      <c r="G267" s="13"/>
      <c r="H267" s="13"/>
      <c r="I267" s="13"/>
      <c r="J267" s="13"/>
      <c r="K267" s="13"/>
      <c r="L267" s="13"/>
      <c r="M267" s="24"/>
      <c r="N267" s="13"/>
      <c r="O267" s="13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25"/>
      <c r="AL267" s="25"/>
      <c r="AM267" s="25"/>
      <c r="AN267" s="25"/>
      <c r="AO267" s="25"/>
      <c r="AP267" s="25"/>
      <c r="AQ267" s="25"/>
      <c r="AR267" s="25"/>
      <c r="AS267" s="25"/>
      <c r="AT267" s="25"/>
      <c r="AU267" s="25"/>
      <c r="AV267" s="25"/>
      <c r="AW267" s="25"/>
      <c r="AX267" s="25"/>
      <c r="AY267" s="25"/>
      <c r="AZ267" s="25"/>
      <c r="BA267" s="25"/>
      <c r="BB267" s="25"/>
      <c r="BC267" s="25"/>
      <c r="BD267" s="25"/>
      <c r="BE267" s="25"/>
      <c r="BF267" s="25"/>
      <c r="BG267" s="25"/>
      <c r="BH267" s="25"/>
      <c r="BI267" s="25"/>
      <c r="BJ267" s="25"/>
      <c r="BK267" s="25"/>
      <c r="BL267" s="25"/>
    </row>
    <row r="268" s="1" customFormat="1" ht="12.75" spans="1:64">
      <c r="A268" s="13">
        <v>6</v>
      </c>
      <c r="B268" s="13">
        <v>6</v>
      </c>
      <c r="C268" s="13">
        <v>6</v>
      </c>
      <c r="D268" s="13">
        <v>6</v>
      </c>
      <c r="E268" s="13">
        <v>6</v>
      </c>
      <c r="F268" s="13">
        <v>6</v>
      </c>
      <c r="G268" s="13"/>
      <c r="H268" s="13"/>
      <c r="I268" s="13"/>
      <c r="J268" s="13"/>
      <c r="K268" s="13"/>
      <c r="L268" s="13"/>
      <c r="M268" s="24"/>
      <c r="N268" s="13"/>
      <c r="O268" s="13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25"/>
      <c r="AL268" s="25"/>
      <c r="AM268" s="25"/>
      <c r="AN268" s="25"/>
      <c r="AO268" s="25"/>
      <c r="AP268" s="25"/>
      <c r="AQ268" s="25"/>
      <c r="AR268" s="25"/>
      <c r="AS268" s="25"/>
      <c r="AT268" s="25"/>
      <c r="AU268" s="25"/>
      <c r="AV268" s="25"/>
      <c r="AW268" s="25"/>
      <c r="AX268" s="25"/>
      <c r="AY268" s="25"/>
      <c r="AZ268" s="25"/>
      <c r="BA268" s="25"/>
      <c r="BB268" s="25"/>
      <c r="BC268" s="25"/>
      <c r="BD268" s="25"/>
      <c r="BE268" s="25"/>
      <c r="BF268" s="25"/>
      <c r="BG268" s="25"/>
      <c r="BH268" s="25"/>
      <c r="BI268" s="25"/>
      <c r="BJ268" s="25"/>
      <c r="BK268" s="25"/>
      <c r="BL268" s="25"/>
    </row>
    <row r="269" s="3" customFormat="1" ht="12" spans="1:64">
      <c r="A269" s="16">
        <v>93</v>
      </c>
      <c r="B269" s="16">
        <v>94</v>
      </c>
      <c r="C269" s="16">
        <v>97</v>
      </c>
      <c r="D269" s="16">
        <v>96</v>
      </c>
      <c r="E269" s="16">
        <v>96</v>
      </c>
      <c r="F269" s="16">
        <v>96</v>
      </c>
      <c r="G269" s="16"/>
      <c r="H269" s="16"/>
      <c r="I269" s="16"/>
      <c r="J269" s="16"/>
      <c r="K269" s="16"/>
      <c r="L269" s="16"/>
      <c r="M269" s="16"/>
      <c r="N269" s="16"/>
      <c r="O269" s="16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25"/>
      <c r="AL269" s="25"/>
      <c r="AM269" s="25"/>
      <c r="AN269" s="25"/>
      <c r="AO269" s="25"/>
      <c r="AP269" s="25"/>
      <c r="AQ269" s="25"/>
      <c r="AR269" s="25"/>
      <c r="AS269" s="25"/>
      <c r="AT269" s="25"/>
      <c r="AU269" s="25"/>
      <c r="AV269" s="25"/>
      <c r="AW269" s="25"/>
      <c r="AX269" s="25"/>
      <c r="AY269" s="25"/>
      <c r="AZ269" s="25"/>
      <c r="BA269" s="25"/>
      <c r="BB269" s="25"/>
      <c r="BC269" s="25"/>
      <c r="BD269" s="25"/>
      <c r="BE269" s="25"/>
      <c r="BF269" s="25"/>
      <c r="BG269" s="25"/>
      <c r="BH269" s="25"/>
      <c r="BI269" s="25"/>
      <c r="BJ269" s="25"/>
      <c r="BK269" s="25"/>
      <c r="BL269" s="25"/>
    </row>
    <row r="270" s="1" customFormat="1" ht="12.75" spans="1:64">
      <c r="A270" s="12" t="s">
        <v>461</v>
      </c>
      <c r="B270" s="13" t="s">
        <v>2</v>
      </c>
      <c r="C270" s="13">
        <v>31</v>
      </c>
      <c r="D270" s="13" t="s">
        <v>3</v>
      </c>
      <c r="E270" s="13" t="s">
        <v>293</v>
      </c>
      <c r="F270" s="13" t="s">
        <v>5</v>
      </c>
      <c r="G270" s="14">
        <f>(A272*A273+B272*B273+C272*C273+D272*D273+E272*E273+F272*F273+G272*G273)/C270</f>
        <v>95.5483870967742</v>
      </c>
      <c r="H270" s="13"/>
      <c r="I270" s="13"/>
      <c r="J270" s="13"/>
      <c r="K270" s="13"/>
      <c r="L270" s="24"/>
      <c r="M270" s="13"/>
      <c r="N270" s="13"/>
      <c r="O270" s="13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25"/>
      <c r="AL270" s="25"/>
      <c r="AM270" s="25"/>
      <c r="AN270" s="25"/>
      <c r="AO270" s="25"/>
      <c r="AP270" s="25"/>
      <c r="AQ270" s="25"/>
      <c r="AR270" s="25"/>
      <c r="AS270" s="25"/>
      <c r="AT270" s="25"/>
      <c r="AU270" s="25"/>
      <c r="AV270" s="25"/>
      <c r="AW270" s="25"/>
      <c r="AX270" s="25"/>
      <c r="AY270" s="25"/>
      <c r="AZ270" s="25"/>
      <c r="BA270" s="25"/>
      <c r="BB270" s="25"/>
      <c r="BC270" s="25"/>
      <c r="BD270" s="25"/>
      <c r="BE270" s="25"/>
      <c r="BF270" s="25"/>
      <c r="BG270" s="25"/>
      <c r="BH270" s="25"/>
      <c r="BI270" s="25"/>
      <c r="BJ270" s="25"/>
      <c r="BK270" s="25"/>
      <c r="BL270" s="25"/>
    </row>
    <row r="271" s="3" customFormat="1" ht="12.75" spans="1:64">
      <c r="A271" s="13" t="s">
        <v>462</v>
      </c>
      <c r="B271" s="13" t="s">
        <v>463</v>
      </c>
      <c r="C271" s="13" t="s">
        <v>464</v>
      </c>
      <c r="D271" s="13" t="s">
        <v>465</v>
      </c>
      <c r="E271" s="13" t="s">
        <v>466</v>
      </c>
      <c r="F271" s="13" t="s">
        <v>467</v>
      </c>
      <c r="G271" s="13"/>
      <c r="H271" s="13"/>
      <c r="I271" s="13"/>
      <c r="J271" s="13"/>
      <c r="K271" s="13"/>
      <c r="L271" s="13"/>
      <c r="M271" s="24"/>
      <c r="N271" s="13"/>
      <c r="O271" s="13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25"/>
      <c r="AL271" s="25"/>
      <c r="AM271" s="25"/>
      <c r="AN271" s="25"/>
      <c r="AO271" s="25"/>
      <c r="AP271" s="25"/>
      <c r="AQ271" s="25"/>
      <c r="AR271" s="25"/>
      <c r="AS271" s="25"/>
      <c r="AT271" s="25"/>
      <c r="AU271" s="25"/>
      <c r="AV271" s="25"/>
      <c r="AW271" s="25"/>
      <c r="AX271" s="25"/>
      <c r="AY271" s="25"/>
      <c r="AZ271" s="25"/>
      <c r="BA271" s="25"/>
      <c r="BB271" s="25"/>
      <c r="BC271" s="25"/>
      <c r="BD271" s="25"/>
      <c r="BE271" s="25"/>
      <c r="BF271" s="25"/>
      <c r="BG271" s="25"/>
      <c r="BH271" s="25"/>
      <c r="BI271" s="25"/>
      <c r="BJ271" s="25"/>
      <c r="BK271" s="25"/>
      <c r="BL271" s="25"/>
    </row>
    <row r="272" s="1" customFormat="1" ht="12.75" spans="1:64">
      <c r="A272" s="13">
        <v>6</v>
      </c>
      <c r="B272" s="13">
        <v>6</v>
      </c>
      <c r="C272" s="13">
        <v>6</v>
      </c>
      <c r="D272" s="13">
        <v>6</v>
      </c>
      <c r="E272" s="13">
        <v>2</v>
      </c>
      <c r="F272" s="13">
        <v>5</v>
      </c>
      <c r="G272" s="13"/>
      <c r="H272" s="13"/>
      <c r="I272" s="13"/>
      <c r="J272" s="13"/>
      <c r="K272" s="13"/>
      <c r="L272" s="13"/>
      <c r="M272" s="24"/>
      <c r="N272" s="13"/>
      <c r="O272" s="13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25"/>
      <c r="AL272" s="25"/>
      <c r="AM272" s="25"/>
      <c r="AN272" s="25"/>
      <c r="AO272" s="25"/>
      <c r="AP272" s="25"/>
      <c r="AQ272" s="25"/>
      <c r="AR272" s="25"/>
      <c r="AS272" s="25"/>
      <c r="AT272" s="25"/>
      <c r="AU272" s="25"/>
      <c r="AV272" s="25"/>
      <c r="AW272" s="25"/>
      <c r="AX272" s="25"/>
      <c r="AY272" s="25"/>
      <c r="AZ272" s="25"/>
      <c r="BA272" s="25"/>
      <c r="BB272" s="25"/>
      <c r="BC272" s="25"/>
      <c r="BD272" s="25"/>
      <c r="BE272" s="25"/>
      <c r="BF272" s="25"/>
      <c r="BG272" s="25"/>
      <c r="BH272" s="25"/>
      <c r="BI272" s="25"/>
      <c r="BJ272" s="25"/>
      <c r="BK272" s="25"/>
      <c r="BL272" s="25"/>
    </row>
    <row r="273" s="3" customFormat="1" ht="12" spans="1:64">
      <c r="A273" s="16">
        <v>96</v>
      </c>
      <c r="B273" s="16">
        <v>94</v>
      </c>
      <c r="C273" s="16">
        <v>96</v>
      </c>
      <c r="D273" s="16">
        <v>96</v>
      </c>
      <c r="E273" s="16">
        <v>95</v>
      </c>
      <c r="F273" s="16">
        <v>96</v>
      </c>
      <c r="G273" s="16"/>
      <c r="H273" s="16"/>
      <c r="I273" s="16"/>
      <c r="J273" s="16"/>
      <c r="K273" s="16"/>
      <c r="L273" s="16"/>
      <c r="M273" s="16"/>
      <c r="N273" s="16"/>
      <c r="O273" s="16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  <c r="AK273" s="25"/>
      <c r="AL273" s="25"/>
      <c r="AM273" s="25"/>
      <c r="AN273" s="25"/>
      <c r="AO273" s="25"/>
      <c r="AP273" s="25"/>
      <c r="AQ273" s="25"/>
      <c r="AR273" s="25"/>
      <c r="AS273" s="25"/>
      <c r="AT273" s="25"/>
      <c r="AU273" s="25"/>
      <c r="AV273" s="25"/>
      <c r="AW273" s="25"/>
      <c r="AX273" s="25"/>
      <c r="AY273" s="25"/>
      <c r="AZ273" s="25"/>
      <c r="BA273" s="25"/>
      <c r="BB273" s="25"/>
      <c r="BC273" s="25"/>
      <c r="BD273" s="25"/>
      <c r="BE273" s="25"/>
      <c r="BF273" s="25"/>
      <c r="BG273" s="25"/>
      <c r="BH273" s="25"/>
      <c r="BI273" s="25"/>
      <c r="BJ273" s="25"/>
      <c r="BK273" s="25"/>
      <c r="BL273" s="25"/>
    </row>
    <row r="274" s="1" customFormat="1" ht="12.75" spans="1:64">
      <c r="A274" s="12" t="s">
        <v>468</v>
      </c>
      <c r="B274" s="13" t="s">
        <v>2</v>
      </c>
      <c r="C274" s="13">
        <v>26</v>
      </c>
      <c r="D274" s="13" t="s">
        <v>3</v>
      </c>
      <c r="E274" s="13" t="s">
        <v>469</v>
      </c>
      <c r="F274" s="13" t="s">
        <v>5</v>
      </c>
      <c r="G274" s="14">
        <f>(A276*A277+B276*B277+C276*C277+D276*D277+E276*E277+F276*F277+G276*G277)/C274</f>
        <v>98.2307692307692</v>
      </c>
      <c r="H274" s="13"/>
      <c r="I274" s="13"/>
      <c r="J274" s="13"/>
      <c r="K274" s="13"/>
      <c r="L274" s="24"/>
      <c r="M274" s="13"/>
      <c r="N274" s="13"/>
      <c r="O274" s="13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  <c r="AH274" s="25"/>
      <c r="AI274" s="25"/>
      <c r="AJ274" s="25"/>
      <c r="AK274" s="25"/>
      <c r="AL274" s="25"/>
      <c r="AM274" s="25"/>
      <c r="AN274" s="25"/>
      <c r="AO274" s="25"/>
      <c r="AP274" s="25"/>
      <c r="AQ274" s="25"/>
      <c r="AR274" s="25"/>
      <c r="AS274" s="25"/>
      <c r="AT274" s="25"/>
      <c r="AU274" s="25"/>
      <c r="AV274" s="25"/>
      <c r="AW274" s="25"/>
      <c r="AX274" s="25"/>
      <c r="AY274" s="25"/>
      <c r="AZ274" s="25"/>
      <c r="BA274" s="25"/>
      <c r="BB274" s="25"/>
      <c r="BC274" s="25"/>
      <c r="BD274" s="25"/>
      <c r="BE274" s="25"/>
      <c r="BF274" s="25"/>
      <c r="BG274" s="25"/>
      <c r="BH274" s="25"/>
      <c r="BI274" s="25"/>
      <c r="BJ274" s="25"/>
      <c r="BK274" s="25"/>
      <c r="BL274" s="25"/>
    </row>
    <row r="275" s="3" customFormat="1" ht="12.75" spans="1:64">
      <c r="A275" s="13" t="s">
        <v>470</v>
      </c>
      <c r="B275" s="13" t="s">
        <v>471</v>
      </c>
      <c r="C275" s="13" t="s">
        <v>472</v>
      </c>
      <c r="D275" s="13" t="s">
        <v>473</v>
      </c>
      <c r="E275" s="13" t="s">
        <v>466</v>
      </c>
      <c r="F275" s="13"/>
      <c r="G275" s="13"/>
      <c r="H275" s="13"/>
      <c r="I275" s="13"/>
      <c r="J275" s="13"/>
      <c r="K275" s="13"/>
      <c r="L275" s="13"/>
      <c r="M275" s="24"/>
      <c r="N275" s="13"/>
      <c r="O275" s="13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  <c r="AG275" s="25"/>
      <c r="AH275" s="25"/>
      <c r="AI275" s="25"/>
      <c r="AJ275" s="25"/>
      <c r="AK275" s="25"/>
      <c r="AL275" s="25"/>
      <c r="AM275" s="25"/>
      <c r="AN275" s="25"/>
      <c r="AO275" s="25"/>
      <c r="AP275" s="25"/>
      <c r="AQ275" s="25"/>
      <c r="AR275" s="25"/>
      <c r="AS275" s="25"/>
      <c r="AT275" s="25"/>
      <c r="AU275" s="25"/>
      <c r="AV275" s="25"/>
      <c r="AW275" s="25"/>
      <c r="AX275" s="25"/>
      <c r="AY275" s="25"/>
      <c r="AZ275" s="25"/>
      <c r="BA275" s="25"/>
      <c r="BB275" s="25"/>
      <c r="BC275" s="25"/>
      <c r="BD275" s="25"/>
      <c r="BE275" s="25"/>
      <c r="BF275" s="25"/>
      <c r="BG275" s="25"/>
      <c r="BH275" s="25"/>
      <c r="BI275" s="25"/>
      <c r="BJ275" s="25"/>
      <c r="BK275" s="25"/>
      <c r="BL275" s="25"/>
    </row>
    <row r="276" s="1" customFormat="1" ht="12.75" spans="1:64">
      <c r="A276" s="13">
        <v>6</v>
      </c>
      <c r="B276" s="13">
        <v>6</v>
      </c>
      <c r="C276" s="13">
        <v>6</v>
      </c>
      <c r="D276" s="13">
        <v>6</v>
      </c>
      <c r="E276" s="13">
        <v>2</v>
      </c>
      <c r="F276" s="13"/>
      <c r="G276" s="13"/>
      <c r="H276" s="13"/>
      <c r="I276" s="13"/>
      <c r="J276" s="13"/>
      <c r="K276" s="13"/>
      <c r="L276" s="13"/>
      <c r="M276" s="24"/>
      <c r="N276" s="13"/>
      <c r="O276" s="13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  <c r="AG276" s="25"/>
      <c r="AH276" s="25"/>
      <c r="AI276" s="25"/>
      <c r="AJ276" s="25"/>
      <c r="AK276" s="25"/>
      <c r="AL276" s="25"/>
      <c r="AM276" s="25"/>
      <c r="AN276" s="25"/>
      <c r="AO276" s="25"/>
      <c r="AP276" s="25"/>
      <c r="AQ276" s="25"/>
      <c r="AR276" s="25"/>
      <c r="AS276" s="25"/>
      <c r="AT276" s="25"/>
      <c r="AU276" s="25"/>
      <c r="AV276" s="25"/>
      <c r="AW276" s="25"/>
      <c r="AX276" s="25"/>
      <c r="AY276" s="25"/>
      <c r="AZ276" s="25"/>
      <c r="BA276" s="25"/>
      <c r="BB276" s="25"/>
      <c r="BC276" s="25"/>
      <c r="BD276" s="25"/>
      <c r="BE276" s="25"/>
      <c r="BF276" s="25"/>
      <c r="BG276" s="25"/>
      <c r="BH276" s="25"/>
      <c r="BI276" s="25"/>
      <c r="BJ276" s="25"/>
      <c r="BK276" s="25"/>
      <c r="BL276" s="25"/>
    </row>
    <row r="277" s="3" customFormat="1" ht="12" spans="1:64">
      <c r="A277" s="16">
        <v>99</v>
      </c>
      <c r="B277" s="16">
        <v>98</v>
      </c>
      <c r="C277" s="16">
        <v>99</v>
      </c>
      <c r="D277" s="16">
        <v>98</v>
      </c>
      <c r="E277" s="16">
        <v>95</v>
      </c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  <c r="AA277" s="25"/>
      <c r="AB277" s="25"/>
      <c r="AC277" s="25"/>
      <c r="AD277" s="25"/>
      <c r="AE277" s="25"/>
      <c r="AF277" s="25"/>
      <c r="AG277" s="25"/>
      <c r="AH277" s="25"/>
      <c r="AI277" s="25"/>
      <c r="AJ277" s="25"/>
      <c r="AK277" s="25"/>
      <c r="AL277" s="25"/>
      <c r="AM277" s="25"/>
      <c r="AN277" s="25"/>
      <c r="AO277" s="25"/>
      <c r="AP277" s="25"/>
      <c r="AQ277" s="25"/>
      <c r="AR277" s="25"/>
      <c r="AS277" s="25"/>
      <c r="AT277" s="25"/>
      <c r="AU277" s="25"/>
      <c r="AV277" s="25"/>
      <c r="AW277" s="25"/>
      <c r="AX277" s="25"/>
      <c r="AY277" s="25"/>
      <c r="AZ277" s="25"/>
      <c r="BA277" s="25"/>
      <c r="BB277" s="25"/>
      <c r="BC277" s="25"/>
      <c r="BD277" s="25"/>
      <c r="BE277" s="25"/>
      <c r="BF277" s="25"/>
      <c r="BG277" s="25"/>
      <c r="BH277" s="25"/>
      <c r="BI277" s="25"/>
      <c r="BJ277" s="25"/>
      <c r="BK277" s="25"/>
      <c r="BL277" s="25"/>
    </row>
    <row r="278" s="1" customFormat="1" ht="12.75" spans="1:64">
      <c r="A278" s="12" t="s">
        <v>474</v>
      </c>
      <c r="B278" s="13" t="s">
        <v>2</v>
      </c>
      <c r="C278" s="13">
        <v>26</v>
      </c>
      <c r="D278" s="13" t="s">
        <v>3</v>
      </c>
      <c r="E278" s="13" t="s">
        <v>405</v>
      </c>
      <c r="F278" s="13" t="s">
        <v>5</v>
      </c>
      <c r="G278" s="14">
        <f>(A280*A281+B280*B281+C280*C281+D280*D281+E280*E281+F280*F281)/C278</f>
        <v>94.0769230769231</v>
      </c>
      <c r="H278" s="13"/>
      <c r="I278" s="13"/>
      <c r="J278" s="13"/>
      <c r="K278" s="13"/>
      <c r="L278" s="24"/>
      <c r="M278" s="13"/>
      <c r="N278" s="13"/>
      <c r="O278" s="13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  <c r="AC278" s="25"/>
      <c r="AD278" s="25"/>
      <c r="AE278" s="25"/>
      <c r="AF278" s="25"/>
      <c r="AG278" s="25"/>
      <c r="AH278" s="25"/>
      <c r="AI278" s="25"/>
      <c r="AJ278" s="25"/>
      <c r="AK278" s="25"/>
      <c r="AL278" s="25"/>
      <c r="AM278" s="25"/>
      <c r="AN278" s="25"/>
      <c r="AO278" s="25"/>
      <c r="AP278" s="25"/>
      <c r="AQ278" s="25"/>
      <c r="AR278" s="25"/>
      <c r="AS278" s="25"/>
      <c r="AT278" s="25"/>
      <c r="AU278" s="25"/>
      <c r="AV278" s="25"/>
      <c r="AW278" s="25"/>
      <c r="AX278" s="25"/>
      <c r="AY278" s="25"/>
      <c r="AZ278" s="25"/>
      <c r="BA278" s="25"/>
      <c r="BB278" s="25"/>
      <c r="BC278" s="25"/>
      <c r="BD278" s="25"/>
      <c r="BE278" s="25"/>
      <c r="BF278" s="25"/>
      <c r="BG278" s="25"/>
      <c r="BH278" s="25"/>
      <c r="BI278" s="25"/>
      <c r="BJ278" s="25"/>
      <c r="BK278" s="25"/>
      <c r="BL278" s="25"/>
    </row>
    <row r="279" s="3" customFormat="1" ht="12.75" spans="1:64">
      <c r="A279" s="13" t="s">
        <v>475</v>
      </c>
      <c r="B279" s="13" t="s">
        <v>476</v>
      </c>
      <c r="C279" s="13" t="s">
        <v>467</v>
      </c>
      <c r="D279" s="13" t="s">
        <v>477</v>
      </c>
      <c r="E279" s="13" t="s">
        <v>478</v>
      </c>
      <c r="F279" s="13"/>
      <c r="G279" s="13"/>
      <c r="H279" s="13"/>
      <c r="I279" s="13"/>
      <c r="J279" s="13"/>
      <c r="K279" s="13"/>
      <c r="L279" s="13"/>
      <c r="M279" s="24"/>
      <c r="N279" s="13"/>
      <c r="O279" s="13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25"/>
      <c r="AC279" s="25"/>
      <c r="AD279" s="25"/>
      <c r="AE279" s="25"/>
      <c r="AF279" s="25"/>
      <c r="AG279" s="25"/>
      <c r="AH279" s="25"/>
      <c r="AI279" s="25"/>
      <c r="AJ279" s="25"/>
      <c r="AK279" s="25"/>
      <c r="AL279" s="25"/>
      <c r="AM279" s="25"/>
      <c r="AN279" s="25"/>
      <c r="AO279" s="25"/>
      <c r="AP279" s="25"/>
      <c r="AQ279" s="25"/>
      <c r="AR279" s="25"/>
      <c r="AS279" s="25"/>
      <c r="AT279" s="25"/>
      <c r="AU279" s="25"/>
      <c r="AV279" s="25"/>
      <c r="AW279" s="25"/>
      <c r="AX279" s="25"/>
      <c r="AY279" s="25"/>
      <c r="AZ279" s="25"/>
      <c r="BA279" s="25"/>
      <c r="BB279" s="25"/>
      <c r="BC279" s="25"/>
      <c r="BD279" s="25"/>
      <c r="BE279" s="25"/>
      <c r="BF279" s="25"/>
      <c r="BG279" s="25"/>
      <c r="BH279" s="25"/>
      <c r="BI279" s="25"/>
      <c r="BJ279" s="25"/>
      <c r="BK279" s="25"/>
      <c r="BL279" s="25"/>
    </row>
    <row r="280" s="1" customFormat="1" ht="12.75" spans="1:64">
      <c r="A280" s="13">
        <v>6</v>
      </c>
      <c r="B280" s="13">
        <v>6</v>
      </c>
      <c r="C280" s="13">
        <v>6</v>
      </c>
      <c r="D280" s="13">
        <v>3</v>
      </c>
      <c r="E280" s="13">
        <v>5</v>
      </c>
      <c r="F280" s="13"/>
      <c r="G280" s="13"/>
      <c r="H280" s="13"/>
      <c r="I280" s="13"/>
      <c r="J280" s="13"/>
      <c r="K280" s="13"/>
      <c r="L280" s="13"/>
      <c r="M280" s="24"/>
      <c r="N280" s="13"/>
      <c r="O280" s="13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  <c r="AC280" s="25"/>
      <c r="AD280" s="25"/>
      <c r="AE280" s="25"/>
      <c r="AF280" s="25"/>
      <c r="AG280" s="25"/>
      <c r="AH280" s="25"/>
      <c r="AI280" s="25"/>
      <c r="AJ280" s="25"/>
      <c r="AK280" s="25"/>
      <c r="AL280" s="25"/>
      <c r="AM280" s="25"/>
      <c r="AN280" s="25"/>
      <c r="AO280" s="25"/>
      <c r="AP280" s="25"/>
      <c r="AQ280" s="25"/>
      <c r="AR280" s="25"/>
      <c r="AS280" s="25"/>
      <c r="AT280" s="25"/>
      <c r="AU280" s="25"/>
      <c r="AV280" s="25"/>
      <c r="AW280" s="25"/>
      <c r="AX280" s="25"/>
      <c r="AY280" s="25"/>
      <c r="AZ280" s="25"/>
      <c r="BA280" s="25"/>
      <c r="BB280" s="25"/>
      <c r="BC280" s="25"/>
      <c r="BD280" s="25"/>
      <c r="BE280" s="25"/>
      <c r="BF280" s="25"/>
      <c r="BG280" s="25"/>
      <c r="BH280" s="25"/>
      <c r="BI280" s="25"/>
      <c r="BJ280" s="25"/>
      <c r="BK280" s="25"/>
      <c r="BL280" s="25"/>
    </row>
    <row r="281" s="3" customFormat="1" ht="12" spans="1:64">
      <c r="A281" s="16">
        <v>96</v>
      </c>
      <c r="B281" s="16">
        <v>92</v>
      </c>
      <c r="C281" s="16">
        <v>96</v>
      </c>
      <c r="D281" s="16">
        <v>94</v>
      </c>
      <c r="E281" s="16">
        <v>92</v>
      </c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  <c r="AA281" s="25"/>
      <c r="AB281" s="25"/>
      <c r="AC281" s="25"/>
      <c r="AD281" s="25"/>
      <c r="AE281" s="25"/>
      <c r="AF281" s="25"/>
      <c r="AG281" s="25"/>
      <c r="AH281" s="25"/>
      <c r="AI281" s="25"/>
      <c r="AJ281" s="25"/>
      <c r="AK281" s="25"/>
      <c r="AL281" s="25"/>
      <c r="AM281" s="25"/>
      <c r="AN281" s="25"/>
      <c r="AO281" s="25"/>
      <c r="AP281" s="25"/>
      <c r="AQ281" s="25"/>
      <c r="AR281" s="25"/>
      <c r="AS281" s="25"/>
      <c r="AT281" s="25"/>
      <c r="AU281" s="25"/>
      <c r="AV281" s="25"/>
      <c r="AW281" s="25"/>
      <c r="AX281" s="25"/>
      <c r="AY281" s="25"/>
      <c r="AZ281" s="25"/>
      <c r="BA281" s="25"/>
      <c r="BB281" s="25"/>
      <c r="BC281" s="25"/>
      <c r="BD281" s="25"/>
      <c r="BE281" s="25"/>
      <c r="BF281" s="25"/>
      <c r="BG281" s="25"/>
      <c r="BH281" s="25"/>
      <c r="BI281" s="25"/>
      <c r="BJ281" s="25"/>
      <c r="BK281" s="25"/>
      <c r="BL281" s="25"/>
    </row>
    <row r="282" s="1" customFormat="1" ht="12.75" spans="1:64">
      <c r="A282" s="12" t="s">
        <v>479</v>
      </c>
      <c r="B282" s="13" t="s">
        <v>2</v>
      </c>
      <c r="C282" s="13">
        <v>25</v>
      </c>
      <c r="D282" s="13" t="s">
        <v>3</v>
      </c>
      <c r="E282" s="13" t="s">
        <v>355</v>
      </c>
      <c r="F282" s="13" t="s">
        <v>5</v>
      </c>
      <c r="G282" s="14">
        <f>(A284*A285+B284*B285+C284*C285+D284*D285+E284*E285+F284*F285)/C282</f>
        <v>90.12</v>
      </c>
      <c r="H282" s="13"/>
      <c r="I282" s="13"/>
      <c r="J282" s="13"/>
      <c r="K282" s="13"/>
      <c r="L282" s="24"/>
      <c r="M282" s="13"/>
      <c r="N282" s="13"/>
      <c r="O282" s="13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25"/>
      <c r="AC282" s="25"/>
      <c r="AD282" s="25"/>
      <c r="AE282" s="25"/>
      <c r="AF282" s="25"/>
      <c r="AG282" s="25"/>
      <c r="AH282" s="25"/>
      <c r="AI282" s="25"/>
      <c r="AJ282" s="25"/>
      <c r="AK282" s="25"/>
      <c r="AL282" s="25"/>
      <c r="AM282" s="25"/>
      <c r="AN282" s="25"/>
      <c r="AO282" s="25"/>
      <c r="AP282" s="25"/>
      <c r="AQ282" s="25"/>
      <c r="AR282" s="25"/>
      <c r="AS282" s="25"/>
      <c r="AT282" s="25"/>
      <c r="AU282" s="25"/>
      <c r="AV282" s="25"/>
      <c r="AW282" s="25"/>
      <c r="AX282" s="25"/>
      <c r="AY282" s="25"/>
      <c r="AZ282" s="25"/>
      <c r="BA282" s="25"/>
      <c r="BB282" s="25"/>
      <c r="BC282" s="25"/>
      <c r="BD282" s="25"/>
      <c r="BE282" s="25"/>
      <c r="BF282" s="25"/>
      <c r="BG282" s="25"/>
      <c r="BH282" s="25"/>
      <c r="BI282" s="25"/>
      <c r="BJ282" s="25"/>
      <c r="BK282" s="25"/>
      <c r="BL282" s="25"/>
    </row>
    <row r="283" s="3" customFormat="1" ht="12.75" spans="1:64">
      <c r="A283" s="13" t="s">
        <v>480</v>
      </c>
      <c r="B283" s="13" t="s">
        <v>481</v>
      </c>
      <c r="C283" s="13" t="s">
        <v>321</v>
      </c>
      <c r="D283" s="13" t="s">
        <v>482</v>
      </c>
      <c r="E283" s="13" t="s">
        <v>346</v>
      </c>
      <c r="F283" s="13"/>
      <c r="G283" s="13"/>
      <c r="H283" s="13"/>
      <c r="I283" s="13"/>
      <c r="J283" s="13"/>
      <c r="K283" s="13"/>
      <c r="L283" s="13"/>
      <c r="M283" s="24"/>
      <c r="N283" s="13"/>
      <c r="O283" s="13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  <c r="AA283" s="25"/>
      <c r="AB283" s="25"/>
      <c r="AC283" s="25"/>
      <c r="AD283" s="25"/>
      <c r="AE283" s="25"/>
      <c r="AF283" s="25"/>
      <c r="AG283" s="25"/>
      <c r="AH283" s="25"/>
      <c r="AI283" s="25"/>
      <c r="AJ283" s="25"/>
      <c r="AK283" s="25"/>
      <c r="AL283" s="25"/>
      <c r="AM283" s="25"/>
      <c r="AN283" s="25"/>
      <c r="AO283" s="25"/>
      <c r="AP283" s="25"/>
      <c r="AQ283" s="25"/>
      <c r="AR283" s="25"/>
      <c r="AS283" s="25"/>
      <c r="AT283" s="25"/>
      <c r="AU283" s="25"/>
      <c r="AV283" s="25"/>
      <c r="AW283" s="25"/>
      <c r="AX283" s="25"/>
      <c r="AY283" s="25"/>
      <c r="AZ283" s="25"/>
      <c r="BA283" s="25"/>
      <c r="BB283" s="25"/>
      <c r="BC283" s="25"/>
      <c r="BD283" s="25"/>
      <c r="BE283" s="25"/>
      <c r="BF283" s="25"/>
      <c r="BG283" s="25"/>
      <c r="BH283" s="25"/>
      <c r="BI283" s="25"/>
      <c r="BJ283" s="25"/>
      <c r="BK283" s="25"/>
      <c r="BL283" s="25"/>
    </row>
    <row r="284" s="1" customFormat="1" ht="12.75" spans="1:64">
      <c r="A284" s="13">
        <v>6</v>
      </c>
      <c r="B284" s="13">
        <v>5</v>
      </c>
      <c r="C284" s="13">
        <v>6</v>
      </c>
      <c r="D284" s="13">
        <v>6</v>
      </c>
      <c r="E284" s="13">
        <v>2</v>
      </c>
      <c r="F284" s="13"/>
      <c r="G284" s="13"/>
      <c r="H284" s="13"/>
      <c r="I284" s="13"/>
      <c r="J284" s="13"/>
      <c r="K284" s="13"/>
      <c r="L284" s="13"/>
      <c r="M284" s="24"/>
      <c r="N284" s="13"/>
      <c r="O284" s="13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  <c r="AA284" s="25"/>
      <c r="AB284" s="25"/>
      <c r="AC284" s="25"/>
      <c r="AD284" s="25"/>
      <c r="AE284" s="25"/>
      <c r="AF284" s="25"/>
      <c r="AG284" s="25"/>
      <c r="AH284" s="25"/>
      <c r="AI284" s="25"/>
      <c r="AJ284" s="25"/>
      <c r="AK284" s="25"/>
      <c r="AL284" s="25"/>
      <c r="AM284" s="25"/>
      <c r="AN284" s="25"/>
      <c r="AO284" s="25"/>
      <c r="AP284" s="25"/>
      <c r="AQ284" s="25"/>
      <c r="AR284" s="25"/>
      <c r="AS284" s="25"/>
      <c r="AT284" s="25"/>
      <c r="AU284" s="25"/>
      <c r="AV284" s="25"/>
      <c r="AW284" s="25"/>
      <c r="AX284" s="25"/>
      <c r="AY284" s="25"/>
      <c r="AZ284" s="25"/>
      <c r="BA284" s="25"/>
      <c r="BB284" s="25"/>
      <c r="BC284" s="25"/>
      <c r="BD284" s="25"/>
      <c r="BE284" s="25"/>
      <c r="BF284" s="25"/>
      <c r="BG284" s="25"/>
      <c r="BH284" s="25"/>
      <c r="BI284" s="25"/>
      <c r="BJ284" s="25"/>
      <c r="BK284" s="25"/>
      <c r="BL284" s="25"/>
    </row>
    <row r="285" s="3" customFormat="1" ht="12" spans="1:64">
      <c r="A285" s="16">
        <v>89</v>
      </c>
      <c r="B285" s="16">
        <v>91</v>
      </c>
      <c r="C285" s="16">
        <v>91</v>
      </c>
      <c r="D285" s="16">
        <v>91</v>
      </c>
      <c r="E285" s="16">
        <v>86</v>
      </c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  <c r="AA285" s="25"/>
      <c r="AB285" s="25"/>
      <c r="AC285" s="25"/>
      <c r="AD285" s="25"/>
      <c r="AE285" s="25"/>
      <c r="AF285" s="25"/>
      <c r="AG285" s="25"/>
      <c r="AH285" s="25"/>
      <c r="AI285" s="25"/>
      <c r="AJ285" s="25"/>
      <c r="AK285" s="25"/>
      <c r="AL285" s="25"/>
      <c r="AM285" s="25"/>
      <c r="AN285" s="25"/>
      <c r="AO285" s="25"/>
      <c r="AP285" s="25"/>
      <c r="AQ285" s="25"/>
      <c r="AR285" s="25"/>
      <c r="AS285" s="25"/>
      <c r="AT285" s="25"/>
      <c r="AU285" s="25"/>
      <c r="AV285" s="25"/>
      <c r="AW285" s="25"/>
      <c r="AX285" s="25"/>
      <c r="AY285" s="25"/>
      <c r="AZ285" s="25"/>
      <c r="BA285" s="25"/>
      <c r="BB285" s="25"/>
      <c r="BC285" s="25"/>
      <c r="BD285" s="25"/>
      <c r="BE285" s="25"/>
      <c r="BF285" s="25"/>
      <c r="BG285" s="25"/>
      <c r="BH285" s="25"/>
      <c r="BI285" s="25"/>
      <c r="BJ285" s="25"/>
      <c r="BK285" s="25"/>
      <c r="BL285" s="25"/>
    </row>
    <row r="286" s="1" customFormat="1" ht="12.75" spans="1:64">
      <c r="A286" s="12" t="s">
        <v>483</v>
      </c>
      <c r="B286" s="13" t="s">
        <v>2</v>
      </c>
      <c r="C286" s="13">
        <v>13</v>
      </c>
      <c r="D286" s="13" t="s">
        <v>3</v>
      </c>
      <c r="E286" s="13" t="s">
        <v>330</v>
      </c>
      <c r="F286" s="13" t="s">
        <v>5</v>
      </c>
      <c r="G286" s="14">
        <f>(A288*A289+B288*B289+C288*C289+D288*D289)/C286</f>
        <v>97.3076923076923</v>
      </c>
      <c r="H286" s="13"/>
      <c r="I286" s="13"/>
      <c r="J286" s="13"/>
      <c r="K286" s="13"/>
      <c r="L286" s="24"/>
      <c r="M286" s="13"/>
      <c r="N286" s="13"/>
      <c r="O286" s="13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  <c r="AA286" s="25"/>
      <c r="AB286" s="25"/>
      <c r="AC286" s="25"/>
      <c r="AD286" s="25"/>
      <c r="AE286" s="25"/>
      <c r="AF286" s="25"/>
      <c r="AG286" s="25"/>
      <c r="AH286" s="25"/>
      <c r="AI286" s="25"/>
      <c r="AJ286" s="25"/>
      <c r="AK286" s="25"/>
      <c r="AL286" s="25"/>
      <c r="AM286" s="25"/>
      <c r="AN286" s="25"/>
      <c r="AO286" s="25"/>
      <c r="AP286" s="25"/>
      <c r="AQ286" s="25"/>
      <c r="AR286" s="25"/>
      <c r="AS286" s="25"/>
      <c r="AT286" s="25"/>
      <c r="AU286" s="25"/>
      <c r="AV286" s="25"/>
      <c r="AW286" s="25"/>
      <c r="AX286" s="25"/>
      <c r="AY286" s="25"/>
      <c r="AZ286" s="25"/>
      <c r="BA286" s="25"/>
      <c r="BB286" s="25"/>
      <c r="BC286" s="25"/>
      <c r="BD286" s="25"/>
      <c r="BE286" s="25"/>
      <c r="BF286" s="25"/>
      <c r="BG286" s="25"/>
      <c r="BH286" s="25"/>
      <c r="BI286" s="25"/>
      <c r="BJ286" s="25"/>
      <c r="BK286" s="25"/>
      <c r="BL286" s="25"/>
    </row>
    <row r="287" s="3" customFormat="1" ht="12.75" spans="1:64">
      <c r="A287" s="13" t="s">
        <v>484</v>
      </c>
      <c r="B287" s="13" t="s">
        <v>485</v>
      </c>
      <c r="C287" s="13" t="s">
        <v>466</v>
      </c>
      <c r="D287" s="13"/>
      <c r="E287" s="13"/>
      <c r="F287" s="13"/>
      <c r="G287" s="13"/>
      <c r="H287" s="13"/>
      <c r="I287" s="13"/>
      <c r="J287" s="13"/>
      <c r="K287" s="13"/>
      <c r="L287" s="13"/>
      <c r="M287" s="24"/>
      <c r="N287" s="13"/>
      <c r="O287" s="13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  <c r="AA287" s="25"/>
      <c r="AB287" s="25"/>
      <c r="AC287" s="25"/>
      <c r="AD287" s="25"/>
      <c r="AE287" s="25"/>
      <c r="AF287" s="25"/>
      <c r="AG287" s="25"/>
      <c r="AH287" s="25"/>
      <c r="AI287" s="25"/>
      <c r="AJ287" s="25"/>
      <c r="AK287" s="25"/>
      <c r="AL287" s="25"/>
      <c r="AM287" s="25"/>
      <c r="AN287" s="25"/>
      <c r="AO287" s="25"/>
      <c r="AP287" s="25"/>
      <c r="AQ287" s="25"/>
      <c r="AR287" s="25"/>
      <c r="AS287" s="25"/>
      <c r="AT287" s="25"/>
      <c r="AU287" s="25"/>
      <c r="AV287" s="25"/>
      <c r="AW287" s="25"/>
      <c r="AX287" s="25"/>
      <c r="AY287" s="25"/>
      <c r="AZ287" s="25"/>
      <c r="BA287" s="25"/>
      <c r="BB287" s="25"/>
      <c r="BC287" s="25"/>
      <c r="BD287" s="25"/>
      <c r="BE287" s="25"/>
      <c r="BF287" s="25"/>
      <c r="BG287" s="25"/>
      <c r="BH287" s="25"/>
      <c r="BI287" s="25"/>
      <c r="BJ287" s="25"/>
      <c r="BK287" s="25"/>
      <c r="BL287" s="25"/>
    </row>
    <row r="288" s="1" customFormat="1" ht="12.75" spans="1:64">
      <c r="A288" s="13">
        <v>6</v>
      </c>
      <c r="B288" s="13">
        <v>6</v>
      </c>
      <c r="C288" s="13">
        <v>1</v>
      </c>
      <c r="D288" s="13"/>
      <c r="E288" s="13"/>
      <c r="F288" s="13"/>
      <c r="G288" s="13"/>
      <c r="H288" s="13"/>
      <c r="I288" s="13"/>
      <c r="J288" s="13"/>
      <c r="K288" s="13"/>
      <c r="L288" s="13"/>
      <c r="M288" s="24"/>
      <c r="N288" s="13"/>
      <c r="O288" s="13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  <c r="AA288" s="25"/>
      <c r="AB288" s="25"/>
      <c r="AC288" s="25"/>
      <c r="AD288" s="25"/>
      <c r="AE288" s="25"/>
      <c r="AF288" s="25"/>
      <c r="AG288" s="25"/>
      <c r="AH288" s="25"/>
      <c r="AI288" s="25"/>
      <c r="AJ288" s="25"/>
      <c r="AK288" s="25"/>
      <c r="AL288" s="25"/>
      <c r="AM288" s="25"/>
      <c r="AN288" s="25"/>
      <c r="AO288" s="25"/>
      <c r="AP288" s="25"/>
      <c r="AQ288" s="25"/>
      <c r="AR288" s="25"/>
      <c r="AS288" s="25"/>
      <c r="AT288" s="25"/>
      <c r="AU288" s="25"/>
      <c r="AV288" s="25"/>
      <c r="AW288" s="25"/>
      <c r="AX288" s="25"/>
      <c r="AY288" s="25"/>
      <c r="AZ288" s="25"/>
      <c r="BA288" s="25"/>
      <c r="BB288" s="25"/>
      <c r="BC288" s="25"/>
      <c r="BD288" s="25"/>
      <c r="BE288" s="25"/>
      <c r="BF288" s="25"/>
      <c r="BG288" s="25"/>
      <c r="BH288" s="25"/>
      <c r="BI288" s="25"/>
      <c r="BJ288" s="25"/>
      <c r="BK288" s="25"/>
      <c r="BL288" s="25"/>
    </row>
    <row r="289" s="3" customFormat="1" ht="12" spans="1:64">
      <c r="A289" s="16">
        <v>97</v>
      </c>
      <c r="B289" s="16">
        <v>98</v>
      </c>
      <c r="C289" s="16">
        <v>95</v>
      </c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  <c r="AA289" s="25"/>
      <c r="AB289" s="25"/>
      <c r="AC289" s="25"/>
      <c r="AD289" s="25"/>
      <c r="AE289" s="25"/>
      <c r="AF289" s="25"/>
      <c r="AG289" s="25"/>
      <c r="AH289" s="25"/>
      <c r="AI289" s="25"/>
      <c r="AJ289" s="25"/>
      <c r="AK289" s="25"/>
      <c r="AL289" s="25"/>
      <c r="AM289" s="25"/>
      <c r="AN289" s="25"/>
      <c r="AO289" s="25"/>
      <c r="AP289" s="25"/>
      <c r="AQ289" s="25"/>
      <c r="AR289" s="25"/>
      <c r="AS289" s="25"/>
      <c r="AT289" s="25"/>
      <c r="AU289" s="25"/>
      <c r="AV289" s="25"/>
      <c r="AW289" s="25"/>
      <c r="AX289" s="25"/>
      <c r="AY289" s="25"/>
      <c r="AZ289" s="25"/>
      <c r="BA289" s="25"/>
      <c r="BB289" s="25"/>
      <c r="BC289" s="25"/>
      <c r="BD289" s="25"/>
      <c r="BE289" s="25"/>
      <c r="BF289" s="25"/>
      <c r="BG289" s="25"/>
      <c r="BH289" s="25"/>
      <c r="BI289" s="25"/>
      <c r="BJ289" s="25"/>
      <c r="BK289" s="25"/>
      <c r="BL289" s="25"/>
    </row>
    <row r="290" s="1" customFormat="1" ht="12.75" spans="1:64">
      <c r="A290" s="12" t="s">
        <v>487</v>
      </c>
      <c r="B290" s="15" t="s">
        <v>27</v>
      </c>
      <c r="C290" s="15">
        <v>29</v>
      </c>
      <c r="D290" s="15" t="s">
        <v>3</v>
      </c>
      <c r="E290" s="15" t="s">
        <v>488</v>
      </c>
      <c r="F290" s="15" t="s">
        <v>5</v>
      </c>
      <c r="G290" s="14">
        <f>(A292*A293+B292*B293+C292*C293+D292*D293+E292*E293+F292*F293+G292*G293+H292*H293)/C290</f>
        <v>90.5862068965517</v>
      </c>
      <c r="H290" s="36"/>
      <c r="I290" s="36"/>
      <c r="J290" s="36"/>
      <c r="K290" s="36"/>
      <c r="L290" s="36"/>
      <c r="M290" s="36"/>
      <c r="N290" s="36"/>
      <c r="O290" s="36"/>
      <c r="P290" s="25"/>
      <c r="Q290" s="35"/>
      <c r="R290" s="25"/>
      <c r="S290" s="25"/>
      <c r="T290" s="25"/>
      <c r="U290" s="25"/>
      <c r="V290" s="25"/>
      <c r="W290" s="25"/>
      <c r="X290" s="25"/>
      <c r="Y290" s="25"/>
      <c r="Z290" s="25"/>
      <c r="AA290" s="25"/>
      <c r="AB290" s="25"/>
      <c r="AC290" s="25"/>
      <c r="AD290" s="25"/>
      <c r="AE290" s="25"/>
      <c r="AF290" s="25"/>
      <c r="AG290" s="25"/>
      <c r="AH290" s="25"/>
      <c r="AI290" s="25"/>
      <c r="AJ290" s="25"/>
      <c r="AK290" s="25"/>
      <c r="AL290" s="25"/>
      <c r="AM290" s="25"/>
      <c r="AN290" s="25"/>
      <c r="AO290" s="25"/>
      <c r="AP290" s="25"/>
      <c r="AQ290" s="25"/>
      <c r="AR290" s="25"/>
      <c r="AS290" s="25"/>
      <c r="AT290" s="25"/>
      <c r="AU290" s="25"/>
      <c r="AV290" s="25"/>
      <c r="AW290" s="25"/>
      <c r="AX290" s="25"/>
      <c r="AY290" s="25"/>
      <c r="AZ290" s="25"/>
      <c r="BA290" s="25"/>
      <c r="BB290" s="25"/>
      <c r="BC290" s="25"/>
      <c r="BD290" s="25"/>
      <c r="BE290" s="25"/>
      <c r="BF290" s="25"/>
      <c r="BG290" s="25"/>
      <c r="BH290" s="25"/>
      <c r="BI290" s="25"/>
      <c r="BJ290" s="25"/>
      <c r="BK290" s="25"/>
      <c r="BL290" s="25"/>
    </row>
    <row r="291" s="1" customFormat="1" ht="12.75" spans="1:64">
      <c r="A291" s="37" t="s">
        <v>489</v>
      </c>
      <c r="B291" s="37" t="s">
        <v>490</v>
      </c>
      <c r="C291" s="37" t="s">
        <v>491</v>
      </c>
      <c r="D291" s="37" t="s">
        <v>492</v>
      </c>
      <c r="E291" s="37" t="s">
        <v>493</v>
      </c>
      <c r="F291" s="37" t="s">
        <v>494</v>
      </c>
      <c r="G291" s="37" t="s">
        <v>495</v>
      </c>
      <c r="H291" s="13"/>
      <c r="I291" s="13"/>
      <c r="J291" s="13"/>
      <c r="K291" s="13"/>
      <c r="L291" s="13"/>
      <c r="M291" s="13"/>
      <c r="N291" s="36"/>
      <c r="O291" s="36"/>
      <c r="P291" s="25"/>
      <c r="Q291" s="35"/>
      <c r="R291" s="25"/>
      <c r="S291" s="25"/>
      <c r="T291" s="25"/>
      <c r="U291" s="25"/>
      <c r="V291" s="25"/>
      <c r="W291" s="25"/>
      <c r="X291" s="25"/>
      <c r="Y291" s="25"/>
      <c r="Z291" s="25"/>
      <c r="AA291" s="25"/>
      <c r="AB291" s="25"/>
      <c r="AC291" s="25"/>
      <c r="AD291" s="25"/>
      <c r="AE291" s="25"/>
      <c r="AF291" s="25"/>
      <c r="AG291" s="25"/>
      <c r="AH291" s="25"/>
      <c r="AI291" s="25"/>
      <c r="AJ291" s="25"/>
      <c r="AK291" s="25"/>
      <c r="AL291" s="25"/>
      <c r="AM291" s="25"/>
      <c r="AN291" s="25"/>
      <c r="AO291" s="25"/>
      <c r="AP291" s="25"/>
      <c r="AQ291" s="25"/>
      <c r="AR291" s="25"/>
      <c r="AS291" s="25"/>
      <c r="AT291" s="25"/>
      <c r="AU291" s="25"/>
      <c r="AV291" s="25"/>
      <c r="AW291" s="25"/>
      <c r="AX291" s="25"/>
      <c r="AY291" s="25"/>
      <c r="AZ291" s="25"/>
      <c r="BA291" s="25"/>
      <c r="BB291" s="25"/>
      <c r="BC291" s="25"/>
      <c r="BD291" s="25"/>
      <c r="BE291" s="25"/>
      <c r="BF291" s="25"/>
      <c r="BG291" s="25"/>
      <c r="BH291" s="25"/>
      <c r="BI291" s="25"/>
      <c r="BJ291" s="25"/>
      <c r="BK291" s="25"/>
      <c r="BL291" s="25"/>
    </row>
    <row r="292" s="1" customFormat="1" ht="12.75" spans="1:64">
      <c r="A292" s="37">
        <v>6</v>
      </c>
      <c r="B292" s="38">
        <v>3</v>
      </c>
      <c r="C292" s="38">
        <v>6</v>
      </c>
      <c r="D292" s="38">
        <v>5</v>
      </c>
      <c r="E292" s="38">
        <v>1</v>
      </c>
      <c r="F292" s="38">
        <v>2</v>
      </c>
      <c r="G292" s="37">
        <v>6</v>
      </c>
      <c r="H292" s="39"/>
      <c r="I292" s="15"/>
      <c r="J292" s="15"/>
      <c r="K292" s="15"/>
      <c r="L292" s="13"/>
      <c r="M292" s="39"/>
      <c r="N292" s="36"/>
      <c r="O292" s="36"/>
      <c r="P292" s="25"/>
      <c r="Q292" s="35"/>
      <c r="R292" s="25"/>
      <c r="S292" s="25"/>
      <c r="T292" s="25"/>
      <c r="U292" s="25"/>
      <c r="V292" s="25"/>
      <c r="W292" s="25"/>
      <c r="X292" s="25"/>
      <c r="Y292" s="25"/>
      <c r="Z292" s="25"/>
      <c r="AA292" s="25"/>
      <c r="AB292" s="25"/>
      <c r="AC292" s="25"/>
      <c r="AD292" s="25"/>
      <c r="AE292" s="25"/>
      <c r="AF292" s="25"/>
      <c r="AG292" s="25"/>
      <c r="AH292" s="25"/>
      <c r="AI292" s="25"/>
      <c r="AJ292" s="25"/>
      <c r="AK292" s="25"/>
      <c r="AL292" s="25"/>
      <c r="AM292" s="25"/>
      <c r="AN292" s="25"/>
      <c r="AO292" s="25"/>
      <c r="AP292" s="25"/>
      <c r="AQ292" s="25"/>
      <c r="AR292" s="25"/>
      <c r="AS292" s="25"/>
      <c r="AT292" s="25"/>
      <c r="AU292" s="25"/>
      <c r="AV292" s="25"/>
      <c r="AW292" s="25"/>
      <c r="AX292" s="25"/>
      <c r="AY292" s="25"/>
      <c r="AZ292" s="25"/>
      <c r="BA292" s="25"/>
      <c r="BB292" s="25"/>
      <c r="BC292" s="25"/>
      <c r="BD292" s="25"/>
      <c r="BE292" s="25"/>
      <c r="BF292" s="25"/>
      <c r="BG292" s="25"/>
      <c r="BH292" s="25"/>
      <c r="BI292" s="25"/>
      <c r="BJ292" s="25"/>
      <c r="BK292" s="25"/>
      <c r="BL292" s="25"/>
    </row>
    <row r="293" s="3" customFormat="1" ht="12.75" spans="1:64">
      <c r="A293" s="29">
        <v>95</v>
      </c>
      <c r="B293" s="29">
        <v>89</v>
      </c>
      <c r="C293" s="29">
        <v>91</v>
      </c>
      <c r="D293" s="29">
        <v>89</v>
      </c>
      <c r="E293" s="29">
        <v>89</v>
      </c>
      <c r="F293" s="29">
        <v>79</v>
      </c>
      <c r="G293" s="29">
        <v>92</v>
      </c>
      <c r="H293" s="29"/>
      <c r="I293" s="29"/>
      <c r="J293" s="29"/>
      <c r="K293" s="29"/>
      <c r="L293" s="29"/>
      <c r="M293" s="47"/>
      <c r="N293" s="47"/>
      <c r="O293" s="47"/>
      <c r="P293" s="25"/>
      <c r="Q293" s="35"/>
      <c r="R293" s="25"/>
      <c r="S293" s="25"/>
      <c r="T293" s="25"/>
      <c r="U293" s="25"/>
      <c r="V293" s="25"/>
      <c r="W293" s="25"/>
      <c r="X293" s="25"/>
      <c r="Y293" s="25"/>
      <c r="Z293" s="25"/>
      <c r="AA293" s="25"/>
      <c r="AB293" s="25"/>
      <c r="AC293" s="25"/>
      <c r="AD293" s="25"/>
      <c r="AE293" s="25"/>
      <c r="AF293" s="25"/>
      <c r="AG293" s="25"/>
      <c r="AH293" s="25"/>
      <c r="AI293" s="25"/>
      <c r="AJ293" s="25"/>
      <c r="AK293" s="25"/>
      <c r="AL293" s="25"/>
      <c r="AM293" s="25"/>
      <c r="AN293" s="25"/>
      <c r="AO293" s="25"/>
      <c r="AP293" s="25"/>
      <c r="AQ293" s="25"/>
      <c r="AR293" s="25"/>
      <c r="AS293" s="25"/>
      <c r="AT293" s="25"/>
      <c r="AU293" s="25"/>
      <c r="AV293" s="25"/>
      <c r="AW293" s="25"/>
      <c r="AX293" s="25"/>
      <c r="AY293" s="25"/>
      <c r="AZ293" s="25"/>
      <c r="BA293" s="25"/>
      <c r="BB293" s="25"/>
      <c r="BC293" s="25"/>
      <c r="BD293" s="25"/>
      <c r="BE293" s="25"/>
      <c r="BF293" s="25"/>
      <c r="BG293" s="25"/>
      <c r="BH293" s="25"/>
      <c r="BI293" s="25"/>
      <c r="BJ293" s="25"/>
      <c r="BK293" s="25"/>
      <c r="BL293" s="25"/>
    </row>
    <row r="294" s="1" customFormat="1" ht="12.75" spans="1:64">
      <c r="A294" s="12" t="s">
        <v>496</v>
      </c>
      <c r="B294" s="15" t="s">
        <v>27</v>
      </c>
      <c r="C294" s="15">
        <v>20</v>
      </c>
      <c r="D294" s="15" t="s">
        <v>3</v>
      </c>
      <c r="E294" s="15" t="s">
        <v>497</v>
      </c>
      <c r="F294" s="15" t="s">
        <v>5</v>
      </c>
      <c r="G294" s="14">
        <f>(A296*A297+B296*B297+C296*C297+D296*D297+E296*E297+F296*F297+G296*G297+H296*H297+I296*I297)/C294</f>
        <v>85.7</v>
      </c>
      <c r="H294" s="36"/>
      <c r="I294" s="36"/>
      <c r="J294" s="36"/>
      <c r="K294" s="36"/>
      <c r="L294" s="36"/>
      <c r="M294" s="36"/>
      <c r="N294" s="36"/>
      <c r="O294" s="36"/>
      <c r="P294" s="25"/>
      <c r="Q294" s="35"/>
      <c r="R294" s="25"/>
      <c r="S294" s="25"/>
      <c r="T294" s="25"/>
      <c r="U294" s="25"/>
      <c r="V294" s="25"/>
      <c r="W294" s="25"/>
      <c r="X294" s="25"/>
      <c r="Y294" s="25"/>
      <c r="Z294" s="25"/>
      <c r="AA294" s="25"/>
      <c r="AB294" s="25"/>
      <c r="AC294" s="25"/>
      <c r="AD294" s="25"/>
      <c r="AE294" s="25"/>
      <c r="AF294" s="25"/>
      <c r="AG294" s="25"/>
      <c r="AH294" s="25"/>
      <c r="AI294" s="25"/>
      <c r="AJ294" s="25"/>
      <c r="AK294" s="25"/>
      <c r="AL294" s="25"/>
      <c r="AM294" s="25"/>
      <c r="AN294" s="25"/>
      <c r="AO294" s="25"/>
      <c r="AP294" s="25"/>
      <c r="AQ294" s="25"/>
      <c r="AR294" s="25"/>
      <c r="AS294" s="25"/>
      <c r="AT294" s="25"/>
      <c r="AU294" s="25"/>
      <c r="AV294" s="25"/>
      <c r="AW294" s="25"/>
      <c r="AX294" s="25"/>
      <c r="AY294" s="25"/>
      <c r="AZ294" s="25"/>
      <c r="BA294" s="25"/>
      <c r="BB294" s="25"/>
      <c r="BC294" s="25"/>
      <c r="BD294" s="25"/>
      <c r="BE294" s="25"/>
      <c r="BF294" s="25"/>
      <c r="BG294" s="25"/>
      <c r="BH294" s="25"/>
      <c r="BI294" s="25"/>
      <c r="BJ294" s="25"/>
      <c r="BK294" s="25"/>
      <c r="BL294" s="25"/>
    </row>
    <row r="295" s="1" customFormat="1" ht="12.75" spans="1:64">
      <c r="A295" s="40" t="s">
        <v>492</v>
      </c>
      <c r="B295" s="40" t="s">
        <v>498</v>
      </c>
      <c r="C295" s="40" t="s">
        <v>499</v>
      </c>
      <c r="D295" s="40" t="s">
        <v>500</v>
      </c>
      <c r="E295" s="40" t="s">
        <v>494</v>
      </c>
      <c r="F295" s="40" t="s">
        <v>501</v>
      </c>
      <c r="G295" s="40" t="s">
        <v>502</v>
      </c>
      <c r="H295" s="40" t="s">
        <v>503</v>
      </c>
      <c r="I295" s="40"/>
      <c r="J295" s="13"/>
      <c r="K295" s="13"/>
      <c r="L295" s="36"/>
      <c r="M295" s="36"/>
      <c r="N295" s="36"/>
      <c r="O295" s="36"/>
      <c r="P295" s="25"/>
      <c r="Q295" s="35"/>
      <c r="R295" s="25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  <c r="AC295" s="25"/>
      <c r="AD295" s="25"/>
      <c r="AE295" s="25"/>
      <c r="AF295" s="25"/>
      <c r="AG295" s="25"/>
      <c r="AH295" s="25"/>
      <c r="AI295" s="25"/>
      <c r="AJ295" s="25"/>
      <c r="AK295" s="25"/>
      <c r="AL295" s="25"/>
      <c r="AM295" s="25"/>
      <c r="AN295" s="25"/>
      <c r="AO295" s="25"/>
      <c r="AP295" s="25"/>
      <c r="AQ295" s="25"/>
      <c r="AR295" s="25"/>
      <c r="AS295" s="25"/>
      <c r="AT295" s="25"/>
      <c r="AU295" s="25"/>
      <c r="AV295" s="25"/>
      <c r="AW295" s="25"/>
      <c r="AX295" s="25"/>
      <c r="AY295" s="25"/>
      <c r="AZ295" s="25"/>
      <c r="BA295" s="25"/>
      <c r="BB295" s="25"/>
      <c r="BC295" s="25"/>
      <c r="BD295" s="25"/>
      <c r="BE295" s="25"/>
      <c r="BF295" s="25"/>
      <c r="BG295" s="25"/>
      <c r="BH295" s="25"/>
      <c r="BI295" s="25"/>
      <c r="BJ295" s="25"/>
      <c r="BK295" s="25"/>
      <c r="BL295" s="25"/>
    </row>
    <row r="296" s="1" customFormat="1" ht="12.75" spans="1:64">
      <c r="A296" s="40">
        <v>1</v>
      </c>
      <c r="B296" s="41">
        <v>4</v>
      </c>
      <c r="C296" s="41">
        <v>6</v>
      </c>
      <c r="D296" s="41">
        <v>1</v>
      </c>
      <c r="E296" s="41">
        <v>4</v>
      </c>
      <c r="F296" s="41">
        <v>1</v>
      </c>
      <c r="G296" s="41">
        <v>1</v>
      </c>
      <c r="H296" s="41">
        <v>2</v>
      </c>
      <c r="I296" s="41"/>
      <c r="J296" s="15"/>
      <c r="K296" s="15"/>
      <c r="L296" s="36"/>
      <c r="M296" s="36"/>
      <c r="N296" s="36"/>
      <c r="O296" s="36"/>
      <c r="P296" s="25"/>
      <c r="Q296" s="35"/>
      <c r="R296" s="25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5"/>
      <c r="AF296" s="25"/>
      <c r="AG296" s="25"/>
      <c r="AH296" s="25"/>
      <c r="AI296" s="25"/>
      <c r="AJ296" s="25"/>
      <c r="AK296" s="25"/>
      <c r="AL296" s="25"/>
      <c r="AM296" s="25"/>
      <c r="AN296" s="25"/>
      <c r="AO296" s="25"/>
      <c r="AP296" s="25"/>
      <c r="AQ296" s="25"/>
      <c r="AR296" s="25"/>
      <c r="AS296" s="25"/>
      <c r="AT296" s="25"/>
      <c r="AU296" s="25"/>
      <c r="AV296" s="25"/>
      <c r="AW296" s="25"/>
      <c r="AX296" s="25"/>
      <c r="AY296" s="25"/>
      <c r="AZ296" s="25"/>
      <c r="BA296" s="25"/>
      <c r="BB296" s="25"/>
      <c r="BC296" s="25"/>
      <c r="BD296" s="25"/>
      <c r="BE296" s="25"/>
      <c r="BF296" s="25"/>
      <c r="BG296" s="25"/>
      <c r="BH296" s="25"/>
      <c r="BI296" s="25"/>
      <c r="BJ296" s="25"/>
      <c r="BK296" s="25"/>
      <c r="BL296" s="25"/>
    </row>
    <row r="297" s="3" customFormat="1" ht="12.75" spans="1:64">
      <c r="A297" s="29">
        <v>89</v>
      </c>
      <c r="B297" s="29">
        <v>78</v>
      </c>
      <c r="C297" s="29">
        <v>92</v>
      </c>
      <c r="D297" s="29">
        <v>90</v>
      </c>
      <c r="E297" s="29">
        <v>79</v>
      </c>
      <c r="F297" s="29">
        <v>88</v>
      </c>
      <c r="G297" s="29">
        <v>91</v>
      </c>
      <c r="H297" s="29">
        <v>88</v>
      </c>
      <c r="I297" s="29"/>
      <c r="J297" s="29"/>
      <c r="K297" s="29"/>
      <c r="L297" s="47"/>
      <c r="M297" s="47"/>
      <c r="N297" s="47"/>
      <c r="O297" s="47"/>
      <c r="P297" s="25"/>
      <c r="Q297" s="35"/>
      <c r="R297" s="25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  <c r="AC297" s="25"/>
      <c r="AD297" s="25"/>
      <c r="AE297" s="25"/>
      <c r="AF297" s="25"/>
      <c r="AG297" s="25"/>
      <c r="AH297" s="25"/>
      <c r="AI297" s="25"/>
      <c r="AJ297" s="25"/>
      <c r="AK297" s="25"/>
      <c r="AL297" s="25"/>
      <c r="AM297" s="25"/>
      <c r="AN297" s="25"/>
      <c r="AO297" s="25"/>
      <c r="AP297" s="25"/>
      <c r="AQ297" s="25"/>
      <c r="AR297" s="25"/>
      <c r="AS297" s="25"/>
      <c r="AT297" s="25"/>
      <c r="AU297" s="25"/>
      <c r="AV297" s="25"/>
      <c r="AW297" s="25"/>
      <c r="AX297" s="25"/>
      <c r="AY297" s="25"/>
      <c r="AZ297" s="25"/>
      <c r="BA297" s="25"/>
      <c r="BB297" s="25"/>
      <c r="BC297" s="25"/>
      <c r="BD297" s="25"/>
      <c r="BE297" s="25"/>
      <c r="BF297" s="25"/>
      <c r="BG297" s="25"/>
      <c r="BH297" s="25"/>
      <c r="BI297" s="25"/>
      <c r="BJ297" s="25"/>
      <c r="BK297" s="25"/>
      <c r="BL297" s="25"/>
    </row>
    <row r="298" s="6" customFormat="1" ht="12.75" spans="1:64">
      <c r="A298" s="12" t="s">
        <v>504</v>
      </c>
      <c r="B298" s="15" t="s">
        <v>27</v>
      </c>
      <c r="C298" s="15">
        <v>23</v>
      </c>
      <c r="D298" s="15" t="s">
        <v>3</v>
      </c>
      <c r="E298" s="15" t="s">
        <v>505</v>
      </c>
      <c r="F298" s="15" t="s">
        <v>5</v>
      </c>
      <c r="G298" s="14">
        <f>(A300*A301+B300*B301+C300*C301+D300*D301+E300*E301+F300*F301+G300*G301+H300*H301+I300*I301+J300*J301+K300*K301)/C298</f>
        <v>88.3913043478261</v>
      </c>
      <c r="H298" s="36"/>
      <c r="I298" s="36"/>
      <c r="J298" s="36"/>
      <c r="K298" s="36"/>
      <c r="L298" s="36"/>
      <c r="M298" s="36"/>
      <c r="N298" s="36"/>
      <c r="O298" s="36"/>
      <c r="P298" s="32"/>
      <c r="Q298" s="34"/>
      <c r="R298" s="32"/>
      <c r="S298" s="32"/>
      <c r="T298" s="32"/>
      <c r="U298" s="32"/>
      <c r="V298" s="32"/>
      <c r="W298" s="32"/>
      <c r="X298" s="32"/>
      <c r="Y298" s="32"/>
      <c r="Z298" s="32"/>
      <c r="AA298" s="32"/>
      <c r="AB298" s="32"/>
      <c r="AC298" s="32"/>
      <c r="AD298" s="32"/>
      <c r="AE298" s="32"/>
      <c r="AF298" s="32"/>
      <c r="AG298" s="32"/>
      <c r="AH298" s="32"/>
      <c r="AI298" s="32"/>
      <c r="AJ298" s="32"/>
      <c r="AK298" s="32"/>
      <c r="AL298" s="32"/>
      <c r="AM298" s="32"/>
      <c r="AN298" s="32"/>
      <c r="AO298" s="32"/>
      <c r="AP298" s="32"/>
      <c r="AQ298" s="32"/>
      <c r="AR298" s="32"/>
      <c r="AS298" s="32"/>
      <c r="AT298" s="32"/>
      <c r="AU298" s="32"/>
      <c r="AV298" s="32"/>
      <c r="AW298" s="32"/>
      <c r="AX298" s="32"/>
      <c r="AY298" s="32"/>
      <c r="AZ298" s="32"/>
      <c r="BA298" s="32"/>
      <c r="BB298" s="32"/>
      <c r="BC298" s="32"/>
      <c r="BD298" s="32"/>
      <c r="BE298" s="32"/>
      <c r="BF298" s="32"/>
      <c r="BG298" s="32"/>
      <c r="BH298" s="32"/>
      <c r="BI298" s="32"/>
      <c r="BJ298" s="32"/>
      <c r="BK298" s="32"/>
      <c r="BL298" s="32"/>
    </row>
    <row r="299" s="6" customFormat="1" ht="12.75" spans="1:64">
      <c r="A299" s="13" t="s">
        <v>501</v>
      </c>
      <c r="B299" s="13" t="s">
        <v>502</v>
      </c>
      <c r="C299" s="13" t="s">
        <v>506</v>
      </c>
      <c r="D299" s="13" t="s">
        <v>490</v>
      </c>
      <c r="E299" s="13" t="s">
        <v>498</v>
      </c>
      <c r="F299" s="13" t="s">
        <v>507</v>
      </c>
      <c r="G299" s="13" t="s">
        <v>508</v>
      </c>
      <c r="H299" s="13" t="s">
        <v>500</v>
      </c>
      <c r="I299" s="13"/>
      <c r="J299" s="13"/>
      <c r="K299" s="13"/>
      <c r="L299" s="13"/>
      <c r="M299" s="13"/>
      <c r="N299" s="36"/>
      <c r="O299" s="36"/>
      <c r="P299" s="32"/>
      <c r="Q299" s="34"/>
      <c r="R299" s="32"/>
      <c r="S299" s="32"/>
      <c r="T299" s="32"/>
      <c r="U299" s="32"/>
      <c r="V299" s="32"/>
      <c r="W299" s="32"/>
      <c r="X299" s="32"/>
      <c r="Y299" s="32"/>
      <c r="Z299" s="32"/>
      <c r="AA299" s="32"/>
      <c r="AB299" s="32"/>
      <c r="AC299" s="32"/>
      <c r="AD299" s="32"/>
      <c r="AE299" s="32"/>
      <c r="AF299" s="32"/>
      <c r="AG299" s="32"/>
      <c r="AH299" s="32"/>
      <c r="AI299" s="32"/>
      <c r="AJ299" s="32"/>
      <c r="AK299" s="32"/>
      <c r="AL299" s="32"/>
      <c r="AM299" s="32"/>
      <c r="AN299" s="32"/>
      <c r="AO299" s="32"/>
      <c r="AP299" s="32"/>
      <c r="AQ299" s="32"/>
      <c r="AR299" s="32"/>
      <c r="AS299" s="32"/>
      <c r="AT299" s="32"/>
      <c r="AU299" s="32"/>
      <c r="AV299" s="32"/>
      <c r="AW299" s="32"/>
      <c r="AX299" s="32"/>
      <c r="AY299" s="32"/>
      <c r="AZ299" s="32"/>
      <c r="BA299" s="32"/>
      <c r="BB299" s="32"/>
      <c r="BC299" s="32"/>
      <c r="BD299" s="32"/>
      <c r="BE299" s="32"/>
      <c r="BF299" s="32"/>
      <c r="BG299" s="32"/>
      <c r="BH299" s="32"/>
      <c r="BI299" s="32"/>
      <c r="BJ299" s="32"/>
      <c r="BK299" s="32"/>
      <c r="BL299" s="32"/>
    </row>
    <row r="300" s="6" customFormat="1" ht="12.75" spans="1:64">
      <c r="A300" s="13">
        <v>4</v>
      </c>
      <c r="B300" s="15">
        <v>4</v>
      </c>
      <c r="C300" s="15">
        <v>5</v>
      </c>
      <c r="D300" s="15">
        <v>1</v>
      </c>
      <c r="E300" s="39">
        <v>1</v>
      </c>
      <c r="F300" s="39">
        <v>2</v>
      </c>
      <c r="G300" s="15">
        <v>4</v>
      </c>
      <c r="H300" s="15">
        <v>2</v>
      </c>
      <c r="I300" s="39"/>
      <c r="J300" s="15"/>
      <c r="K300" s="15"/>
      <c r="L300" s="15"/>
      <c r="M300" s="15"/>
      <c r="N300" s="36"/>
      <c r="O300" s="36"/>
      <c r="P300" s="32"/>
      <c r="Q300" s="34"/>
      <c r="R300" s="32"/>
      <c r="S300" s="32"/>
      <c r="T300" s="32"/>
      <c r="U300" s="32"/>
      <c r="V300" s="32"/>
      <c r="W300" s="32"/>
      <c r="X300" s="32"/>
      <c r="Y300" s="32"/>
      <c r="Z300" s="32"/>
      <c r="AA300" s="32"/>
      <c r="AB300" s="32"/>
      <c r="AC300" s="32"/>
      <c r="AD300" s="32"/>
      <c r="AE300" s="32"/>
      <c r="AF300" s="32"/>
      <c r="AG300" s="32"/>
      <c r="AH300" s="32"/>
      <c r="AI300" s="32"/>
      <c r="AJ300" s="32"/>
      <c r="AK300" s="32"/>
      <c r="AL300" s="32"/>
      <c r="AM300" s="32"/>
      <c r="AN300" s="32"/>
      <c r="AO300" s="32"/>
      <c r="AP300" s="32"/>
      <c r="AQ300" s="32"/>
      <c r="AR300" s="32"/>
      <c r="AS300" s="32"/>
      <c r="AT300" s="32"/>
      <c r="AU300" s="32"/>
      <c r="AV300" s="32"/>
      <c r="AW300" s="32"/>
      <c r="AX300" s="32"/>
      <c r="AY300" s="32"/>
      <c r="AZ300" s="32"/>
      <c r="BA300" s="32"/>
      <c r="BB300" s="32"/>
      <c r="BC300" s="32"/>
      <c r="BD300" s="32"/>
      <c r="BE300" s="32"/>
      <c r="BF300" s="32"/>
      <c r="BG300" s="32"/>
      <c r="BH300" s="32"/>
      <c r="BI300" s="32"/>
      <c r="BJ300" s="32"/>
      <c r="BK300" s="32"/>
      <c r="BL300" s="32"/>
    </row>
    <row r="301" s="7" customFormat="1" ht="12.75" spans="1:64">
      <c r="A301" s="42">
        <v>88</v>
      </c>
      <c r="B301" s="29">
        <v>91</v>
      </c>
      <c r="C301" s="29">
        <v>92</v>
      </c>
      <c r="D301" s="29">
        <v>89</v>
      </c>
      <c r="E301" s="29">
        <v>78</v>
      </c>
      <c r="F301" s="29">
        <v>87</v>
      </c>
      <c r="G301" s="29">
        <v>84</v>
      </c>
      <c r="H301" s="29">
        <v>90</v>
      </c>
      <c r="I301" s="29"/>
      <c r="J301" s="29"/>
      <c r="K301" s="29"/>
      <c r="L301" s="47"/>
      <c r="M301" s="47"/>
      <c r="N301" s="47"/>
      <c r="O301" s="47"/>
      <c r="P301" s="32"/>
      <c r="Q301" s="34"/>
      <c r="R301" s="32"/>
      <c r="S301" s="32"/>
      <c r="T301" s="32"/>
      <c r="U301" s="32"/>
      <c r="V301" s="32"/>
      <c r="W301" s="32"/>
      <c r="X301" s="32"/>
      <c r="Y301" s="32"/>
      <c r="Z301" s="32"/>
      <c r="AA301" s="32"/>
      <c r="AB301" s="32"/>
      <c r="AC301" s="32"/>
      <c r="AD301" s="32"/>
      <c r="AE301" s="32"/>
      <c r="AF301" s="32"/>
      <c r="AG301" s="32"/>
      <c r="AH301" s="32"/>
      <c r="AI301" s="32"/>
      <c r="AJ301" s="32"/>
      <c r="AK301" s="32"/>
      <c r="AL301" s="32"/>
      <c r="AM301" s="32"/>
      <c r="AN301" s="32"/>
      <c r="AO301" s="32"/>
      <c r="AP301" s="32"/>
      <c r="AQ301" s="32"/>
      <c r="AR301" s="32"/>
      <c r="AS301" s="32"/>
      <c r="AT301" s="32"/>
      <c r="AU301" s="32"/>
      <c r="AV301" s="32"/>
      <c r="AW301" s="32"/>
      <c r="AX301" s="32"/>
      <c r="AY301" s="32"/>
      <c r="AZ301" s="32"/>
      <c r="BA301" s="32"/>
      <c r="BB301" s="32"/>
      <c r="BC301" s="32"/>
      <c r="BD301" s="32"/>
      <c r="BE301" s="32"/>
      <c r="BF301" s="32"/>
      <c r="BG301" s="32"/>
      <c r="BH301" s="32"/>
      <c r="BI301" s="32"/>
      <c r="BJ301" s="32"/>
      <c r="BK301" s="32"/>
      <c r="BL301" s="32"/>
    </row>
    <row r="302" s="6" customFormat="1" ht="12.75" spans="1:64">
      <c r="A302" s="43" t="s">
        <v>509</v>
      </c>
      <c r="B302" s="39" t="s">
        <v>2</v>
      </c>
      <c r="C302" s="39">
        <v>14</v>
      </c>
      <c r="D302" s="39" t="s">
        <v>3</v>
      </c>
      <c r="E302" s="39" t="s">
        <v>510</v>
      </c>
      <c r="F302" s="39" t="s">
        <v>5</v>
      </c>
      <c r="G302" s="14">
        <f>(A304*A305+B304*B305+C304*C305+D304*D305+E304*E305+F304*F305+G304*G305+H304*H305+I304*I305+J304*J305)/C302</f>
        <v>90.2142857142857</v>
      </c>
      <c r="H302" s="39"/>
      <c r="I302" s="39"/>
      <c r="J302" s="39"/>
      <c r="K302" s="39"/>
      <c r="L302" s="39"/>
      <c r="M302" s="39"/>
      <c r="N302" s="39"/>
      <c r="O302" s="39"/>
      <c r="P302" s="32"/>
      <c r="Q302" s="34"/>
      <c r="R302" s="32"/>
      <c r="S302" s="32"/>
      <c r="T302" s="32"/>
      <c r="U302" s="32"/>
      <c r="V302" s="32"/>
      <c r="W302" s="32"/>
      <c r="X302" s="32"/>
      <c r="Y302" s="32"/>
      <c r="Z302" s="32"/>
      <c r="AA302" s="32"/>
      <c r="AB302" s="32"/>
      <c r="AC302" s="32"/>
      <c r="AD302" s="32"/>
      <c r="AE302" s="32"/>
      <c r="AF302" s="32"/>
      <c r="AG302" s="32"/>
      <c r="AH302" s="32"/>
      <c r="AI302" s="32"/>
      <c r="AJ302" s="32"/>
      <c r="AK302" s="32"/>
      <c r="AL302" s="32"/>
      <c r="AM302" s="32"/>
      <c r="AN302" s="32"/>
      <c r="AO302" s="32"/>
      <c r="AP302" s="32"/>
      <c r="AQ302" s="32"/>
      <c r="AR302" s="32"/>
      <c r="AS302" s="32"/>
      <c r="AT302" s="32"/>
      <c r="AU302" s="32"/>
      <c r="AV302" s="32"/>
      <c r="AW302" s="32"/>
      <c r="AX302" s="32"/>
      <c r="AY302" s="32"/>
      <c r="AZ302" s="32"/>
      <c r="BA302" s="32"/>
      <c r="BB302" s="32"/>
      <c r="BC302" s="32"/>
      <c r="BD302" s="32"/>
      <c r="BE302" s="32"/>
      <c r="BF302" s="32"/>
      <c r="BG302" s="32"/>
      <c r="BH302" s="32"/>
      <c r="BI302" s="32"/>
      <c r="BJ302" s="32"/>
      <c r="BK302" s="32"/>
      <c r="BL302" s="32"/>
    </row>
    <row r="303" s="6" customFormat="1" ht="12.75" spans="1:64">
      <c r="A303" s="37" t="s">
        <v>511</v>
      </c>
      <c r="B303" s="37" t="s">
        <v>512</v>
      </c>
      <c r="C303" s="37" t="s">
        <v>513</v>
      </c>
      <c r="D303" s="39" t="s">
        <v>514</v>
      </c>
      <c r="E303" s="39"/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2"/>
      <c r="Q303" s="34"/>
      <c r="R303" s="32"/>
      <c r="S303" s="32"/>
      <c r="T303" s="32"/>
      <c r="U303" s="32"/>
      <c r="V303" s="32"/>
      <c r="W303" s="32"/>
      <c r="X303" s="32"/>
      <c r="Y303" s="32"/>
      <c r="Z303" s="32"/>
      <c r="AA303" s="32"/>
      <c r="AB303" s="32"/>
      <c r="AC303" s="32"/>
      <c r="AD303" s="32"/>
      <c r="AE303" s="32"/>
      <c r="AF303" s="32"/>
      <c r="AG303" s="32"/>
      <c r="AH303" s="32"/>
      <c r="AI303" s="32"/>
      <c r="AJ303" s="32"/>
      <c r="AK303" s="32"/>
      <c r="AL303" s="32"/>
      <c r="AM303" s="32"/>
      <c r="AN303" s="32"/>
      <c r="AO303" s="32"/>
      <c r="AP303" s="32"/>
      <c r="AQ303" s="32"/>
      <c r="AR303" s="32"/>
      <c r="AS303" s="32"/>
      <c r="AT303" s="32"/>
      <c r="AU303" s="32"/>
      <c r="AV303" s="32"/>
      <c r="AW303" s="32"/>
      <c r="AX303" s="32"/>
      <c r="AY303" s="32"/>
      <c r="AZ303" s="32"/>
      <c r="BA303" s="32"/>
      <c r="BB303" s="32"/>
      <c r="BC303" s="32"/>
      <c r="BD303" s="32"/>
      <c r="BE303" s="32"/>
      <c r="BF303" s="32"/>
      <c r="BG303" s="32"/>
      <c r="BH303" s="32"/>
      <c r="BI303" s="32"/>
      <c r="BJ303" s="32"/>
      <c r="BK303" s="32"/>
      <c r="BL303" s="32"/>
    </row>
    <row r="304" s="7" customFormat="1" ht="12.75" spans="1:64">
      <c r="A304" s="44">
        <v>4</v>
      </c>
      <c r="B304" s="44">
        <v>5</v>
      </c>
      <c r="C304" s="44">
        <v>4</v>
      </c>
      <c r="D304" s="39">
        <v>1</v>
      </c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2"/>
      <c r="Q304" s="34"/>
      <c r="R304" s="32"/>
      <c r="S304" s="32"/>
      <c r="T304" s="32"/>
      <c r="U304" s="32"/>
      <c r="V304" s="32"/>
      <c r="W304" s="32"/>
      <c r="X304" s="32"/>
      <c r="Y304" s="32"/>
      <c r="Z304" s="32"/>
      <c r="AA304" s="32"/>
      <c r="AB304" s="32"/>
      <c r="AC304" s="32"/>
      <c r="AD304" s="32"/>
      <c r="AE304" s="32"/>
      <c r="AF304" s="32"/>
      <c r="AG304" s="32"/>
      <c r="AH304" s="32"/>
      <c r="AI304" s="32"/>
      <c r="AJ304" s="32"/>
      <c r="AK304" s="32"/>
      <c r="AL304" s="32"/>
      <c r="AM304" s="32"/>
      <c r="AN304" s="32"/>
      <c r="AO304" s="32"/>
      <c r="AP304" s="32"/>
      <c r="AQ304" s="32"/>
      <c r="AR304" s="32"/>
      <c r="AS304" s="32"/>
      <c r="AT304" s="32"/>
      <c r="AU304" s="32"/>
      <c r="AV304" s="32"/>
      <c r="AW304" s="32"/>
      <c r="AX304" s="32"/>
      <c r="AY304" s="32"/>
      <c r="AZ304" s="32"/>
      <c r="BA304" s="32"/>
      <c r="BB304" s="32"/>
      <c r="BC304" s="32"/>
      <c r="BD304" s="32"/>
      <c r="BE304" s="32"/>
      <c r="BF304" s="32"/>
      <c r="BG304" s="32"/>
      <c r="BH304" s="32"/>
      <c r="BI304" s="32"/>
      <c r="BJ304" s="32"/>
      <c r="BK304" s="32"/>
      <c r="BL304" s="32"/>
    </row>
    <row r="305" s="6" customFormat="1" ht="12.75" spans="1:64">
      <c r="A305" s="29">
        <v>96</v>
      </c>
      <c r="B305" s="29">
        <v>87</v>
      </c>
      <c r="C305" s="29">
        <v>88</v>
      </c>
      <c r="D305" s="29">
        <v>92</v>
      </c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32"/>
      <c r="Q305" s="34"/>
      <c r="R305" s="32"/>
      <c r="S305" s="32"/>
      <c r="T305" s="32"/>
      <c r="U305" s="32"/>
      <c r="V305" s="32"/>
      <c r="W305" s="32"/>
      <c r="X305" s="32"/>
      <c r="Y305" s="32"/>
      <c r="Z305" s="32"/>
      <c r="AA305" s="32"/>
      <c r="AB305" s="32"/>
      <c r="AC305" s="32"/>
      <c r="AD305" s="32"/>
      <c r="AE305" s="32"/>
      <c r="AF305" s="32"/>
      <c r="AG305" s="32"/>
      <c r="AH305" s="32"/>
      <c r="AI305" s="32"/>
      <c r="AJ305" s="32"/>
      <c r="AK305" s="32"/>
      <c r="AL305" s="32"/>
      <c r="AM305" s="32"/>
      <c r="AN305" s="32"/>
      <c r="AO305" s="32"/>
      <c r="AP305" s="32"/>
      <c r="AQ305" s="32"/>
      <c r="AR305" s="32"/>
      <c r="AS305" s="32"/>
      <c r="AT305" s="32"/>
      <c r="AU305" s="32"/>
      <c r="AV305" s="32"/>
      <c r="AW305" s="32"/>
      <c r="AX305" s="32"/>
      <c r="AY305" s="32"/>
      <c r="AZ305" s="32"/>
      <c r="BA305" s="32"/>
      <c r="BB305" s="32"/>
      <c r="BC305" s="32"/>
      <c r="BD305" s="32"/>
      <c r="BE305" s="32"/>
      <c r="BF305" s="32"/>
      <c r="BG305" s="32"/>
      <c r="BH305" s="32"/>
      <c r="BI305" s="32"/>
      <c r="BJ305" s="32"/>
      <c r="BK305" s="32"/>
      <c r="BL305" s="32"/>
    </row>
    <row r="306" s="6" customFormat="1" ht="12.75" spans="1:64">
      <c r="A306" s="43" t="s">
        <v>515</v>
      </c>
      <c r="B306" s="39" t="s">
        <v>2</v>
      </c>
      <c r="C306" s="39">
        <v>40</v>
      </c>
      <c r="D306" s="39" t="s">
        <v>3</v>
      </c>
      <c r="E306" s="39" t="s">
        <v>510</v>
      </c>
      <c r="F306" s="39" t="s">
        <v>5</v>
      </c>
      <c r="G306" s="14">
        <f>(A308*A309+B308*B309+C308*C309+D308*D309+E308*E309+F308*F309+G308*G309+H308*H309+I308*I309+J308*J309)/C306</f>
        <v>85.975</v>
      </c>
      <c r="H306" s="39"/>
      <c r="I306" s="39"/>
      <c r="J306" s="39"/>
      <c r="K306" s="39"/>
      <c r="L306" s="39"/>
      <c r="M306" s="39"/>
      <c r="N306" s="39"/>
      <c r="O306" s="39"/>
      <c r="P306" s="32"/>
      <c r="Q306" s="34"/>
      <c r="R306" s="32"/>
      <c r="S306" s="32"/>
      <c r="T306" s="32"/>
      <c r="U306" s="32"/>
      <c r="V306" s="32"/>
      <c r="W306" s="32"/>
      <c r="X306" s="32"/>
      <c r="Y306" s="32"/>
      <c r="Z306" s="32"/>
      <c r="AA306" s="32"/>
      <c r="AB306" s="32"/>
      <c r="AC306" s="32"/>
      <c r="AD306" s="32"/>
      <c r="AE306" s="32"/>
      <c r="AF306" s="32"/>
      <c r="AG306" s="32"/>
      <c r="AH306" s="32"/>
      <c r="AI306" s="32"/>
      <c r="AJ306" s="32"/>
      <c r="AK306" s="32"/>
      <c r="AL306" s="32"/>
      <c r="AM306" s="32"/>
      <c r="AN306" s="32"/>
      <c r="AO306" s="32"/>
      <c r="AP306" s="32"/>
      <c r="AQ306" s="32"/>
      <c r="AR306" s="32"/>
      <c r="AS306" s="32"/>
      <c r="AT306" s="32"/>
      <c r="AU306" s="32"/>
      <c r="AV306" s="32"/>
      <c r="AW306" s="32"/>
      <c r="AX306" s="32"/>
      <c r="AY306" s="32"/>
      <c r="AZ306" s="32"/>
      <c r="BA306" s="32"/>
      <c r="BB306" s="32"/>
      <c r="BC306" s="32"/>
      <c r="BD306" s="32"/>
      <c r="BE306" s="32"/>
      <c r="BF306" s="32"/>
      <c r="BG306" s="32"/>
      <c r="BH306" s="32"/>
      <c r="BI306" s="32"/>
      <c r="BJ306" s="32"/>
      <c r="BK306" s="32"/>
      <c r="BL306" s="32"/>
    </row>
    <row r="307" s="6" customFormat="1" ht="12.75" spans="1:64">
      <c r="A307" s="37" t="s">
        <v>516</v>
      </c>
      <c r="B307" s="37" t="s">
        <v>517</v>
      </c>
      <c r="C307" s="37" t="s">
        <v>518</v>
      </c>
      <c r="D307" s="39" t="s">
        <v>519</v>
      </c>
      <c r="E307" s="37" t="s">
        <v>520</v>
      </c>
      <c r="F307" s="37" t="s">
        <v>521</v>
      </c>
      <c r="G307" s="37" t="s">
        <v>522</v>
      </c>
      <c r="H307" s="39" t="s">
        <v>523</v>
      </c>
      <c r="I307" s="39" t="s">
        <v>514</v>
      </c>
      <c r="J307" s="39"/>
      <c r="K307" s="39"/>
      <c r="L307" s="39"/>
      <c r="M307" s="39"/>
      <c r="N307" s="39"/>
      <c r="O307" s="39"/>
      <c r="P307" s="32"/>
      <c r="Q307" s="34"/>
      <c r="R307" s="32"/>
      <c r="S307" s="32"/>
      <c r="T307" s="32"/>
      <c r="U307" s="32"/>
      <c r="V307" s="32"/>
      <c r="W307" s="32"/>
      <c r="X307" s="32"/>
      <c r="Y307" s="32"/>
      <c r="Z307" s="32"/>
      <c r="AA307" s="32"/>
      <c r="AB307" s="32"/>
      <c r="AC307" s="32"/>
      <c r="AD307" s="32"/>
      <c r="AE307" s="32"/>
      <c r="AF307" s="32"/>
      <c r="AG307" s="32"/>
      <c r="AH307" s="32"/>
      <c r="AI307" s="32"/>
      <c r="AJ307" s="32"/>
      <c r="AK307" s="32"/>
      <c r="AL307" s="32"/>
      <c r="AM307" s="32"/>
      <c r="AN307" s="32"/>
      <c r="AO307" s="32"/>
      <c r="AP307" s="32"/>
      <c r="AQ307" s="32"/>
      <c r="AR307" s="32"/>
      <c r="AS307" s="32"/>
      <c r="AT307" s="32"/>
      <c r="AU307" s="32"/>
      <c r="AV307" s="32"/>
      <c r="AW307" s="32"/>
      <c r="AX307" s="32"/>
      <c r="AY307" s="32"/>
      <c r="AZ307" s="32"/>
      <c r="BA307" s="32"/>
      <c r="BB307" s="32"/>
      <c r="BC307" s="32"/>
      <c r="BD307" s="32"/>
      <c r="BE307" s="32"/>
      <c r="BF307" s="32"/>
      <c r="BG307" s="32"/>
      <c r="BH307" s="32"/>
      <c r="BI307" s="32"/>
      <c r="BJ307" s="32"/>
      <c r="BK307" s="32"/>
      <c r="BL307" s="32"/>
    </row>
    <row r="308" s="7" customFormat="1" ht="12.75" spans="1:64">
      <c r="A308" s="39">
        <v>6</v>
      </c>
      <c r="B308" s="39">
        <v>5</v>
      </c>
      <c r="C308" s="39">
        <v>2</v>
      </c>
      <c r="D308" s="39">
        <v>5</v>
      </c>
      <c r="E308" s="39">
        <v>5</v>
      </c>
      <c r="F308" s="39">
        <v>6</v>
      </c>
      <c r="G308" s="39">
        <v>6</v>
      </c>
      <c r="H308" s="39">
        <v>1</v>
      </c>
      <c r="I308" s="39">
        <v>2</v>
      </c>
      <c r="J308" s="39"/>
      <c r="K308" s="39"/>
      <c r="L308" s="39"/>
      <c r="M308" s="39"/>
      <c r="N308" s="39"/>
      <c r="O308" s="39"/>
      <c r="P308" s="32"/>
      <c r="Q308" s="34"/>
      <c r="R308" s="32"/>
      <c r="S308" s="32"/>
      <c r="T308" s="32"/>
      <c r="U308" s="32"/>
      <c r="V308" s="32"/>
      <c r="W308" s="32"/>
      <c r="X308" s="32"/>
      <c r="Y308" s="32"/>
      <c r="Z308" s="32"/>
      <c r="AA308" s="32"/>
      <c r="AB308" s="32"/>
      <c r="AC308" s="32"/>
      <c r="AD308" s="32"/>
      <c r="AE308" s="32"/>
      <c r="AF308" s="32"/>
      <c r="AG308" s="32"/>
      <c r="AH308" s="32"/>
      <c r="AI308" s="32"/>
      <c r="AJ308" s="32"/>
      <c r="AK308" s="32"/>
      <c r="AL308" s="32"/>
      <c r="AM308" s="32"/>
      <c r="AN308" s="32"/>
      <c r="AO308" s="32"/>
      <c r="AP308" s="32"/>
      <c r="AQ308" s="32"/>
      <c r="AR308" s="32"/>
      <c r="AS308" s="32"/>
      <c r="AT308" s="32"/>
      <c r="AU308" s="32"/>
      <c r="AV308" s="32"/>
      <c r="AW308" s="32"/>
      <c r="AX308" s="32"/>
      <c r="AY308" s="32"/>
      <c r="AZ308" s="32"/>
      <c r="BA308" s="32"/>
      <c r="BB308" s="32"/>
      <c r="BC308" s="32"/>
      <c r="BD308" s="32"/>
      <c r="BE308" s="32"/>
      <c r="BF308" s="32"/>
      <c r="BG308" s="32"/>
      <c r="BH308" s="32"/>
      <c r="BI308" s="32"/>
      <c r="BJ308" s="32"/>
      <c r="BK308" s="32"/>
      <c r="BL308" s="32"/>
    </row>
    <row r="309" s="6" customFormat="1" ht="12.75" spans="1:64">
      <c r="A309" s="29">
        <v>96</v>
      </c>
      <c r="B309" s="29">
        <v>87</v>
      </c>
      <c r="C309" s="29">
        <v>93</v>
      </c>
      <c r="D309" s="29">
        <v>88</v>
      </c>
      <c r="E309" s="29">
        <v>88</v>
      </c>
      <c r="F309" s="29">
        <v>91</v>
      </c>
      <c r="G309" s="29">
        <v>90</v>
      </c>
      <c r="H309" s="29">
        <v>92</v>
      </c>
      <c r="I309" s="29">
        <v>92</v>
      </c>
      <c r="J309" s="29"/>
      <c r="K309" s="29"/>
      <c r="L309" s="29"/>
      <c r="M309" s="29"/>
      <c r="N309" s="29"/>
      <c r="O309" s="29"/>
      <c r="P309" s="32"/>
      <c r="Q309" s="34"/>
      <c r="R309" s="32"/>
      <c r="S309" s="32"/>
      <c r="T309" s="32"/>
      <c r="U309" s="32"/>
      <c r="V309" s="32"/>
      <c r="W309" s="32"/>
      <c r="X309" s="32"/>
      <c r="Y309" s="32"/>
      <c r="Z309" s="32"/>
      <c r="AA309" s="32"/>
      <c r="AB309" s="32"/>
      <c r="AC309" s="32"/>
      <c r="AD309" s="32"/>
      <c r="AE309" s="32"/>
      <c r="AF309" s="32"/>
      <c r="AG309" s="32"/>
      <c r="AH309" s="32"/>
      <c r="AI309" s="32"/>
      <c r="AJ309" s="32"/>
      <c r="AK309" s="32"/>
      <c r="AL309" s="32"/>
      <c r="AM309" s="32"/>
      <c r="AN309" s="32"/>
      <c r="AO309" s="32"/>
      <c r="AP309" s="32"/>
      <c r="AQ309" s="32"/>
      <c r="AR309" s="32"/>
      <c r="AS309" s="32"/>
      <c r="AT309" s="32"/>
      <c r="AU309" s="32"/>
      <c r="AV309" s="32"/>
      <c r="AW309" s="32"/>
      <c r="AX309" s="32"/>
      <c r="AY309" s="32"/>
      <c r="AZ309" s="32"/>
      <c r="BA309" s="32"/>
      <c r="BB309" s="32"/>
      <c r="BC309" s="32"/>
      <c r="BD309" s="32"/>
      <c r="BE309" s="32"/>
      <c r="BF309" s="32"/>
      <c r="BG309" s="32"/>
      <c r="BH309" s="32"/>
      <c r="BI309" s="32"/>
      <c r="BJ309" s="32"/>
      <c r="BK309" s="32"/>
      <c r="BL309" s="32"/>
    </row>
    <row r="310" s="6" customFormat="1" ht="12.75" spans="1:64">
      <c r="A310" s="43" t="s">
        <v>524</v>
      </c>
      <c r="B310" s="39" t="s">
        <v>2</v>
      </c>
      <c r="C310" s="39">
        <v>35</v>
      </c>
      <c r="D310" s="39" t="s">
        <v>3</v>
      </c>
      <c r="E310" s="39" t="s">
        <v>525</v>
      </c>
      <c r="F310" s="39" t="s">
        <v>5</v>
      </c>
      <c r="G310" s="14">
        <f>(A312*A313+B312*B313+C312*C313+D312*D313+E312*E313+F312*F313+G312*G313+H312*H313+I312*I313+J312*J313)/C310</f>
        <v>83.2</v>
      </c>
      <c r="H310" s="39"/>
      <c r="I310" s="39"/>
      <c r="J310" s="39"/>
      <c r="K310" s="39"/>
      <c r="L310" s="39"/>
      <c r="M310" s="39"/>
      <c r="N310" s="39"/>
      <c r="O310" s="39"/>
      <c r="P310" s="32"/>
      <c r="Q310" s="34"/>
      <c r="R310" s="32"/>
      <c r="S310" s="32"/>
      <c r="T310" s="32"/>
      <c r="U310" s="32"/>
      <c r="V310" s="32"/>
      <c r="W310" s="32"/>
      <c r="X310" s="32"/>
      <c r="Y310" s="32"/>
      <c r="Z310" s="32"/>
      <c r="AA310" s="32"/>
      <c r="AB310" s="32"/>
      <c r="AC310" s="32"/>
      <c r="AD310" s="32"/>
      <c r="AE310" s="32"/>
      <c r="AF310" s="32"/>
      <c r="AG310" s="32"/>
      <c r="AH310" s="32"/>
      <c r="AI310" s="32"/>
      <c r="AJ310" s="32"/>
      <c r="AK310" s="32"/>
      <c r="AL310" s="32"/>
      <c r="AM310" s="32"/>
      <c r="AN310" s="32"/>
      <c r="AO310" s="32"/>
      <c r="AP310" s="32"/>
      <c r="AQ310" s="32"/>
      <c r="AR310" s="32"/>
      <c r="AS310" s="32"/>
      <c r="AT310" s="32"/>
      <c r="AU310" s="32"/>
      <c r="AV310" s="32"/>
      <c r="AW310" s="32"/>
      <c r="AX310" s="32"/>
      <c r="AY310" s="32"/>
      <c r="AZ310" s="32"/>
      <c r="BA310" s="32"/>
      <c r="BB310" s="32"/>
      <c r="BC310" s="32"/>
      <c r="BD310" s="32"/>
      <c r="BE310" s="32"/>
      <c r="BF310" s="32"/>
      <c r="BG310" s="32"/>
      <c r="BH310" s="32"/>
      <c r="BI310" s="32"/>
      <c r="BJ310" s="32"/>
      <c r="BK310" s="32"/>
      <c r="BL310" s="32"/>
    </row>
    <row r="311" s="6" customFormat="1" ht="12.75" spans="1:64">
      <c r="A311" s="45" t="s">
        <v>526</v>
      </c>
      <c r="B311" s="45" t="s">
        <v>527</v>
      </c>
      <c r="C311" s="45" t="s">
        <v>528</v>
      </c>
      <c r="D311" s="45" t="s">
        <v>529</v>
      </c>
      <c r="E311" s="45" t="s">
        <v>530</v>
      </c>
      <c r="F311" s="45" t="s">
        <v>531</v>
      </c>
      <c r="G311" s="45" t="s">
        <v>532</v>
      </c>
      <c r="H311" s="45" t="s">
        <v>514</v>
      </c>
      <c r="I311" s="45" t="s">
        <v>533</v>
      </c>
      <c r="J311" s="45"/>
      <c r="K311" s="39"/>
      <c r="L311" s="39"/>
      <c r="M311" s="39"/>
      <c r="N311" s="39"/>
      <c r="O311" s="39"/>
      <c r="P311" s="32"/>
      <c r="Q311" s="34"/>
      <c r="R311" s="32"/>
      <c r="S311" s="32"/>
      <c r="T311" s="32"/>
      <c r="U311" s="32"/>
      <c r="V311" s="32"/>
      <c r="W311" s="32"/>
      <c r="X311" s="32"/>
      <c r="Y311" s="32"/>
      <c r="Z311" s="32"/>
      <c r="AA311" s="32"/>
      <c r="AB311" s="32"/>
      <c r="AC311" s="32"/>
      <c r="AD311" s="32"/>
      <c r="AE311" s="32"/>
      <c r="AF311" s="32"/>
      <c r="AG311" s="32"/>
      <c r="AH311" s="32"/>
      <c r="AI311" s="32"/>
      <c r="AJ311" s="32"/>
      <c r="AK311" s="32"/>
      <c r="AL311" s="32"/>
      <c r="AM311" s="32"/>
      <c r="AN311" s="32"/>
      <c r="AO311" s="32"/>
      <c r="AP311" s="32"/>
      <c r="AQ311" s="32"/>
      <c r="AR311" s="32"/>
      <c r="AS311" s="32"/>
      <c r="AT311" s="32"/>
      <c r="AU311" s="32"/>
      <c r="AV311" s="32"/>
      <c r="AW311" s="32"/>
      <c r="AX311" s="32"/>
      <c r="AY311" s="32"/>
      <c r="AZ311" s="32"/>
      <c r="BA311" s="32"/>
      <c r="BB311" s="32"/>
      <c r="BC311" s="32"/>
      <c r="BD311" s="32"/>
      <c r="BE311" s="32"/>
      <c r="BF311" s="32"/>
      <c r="BG311" s="32"/>
      <c r="BH311" s="32"/>
      <c r="BI311" s="32"/>
      <c r="BJ311" s="32"/>
      <c r="BK311" s="32"/>
      <c r="BL311" s="32"/>
    </row>
    <row r="312" s="7" customFormat="1" ht="12.75" spans="1:64">
      <c r="A312" s="45">
        <v>3</v>
      </c>
      <c r="B312" s="45">
        <v>6</v>
      </c>
      <c r="C312" s="45">
        <v>6</v>
      </c>
      <c r="D312" s="45">
        <v>5</v>
      </c>
      <c r="E312" s="45">
        <v>3</v>
      </c>
      <c r="F312" s="45">
        <v>1</v>
      </c>
      <c r="G312" s="45">
        <v>1</v>
      </c>
      <c r="H312" s="45">
        <v>2</v>
      </c>
      <c r="I312" s="45">
        <v>5</v>
      </c>
      <c r="J312" s="45"/>
      <c r="K312" s="39"/>
      <c r="L312" s="39"/>
      <c r="M312" s="39"/>
      <c r="N312" s="39"/>
      <c r="O312" s="39"/>
      <c r="P312" s="32"/>
      <c r="Q312" s="34"/>
      <c r="R312" s="32"/>
      <c r="S312" s="32"/>
      <c r="T312" s="32"/>
      <c r="U312" s="32"/>
      <c r="V312" s="32"/>
      <c r="W312" s="32"/>
      <c r="X312" s="32"/>
      <c r="Y312" s="32"/>
      <c r="Z312" s="32"/>
      <c r="AA312" s="32"/>
      <c r="AB312" s="32"/>
      <c r="AC312" s="32"/>
      <c r="AD312" s="32"/>
      <c r="AE312" s="32"/>
      <c r="AF312" s="32"/>
      <c r="AG312" s="32"/>
      <c r="AH312" s="32"/>
      <c r="AI312" s="32"/>
      <c r="AJ312" s="32"/>
      <c r="AK312" s="32"/>
      <c r="AL312" s="32"/>
      <c r="AM312" s="32"/>
      <c r="AN312" s="32"/>
      <c r="AO312" s="32"/>
      <c r="AP312" s="32"/>
      <c r="AQ312" s="32"/>
      <c r="AR312" s="32"/>
      <c r="AS312" s="32"/>
      <c r="AT312" s="32"/>
      <c r="AU312" s="32"/>
      <c r="AV312" s="32"/>
      <c r="AW312" s="32"/>
      <c r="AX312" s="32"/>
      <c r="AY312" s="32"/>
      <c r="AZ312" s="32"/>
      <c r="BA312" s="32"/>
      <c r="BB312" s="32"/>
      <c r="BC312" s="32"/>
      <c r="BD312" s="32"/>
      <c r="BE312" s="32"/>
      <c r="BF312" s="32"/>
      <c r="BG312" s="32"/>
      <c r="BH312" s="32"/>
      <c r="BI312" s="32"/>
      <c r="BJ312" s="32"/>
      <c r="BK312" s="32"/>
      <c r="BL312" s="32"/>
    </row>
    <row r="313" s="6" customFormat="1" ht="12.75" spans="1:64">
      <c r="A313" s="29">
        <v>66</v>
      </c>
      <c r="B313" s="29">
        <v>93</v>
      </c>
      <c r="C313" s="29">
        <v>98</v>
      </c>
      <c r="D313" s="29">
        <v>96</v>
      </c>
      <c r="E313" s="29">
        <v>92</v>
      </c>
      <c r="F313" s="29">
        <v>93</v>
      </c>
      <c r="G313" s="29">
        <v>90</v>
      </c>
      <c r="H313" s="29">
        <v>92</v>
      </c>
      <c r="I313" s="29">
        <v>89</v>
      </c>
      <c r="J313" s="29"/>
      <c r="K313" s="29"/>
      <c r="L313" s="29"/>
      <c r="M313" s="29"/>
      <c r="N313" s="29"/>
      <c r="O313" s="29"/>
      <c r="P313" s="32"/>
      <c r="Q313" s="34"/>
      <c r="R313" s="32"/>
      <c r="S313" s="32"/>
      <c r="T313" s="32"/>
      <c r="U313" s="32"/>
      <c r="V313" s="32"/>
      <c r="W313" s="32"/>
      <c r="X313" s="32"/>
      <c r="Y313" s="32"/>
      <c r="Z313" s="32"/>
      <c r="AA313" s="32"/>
      <c r="AB313" s="32"/>
      <c r="AC313" s="32"/>
      <c r="AD313" s="32"/>
      <c r="AE313" s="32"/>
      <c r="AF313" s="32"/>
      <c r="AG313" s="32"/>
      <c r="AH313" s="32"/>
      <c r="AI313" s="32"/>
      <c r="AJ313" s="32"/>
      <c r="AK313" s="32"/>
      <c r="AL313" s="32"/>
      <c r="AM313" s="32"/>
      <c r="AN313" s="32"/>
      <c r="AO313" s="32"/>
      <c r="AP313" s="32"/>
      <c r="AQ313" s="32"/>
      <c r="AR313" s="32"/>
      <c r="AS313" s="32"/>
      <c r="AT313" s="32"/>
      <c r="AU313" s="32"/>
      <c r="AV313" s="32"/>
      <c r="AW313" s="32"/>
      <c r="AX313" s="32"/>
      <c r="AY313" s="32"/>
      <c r="AZ313" s="32"/>
      <c r="BA313" s="32"/>
      <c r="BB313" s="32"/>
      <c r="BC313" s="32"/>
      <c r="BD313" s="32"/>
      <c r="BE313" s="32"/>
      <c r="BF313" s="32"/>
      <c r="BG313" s="32"/>
      <c r="BH313" s="32"/>
      <c r="BI313" s="32"/>
      <c r="BJ313" s="32"/>
      <c r="BK313" s="32"/>
      <c r="BL313" s="32"/>
    </row>
    <row r="314" s="6" customFormat="1" ht="12.75" spans="1:64">
      <c r="A314" s="43" t="s">
        <v>534</v>
      </c>
      <c r="B314" s="39" t="s">
        <v>2</v>
      </c>
      <c r="C314" s="39">
        <v>35</v>
      </c>
      <c r="D314" s="39" t="s">
        <v>3</v>
      </c>
      <c r="E314" s="39" t="s">
        <v>535</v>
      </c>
      <c r="F314" s="39" t="s">
        <v>5</v>
      </c>
      <c r="G314" s="14">
        <f>(A316*A317+B316*B317+C316*C317+D316*D317+E316*E317+F316*F317+G316*G317+H316*H317+I316*I317+J316*J317+K316*K317+L316*L317)/C314</f>
        <v>92.7142857142857</v>
      </c>
      <c r="H314" s="39"/>
      <c r="I314" s="39"/>
      <c r="J314" s="39"/>
      <c r="K314" s="39"/>
      <c r="L314" s="39"/>
      <c r="M314" s="39"/>
      <c r="N314" s="39"/>
      <c r="O314" s="39"/>
      <c r="P314" s="32"/>
      <c r="Q314" s="34"/>
      <c r="R314" s="32"/>
      <c r="S314" s="32"/>
      <c r="T314" s="32"/>
      <c r="U314" s="32"/>
      <c r="V314" s="32"/>
      <c r="W314" s="32"/>
      <c r="X314" s="32"/>
      <c r="Y314" s="32"/>
      <c r="Z314" s="32"/>
      <c r="AA314" s="32"/>
      <c r="AB314" s="32"/>
      <c r="AC314" s="32"/>
      <c r="AD314" s="32"/>
      <c r="AE314" s="32"/>
      <c r="AF314" s="32"/>
      <c r="AG314" s="32"/>
      <c r="AH314" s="32"/>
      <c r="AI314" s="32"/>
      <c r="AJ314" s="32"/>
      <c r="AK314" s="32"/>
      <c r="AL314" s="32"/>
      <c r="AM314" s="32"/>
      <c r="AN314" s="32"/>
      <c r="AO314" s="32"/>
      <c r="AP314" s="32"/>
      <c r="AQ314" s="32"/>
      <c r="AR314" s="32"/>
      <c r="AS314" s="32"/>
      <c r="AT314" s="32"/>
      <c r="AU314" s="32"/>
      <c r="AV314" s="32"/>
      <c r="AW314" s="32"/>
      <c r="AX314" s="32"/>
      <c r="AY314" s="32"/>
      <c r="AZ314" s="32"/>
      <c r="BA314" s="32"/>
      <c r="BB314" s="32"/>
      <c r="BC314" s="32"/>
      <c r="BD314" s="32"/>
      <c r="BE314" s="32"/>
      <c r="BF314" s="32"/>
      <c r="BG314" s="32"/>
      <c r="BH314" s="32"/>
      <c r="BI314" s="32"/>
      <c r="BJ314" s="32"/>
      <c r="BK314" s="32"/>
      <c r="BL314" s="32"/>
    </row>
    <row r="315" s="6" customFormat="1" ht="12.75" spans="1:64">
      <c r="A315" s="39" t="s">
        <v>518</v>
      </c>
      <c r="B315" s="39" t="s">
        <v>517</v>
      </c>
      <c r="C315" s="39" t="s">
        <v>536</v>
      </c>
      <c r="D315" s="39" t="s">
        <v>537</v>
      </c>
      <c r="E315" s="39" t="s">
        <v>531</v>
      </c>
      <c r="F315" s="39" t="s">
        <v>538</v>
      </c>
      <c r="G315" s="39" t="s">
        <v>539</v>
      </c>
      <c r="H315" s="39" t="s">
        <v>540</v>
      </c>
      <c r="I315" s="39" t="s">
        <v>541</v>
      </c>
      <c r="J315" s="39" t="s">
        <v>520</v>
      </c>
      <c r="K315" s="39" t="s">
        <v>542</v>
      </c>
      <c r="L315" s="39" t="s">
        <v>543</v>
      </c>
      <c r="M315" s="39"/>
      <c r="N315" s="39"/>
      <c r="O315" s="39"/>
      <c r="P315" s="32"/>
      <c r="Q315" s="34"/>
      <c r="R315" s="32"/>
      <c r="S315" s="32"/>
      <c r="T315" s="32"/>
      <c r="U315" s="32"/>
      <c r="V315" s="32"/>
      <c r="W315" s="32"/>
      <c r="X315" s="32"/>
      <c r="Y315" s="32"/>
      <c r="Z315" s="32"/>
      <c r="AA315" s="32"/>
      <c r="AB315" s="32"/>
      <c r="AC315" s="32"/>
      <c r="AD315" s="32"/>
      <c r="AE315" s="32"/>
      <c r="AF315" s="32"/>
      <c r="AG315" s="32"/>
      <c r="AH315" s="32"/>
      <c r="AI315" s="32"/>
      <c r="AJ315" s="32"/>
      <c r="AK315" s="32"/>
      <c r="AL315" s="32"/>
      <c r="AM315" s="32"/>
      <c r="AN315" s="32"/>
      <c r="AO315" s="32"/>
      <c r="AP315" s="32"/>
      <c r="AQ315" s="32"/>
      <c r="AR315" s="32"/>
      <c r="AS315" s="32"/>
      <c r="AT315" s="32"/>
      <c r="AU315" s="32"/>
      <c r="AV315" s="32"/>
      <c r="AW315" s="32"/>
      <c r="AX315" s="32"/>
      <c r="AY315" s="32"/>
      <c r="AZ315" s="32"/>
      <c r="BA315" s="32"/>
      <c r="BB315" s="32"/>
      <c r="BC315" s="32"/>
      <c r="BD315" s="32"/>
      <c r="BE315" s="32"/>
      <c r="BF315" s="32"/>
      <c r="BG315" s="32"/>
      <c r="BH315" s="32"/>
      <c r="BI315" s="32"/>
      <c r="BJ315" s="32"/>
      <c r="BK315" s="32"/>
      <c r="BL315" s="32"/>
    </row>
    <row r="316" s="7" customFormat="1" ht="12.75" spans="1:64">
      <c r="A316" s="39">
        <v>1</v>
      </c>
      <c r="B316" s="39">
        <v>1</v>
      </c>
      <c r="C316" s="39">
        <v>5</v>
      </c>
      <c r="D316" s="39">
        <v>2</v>
      </c>
      <c r="E316" s="39">
        <v>5</v>
      </c>
      <c r="F316" s="39">
        <v>3</v>
      </c>
      <c r="G316" s="39">
        <v>1</v>
      </c>
      <c r="H316" s="39">
        <v>4</v>
      </c>
      <c r="I316" s="39">
        <v>5</v>
      </c>
      <c r="J316" s="39">
        <v>1</v>
      </c>
      <c r="K316" s="39">
        <v>4</v>
      </c>
      <c r="L316" s="39">
        <v>3</v>
      </c>
      <c r="M316" s="39"/>
      <c r="N316" s="39"/>
      <c r="O316" s="39"/>
      <c r="P316" s="32"/>
      <c r="Q316" s="34"/>
      <c r="R316" s="32"/>
      <c r="S316" s="32"/>
      <c r="T316" s="32"/>
      <c r="U316" s="32"/>
      <c r="V316" s="32"/>
      <c r="W316" s="32"/>
      <c r="X316" s="32"/>
      <c r="Y316" s="32"/>
      <c r="Z316" s="32"/>
      <c r="AA316" s="32"/>
      <c r="AB316" s="32"/>
      <c r="AC316" s="32"/>
      <c r="AD316" s="32"/>
      <c r="AE316" s="32"/>
      <c r="AF316" s="32"/>
      <c r="AG316" s="32"/>
      <c r="AH316" s="32"/>
      <c r="AI316" s="32"/>
      <c r="AJ316" s="32"/>
      <c r="AK316" s="32"/>
      <c r="AL316" s="32"/>
      <c r="AM316" s="32"/>
      <c r="AN316" s="32"/>
      <c r="AO316" s="32"/>
      <c r="AP316" s="32"/>
      <c r="AQ316" s="32"/>
      <c r="AR316" s="32"/>
      <c r="AS316" s="32"/>
      <c r="AT316" s="32"/>
      <c r="AU316" s="32"/>
      <c r="AV316" s="32"/>
      <c r="AW316" s="32"/>
      <c r="AX316" s="32"/>
      <c r="AY316" s="32"/>
      <c r="AZ316" s="32"/>
      <c r="BA316" s="32"/>
      <c r="BB316" s="32"/>
      <c r="BC316" s="32"/>
      <c r="BD316" s="32"/>
      <c r="BE316" s="32"/>
      <c r="BF316" s="32"/>
      <c r="BG316" s="32"/>
      <c r="BH316" s="32"/>
      <c r="BI316" s="32"/>
      <c r="BJ316" s="32"/>
      <c r="BK316" s="32"/>
      <c r="BL316" s="32"/>
    </row>
    <row r="317" s="1" customFormat="1" ht="12" spans="1:64">
      <c r="A317" s="29">
        <v>93</v>
      </c>
      <c r="B317" s="29">
        <v>87</v>
      </c>
      <c r="C317" s="29">
        <v>97</v>
      </c>
      <c r="D317" s="29">
        <v>94</v>
      </c>
      <c r="E317" s="29">
        <v>93</v>
      </c>
      <c r="F317" s="29">
        <v>88</v>
      </c>
      <c r="G317" s="29">
        <v>94</v>
      </c>
      <c r="H317" s="29">
        <v>93</v>
      </c>
      <c r="I317" s="29">
        <v>95</v>
      </c>
      <c r="J317" s="29">
        <v>88</v>
      </c>
      <c r="K317" s="29">
        <v>91</v>
      </c>
      <c r="L317" s="29">
        <v>90</v>
      </c>
      <c r="M317" s="29"/>
      <c r="N317" s="29"/>
      <c r="O317" s="29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/>
      <c r="AA317" s="25"/>
      <c r="AB317" s="25"/>
      <c r="AC317" s="25"/>
      <c r="AD317" s="25"/>
      <c r="AE317" s="25"/>
      <c r="AF317" s="25"/>
      <c r="AG317" s="25"/>
      <c r="AH317" s="25"/>
      <c r="AI317" s="25"/>
      <c r="AJ317" s="25"/>
      <c r="AK317" s="25"/>
      <c r="AL317" s="25"/>
      <c r="AM317" s="25"/>
      <c r="AN317" s="25"/>
      <c r="AO317" s="25"/>
      <c r="AP317" s="25"/>
      <c r="AQ317" s="25"/>
      <c r="AR317" s="25"/>
      <c r="AS317" s="25"/>
      <c r="AT317" s="25"/>
      <c r="AU317" s="25"/>
      <c r="AV317" s="25"/>
      <c r="AW317" s="25"/>
      <c r="AX317" s="25"/>
      <c r="AY317" s="25"/>
      <c r="AZ317" s="25"/>
      <c r="BA317" s="25"/>
      <c r="BB317" s="25"/>
      <c r="BC317" s="25"/>
      <c r="BD317" s="25"/>
      <c r="BE317" s="25"/>
      <c r="BF317" s="25"/>
      <c r="BG317" s="25"/>
      <c r="BH317" s="25"/>
      <c r="BI317" s="25"/>
      <c r="BJ317" s="25"/>
      <c r="BK317" s="25"/>
      <c r="BL317" s="25"/>
    </row>
    <row r="318" s="1" customFormat="1" ht="12" spans="1:64">
      <c r="A318" s="43" t="s">
        <v>544</v>
      </c>
      <c r="B318" s="39" t="s">
        <v>2</v>
      </c>
      <c r="C318" s="39">
        <v>29</v>
      </c>
      <c r="D318" s="39" t="s">
        <v>3</v>
      </c>
      <c r="E318" s="39" t="s">
        <v>488</v>
      </c>
      <c r="F318" s="39" t="s">
        <v>5</v>
      </c>
      <c r="G318" s="14">
        <f>(A320*A321+B320*B321+C320*C321+D320*D321+E320*E321+F320*F321+G320*G321+H320*H321+I320*I321+J320*J321)/C318</f>
        <v>90.6551724137931</v>
      </c>
      <c r="H318" s="39"/>
      <c r="I318" s="39"/>
      <c r="J318" s="39"/>
      <c r="K318" s="39"/>
      <c r="L318" s="39"/>
      <c r="M318" s="39"/>
      <c r="N318" s="39"/>
      <c r="O318" s="39"/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25"/>
      <c r="AA318" s="25"/>
      <c r="AB318" s="25"/>
      <c r="AC318" s="25"/>
      <c r="AD318" s="25"/>
      <c r="AE318" s="25"/>
      <c r="AF318" s="25"/>
      <c r="AG318" s="25"/>
      <c r="AH318" s="25"/>
      <c r="AI318" s="25"/>
      <c r="AJ318" s="25"/>
      <c r="AK318" s="25"/>
      <c r="AL318" s="25"/>
      <c r="AM318" s="25"/>
      <c r="AN318" s="25"/>
      <c r="AO318" s="25"/>
      <c r="AP318" s="25"/>
      <c r="AQ318" s="25"/>
      <c r="AR318" s="25"/>
      <c r="AS318" s="25"/>
      <c r="AT318" s="25"/>
      <c r="AU318" s="25"/>
      <c r="AV318" s="25"/>
      <c r="AW318" s="25"/>
      <c r="AX318" s="25"/>
      <c r="AY318" s="25"/>
      <c r="AZ318" s="25"/>
      <c r="BA318" s="25"/>
      <c r="BB318" s="25"/>
      <c r="BC318" s="25"/>
      <c r="BD318" s="25"/>
      <c r="BE318" s="25"/>
      <c r="BF318" s="25"/>
      <c r="BG318" s="25"/>
      <c r="BH318" s="25"/>
      <c r="BI318" s="25"/>
      <c r="BJ318" s="25"/>
      <c r="BK318" s="25"/>
      <c r="BL318" s="25"/>
    </row>
    <row r="319" s="1" customFormat="1" ht="12" spans="1:64">
      <c r="A319" s="46" t="s">
        <v>537</v>
      </c>
      <c r="B319" s="46" t="s">
        <v>530</v>
      </c>
      <c r="C319" s="46" t="s">
        <v>539</v>
      </c>
      <c r="D319" s="46" t="s">
        <v>531</v>
      </c>
      <c r="E319" s="46" t="s">
        <v>538</v>
      </c>
      <c r="F319" s="46" t="s">
        <v>545</v>
      </c>
      <c r="G319" s="46" t="s">
        <v>546</v>
      </c>
      <c r="H319" s="46" t="s">
        <v>547</v>
      </c>
      <c r="I319" s="39"/>
      <c r="J319" s="46"/>
      <c r="K319" s="39"/>
      <c r="L319" s="39"/>
      <c r="M319" s="39"/>
      <c r="N319" s="39"/>
      <c r="O319" s="39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25"/>
      <c r="AA319" s="25"/>
      <c r="AB319" s="25"/>
      <c r="AC319" s="25"/>
      <c r="AD319" s="25"/>
      <c r="AE319" s="25"/>
      <c r="AF319" s="25"/>
      <c r="AG319" s="25"/>
      <c r="AH319" s="25"/>
      <c r="AI319" s="25"/>
      <c r="AJ319" s="25"/>
      <c r="AK319" s="25"/>
      <c r="AL319" s="25"/>
      <c r="AM319" s="25"/>
      <c r="AN319" s="25"/>
      <c r="AO319" s="25"/>
      <c r="AP319" s="25"/>
      <c r="AQ319" s="25"/>
      <c r="AR319" s="25"/>
      <c r="AS319" s="25"/>
      <c r="AT319" s="25"/>
      <c r="AU319" s="25"/>
      <c r="AV319" s="25"/>
      <c r="AW319" s="25"/>
      <c r="AX319" s="25"/>
      <c r="AY319" s="25"/>
      <c r="AZ319" s="25"/>
      <c r="BA319" s="25"/>
      <c r="BB319" s="25"/>
      <c r="BC319" s="25"/>
      <c r="BD319" s="25"/>
      <c r="BE319" s="25"/>
      <c r="BF319" s="25"/>
      <c r="BG319" s="25"/>
      <c r="BH319" s="25"/>
      <c r="BI319" s="25"/>
      <c r="BJ319" s="25"/>
      <c r="BK319" s="25"/>
      <c r="BL319" s="25"/>
    </row>
    <row r="320" s="3" customFormat="1" ht="12" spans="1:64">
      <c r="A320" s="46">
        <v>4</v>
      </c>
      <c r="B320" s="46">
        <v>3</v>
      </c>
      <c r="C320" s="46">
        <v>5</v>
      </c>
      <c r="D320" s="46">
        <v>1</v>
      </c>
      <c r="E320" s="46">
        <v>1</v>
      </c>
      <c r="F320" s="46">
        <v>6</v>
      </c>
      <c r="G320" s="46">
        <v>6</v>
      </c>
      <c r="H320" s="46">
        <v>3</v>
      </c>
      <c r="I320" s="39"/>
      <c r="J320" s="46"/>
      <c r="K320" s="39"/>
      <c r="L320" s="39"/>
      <c r="M320" s="39"/>
      <c r="N320" s="39"/>
      <c r="O320" s="39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/>
      <c r="AA320" s="25"/>
      <c r="AB320" s="25"/>
      <c r="AC320" s="25"/>
      <c r="AD320" s="25"/>
      <c r="AE320" s="25"/>
      <c r="AF320" s="25"/>
      <c r="AG320" s="25"/>
      <c r="AH320" s="25"/>
      <c r="AI320" s="25"/>
      <c r="AJ320" s="25"/>
      <c r="AK320" s="25"/>
      <c r="AL320" s="25"/>
      <c r="AM320" s="25"/>
      <c r="AN320" s="25"/>
      <c r="AO320" s="25"/>
      <c r="AP320" s="25"/>
      <c r="AQ320" s="25"/>
      <c r="AR320" s="25"/>
      <c r="AS320" s="25"/>
      <c r="AT320" s="25"/>
      <c r="AU320" s="25"/>
      <c r="AV320" s="25"/>
      <c r="AW320" s="25"/>
      <c r="AX320" s="25"/>
      <c r="AY320" s="25"/>
      <c r="AZ320" s="25"/>
      <c r="BA320" s="25"/>
      <c r="BB320" s="25"/>
      <c r="BC320" s="25"/>
      <c r="BD320" s="25"/>
      <c r="BE320" s="25"/>
      <c r="BF320" s="25"/>
      <c r="BG320" s="25"/>
      <c r="BH320" s="25"/>
      <c r="BI320" s="25"/>
      <c r="BJ320" s="25"/>
      <c r="BK320" s="25"/>
      <c r="BL320" s="25"/>
    </row>
    <row r="321" s="1" customFormat="1" ht="12" spans="1:64">
      <c r="A321" s="29">
        <v>94</v>
      </c>
      <c r="B321" s="29">
        <v>92</v>
      </c>
      <c r="C321" s="29">
        <v>94</v>
      </c>
      <c r="D321" s="29">
        <v>93</v>
      </c>
      <c r="E321" s="29">
        <v>88</v>
      </c>
      <c r="F321" s="29">
        <v>92</v>
      </c>
      <c r="G321" s="29">
        <v>83</v>
      </c>
      <c r="H321" s="29">
        <v>92</v>
      </c>
      <c r="I321" s="29"/>
      <c r="J321" s="29"/>
      <c r="K321" s="29"/>
      <c r="L321" s="29"/>
      <c r="M321" s="29"/>
      <c r="N321" s="29"/>
      <c r="O321" s="29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25"/>
      <c r="AA321" s="25"/>
      <c r="AB321" s="25"/>
      <c r="AC321" s="25"/>
      <c r="AD321" s="25"/>
      <c r="AE321" s="25"/>
      <c r="AF321" s="25"/>
      <c r="AG321" s="25"/>
      <c r="AH321" s="25"/>
      <c r="AI321" s="25"/>
      <c r="AJ321" s="25"/>
      <c r="AK321" s="25"/>
      <c r="AL321" s="25"/>
      <c r="AM321" s="25"/>
      <c r="AN321" s="25"/>
      <c r="AO321" s="25"/>
      <c r="AP321" s="25"/>
      <c r="AQ321" s="25"/>
      <c r="AR321" s="25"/>
      <c r="AS321" s="25"/>
      <c r="AT321" s="25"/>
      <c r="AU321" s="25"/>
      <c r="AV321" s="25"/>
      <c r="AW321" s="25"/>
      <c r="AX321" s="25"/>
      <c r="AY321" s="25"/>
      <c r="AZ321" s="25"/>
      <c r="BA321" s="25"/>
      <c r="BB321" s="25"/>
      <c r="BC321" s="25"/>
      <c r="BD321" s="25"/>
      <c r="BE321" s="25"/>
      <c r="BF321" s="25"/>
      <c r="BG321" s="25"/>
      <c r="BH321" s="25"/>
      <c r="BI321" s="25"/>
      <c r="BJ321" s="25"/>
      <c r="BK321" s="25"/>
      <c r="BL321" s="25"/>
    </row>
    <row r="322" s="1" customFormat="1" ht="12" spans="1:64">
      <c r="A322" s="12" t="s">
        <v>548</v>
      </c>
      <c r="B322" s="15" t="s">
        <v>2</v>
      </c>
      <c r="C322" s="15">
        <v>23</v>
      </c>
      <c r="D322" s="15" t="s">
        <v>3</v>
      </c>
      <c r="E322" s="48" t="s">
        <v>549</v>
      </c>
      <c r="F322" s="15" t="s">
        <v>5</v>
      </c>
      <c r="G322" s="14">
        <f>(A324*A325+B324*B325+C324*C325+D324*D325+E324*E325+F324*F325+G324*G325+H324*H325+I324*I325+J324*J325)/C322</f>
        <v>91.304347826087</v>
      </c>
      <c r="H322" s="15"/>
      <c r="I322" s="15"/>
      <c r="J322" s="15"/>
      <c r="K322" s="15"/>
      <c r="L322" s="15"/>
      <c r="M322" s="15"/>
      <c r="N322" s="13"/>
      <c r="O322" s="13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  <c r="AA322" s="25"/>
      <c r="AB322" s="25"/>
      <c r="AC322" s="25"/>
      <c r="AD322" s="25"/>
      <c r="AE322" s="25"/>
      <c r="AF322" s="25"/>
      <c r="AG322" s="25"/>
      <c r="AH322" s="25"/>
      <c r="AI322" s="25"/>
      <c r="AJ322" s="25"/>
      <c r="AK322" s="25"/>
      <c r="AL322" s="25"/>
      <c r="AM322" s="25"/>
      <c r="AN322" s="25"/>
      <c r="AO322" s="25"/>
      <c r="AP322" s="25"/>
      <c r="AQ322" s="25"/>
      <c r="AR322" s="25"/>
      <c r="AS322" s="25"/>
      <c r="AT322" s="25"/>
      <c r="AU322" s="25"/>
      <c r="AV322" s="25"/>
      <c r="AW322" s="25"/>
      <c r="AX322" s="25"/>
      <c r="AY322" s="25"/>
      <c r="AZ322" s="25"/>
      <c r="BA322" s="25"/>
      <c r="BB322" s="25"/>
      <c r="BC322" s="25"/>
      <c r="BD322" s="25"/>
      <c r="BE322" s="25"/>
      <c r="BF322" s="25"/>
      <c r="BG322" s="25"/>
      <c r="BH322" s="25"/>
      <c r="BI322" s="25"/>
      <c r="BJ322" s="25"/>
      <c r="BK322" s="25"/>
      <c r="BL322" s="25"/>
    </row>
    <row r="323" s="1" customFormat="1" ht="12" spans="1:64">
      <c r="A323" s="49" t="s">
        <v>532</v>
      </c>
      <c r="B323" s="49" t="s">
        <v>550</v>
      </c>
      <c r="C323" s="49" t="s">
        <v>551</v>
      </c>
      <c r="D323" s="49"/>
      <c r="E323" s="50" t="s">
        <v>552</v>
      </c>
      <c r="F323" s="50" t="s">
        <v>553</v>
      </c>
      <c r="G323" s="49"/>
      <c r="H323" s="15"/>
      <c r="I323" s="15"/>
      <c r="J323" s="15"/>
      <c r="K323" s="15"/>
      <c r="L323" s="15"/>
      <c r="M323" s="15"/>
      <c r="N323" s="13"/>
      <c r="O323" s="13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  <c r="AA323" s="25"/>
      <c r="AB323" s="25"/>
      <c r="AC323" s="25"/>
      <c r="AD323" s="25"/>
      <c r="AE323" s="25"/>
      <c r="AF323" s="25"/>
      <c r="AG323" s="25"/>
      <c r="AH323" s="25"/>
      <c r="AI323" s="25"/>
      <c r="AJ323" s="25"/>
      <c r="AK323" s="25"/>
      <c r="AL323" s="25"/>
      <c r="AM323" s="25"/>
      <c r="AN323" s="25"/>
      <c r="AO323" s="25"/>
      <c r="AP323" s="25"/>
      <c r="AQ323" s="25"/>
      <c r="AR323" s="25"/>
      <c r="AS323" s="25"/>
      <c r="AT323" s="25"/>
      <c r="AU323" s="25"/>
      <c r="AV323" s="25"/>
      <c r="AW323" s="25"/>
      <c r="AX323" s="25"/>
      <c r="AY323" s="25"/>
      <c r="AZ323" s="25"/>
      <c r="BA323" s="25"/>
      <c r="BB323" s="25"/>
      <c r="BC323" s="25"/>
      <c r="BD323" s="25"/>
      <c r="BE323" s="25"/>
      <c r="BF323" s="25"/>
      <c r="BG323" s="25"/>
      <c r="BH323" s="25"/>
      <c r="BI323" s="25"/>
      <c r="BJ323" s="25"/>
      <c r="BK323" s="25"/>
      <c r="BL323" s="25"/>
    </row>
    <row r="324" s="3" customFormat="1" ht="12" spans="1:64">
      <c r="A324" s="49">
        <v>5</v>
      </c>
      <c r="B324" s="49">
        <v>6</v>
      </c>
      <c r="C324" s="49">
        <v>6</v>
      </c>
      <c r="D324" s="49"/>
      <c r="E324" s="50">
        <v>3</v>
      </c>
      <c r="F324" s="50">
        <v>3</v>
      </c>
      <c r="G324" s="49"/>
      <c r="H324" s="13"/>
      <c r="I324" s="13"/>
      <c r="J324" s="13"/>
      <c r="K324" s="13"/>
      <c r="L324" s="13"/>
      <c r="M324" s="13"/>
      <c r="N324" s="13"/>
      <c r="O324" s="13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  <c r="AA324" s="25"/>
      <c r="AB324" s="25"/>
      <c r="AC324" s="25"/>
      <c r="AD324" s="25"/>
      <c r="AE324" s="25"/>
      <c r="AF324" s="25"/>
      <c r="AG324" s="25"/>
      <c r="AH324" s="25"/>
      <c r="AI324" s="25"/>
      <c r="AJ324" s="25"/>
      <c r="AK324" s="25"/>
      <c r="AL324" s="25"/>
      <c r="AM324" s="25"/>
      <c r="AN324" s="25"/>
      <c r="AO324" s="25"/>
      <c r="AP324" s="25"/>
      <c r="AQ324" s="25"/>
      <c r="AR324" s="25"/>
      <c r="AS324" s="25"/>
      <c r="AT324" s="25"/>
      <c r="AU324" s="25"/>
      <c r="AV324" s="25"/>
      <c r="AW324" s="25"/>
      <c r="AX324" s="25"/>
      <c r="AY324" s="25"/>
      <c r="AZ324" s="25"/>
      <c r="BA324" s="25"/>
      <c r="BB324" s="25"/>
      <c r="BC324" s="25"/>
      <c r="BD324" s="25"/>
      <c r="BE324" s="25"/>
      <c r="BF324" s="25"/>
      <c r="BG324" s="25"/>
      <c r="BH324" s="25"/>
      <c r="BI324" s="25"/>
      <c r="BJ324" s="25"/>
      <c r="BK324" s="25"/>
      <c r="BL324" s="25"/>
    </row>
    <row r="325" s="1" customFormat="1" ht="12" spans="1:64">
      <c r="A325" s="16">
        <v>90</v>
      </c>
      <c r="B325" s="16">
        <v>89</v>
      </c>
      <c r="C325" s="16">
        <v>94</v>
      </c>
      <c r="D325" s="16"/>
      <c r="E325" s="16">
        <v>90</v>
      </c>
      <c r="F325" s="16">
        <v>94</v>
      </c>
      <c r="G325" s="16"/>
      <c r="H325" s="16"/>
      <c r="I325" s="16"/>
      <c r="J325" s="16"/>
      <c r="K325" s="16"/>
      <c r="L325" s="16"/>
      <c r="M325" s="16"/>
      <c r="N325" s="16"/>
      <c r="O325" s="16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  <c r="AA325" s="25"/>
      <c r="AB325" s="25"/>
      <c r="AC325" s="25"/>
      <c r="AD325" s="25"/>
      <c r="AE325" s="25"/>
      <c r="AF325" s="25"/>
      <c r="AG325" s="25"/>
      <c r="AH325" s="25"/>
      <c r="AI325" s="25"/>
      <c r="AJ325" s="25"/>
      <c r="AK325" s="25"/>
      <c r="AL325" s="25"/>
      <c r="AM325" s="25"/>
      <c r="AN325" s="25"/>
      <c r="AO325" s="25"/>
      <c r="AP325" s="25"/>
      <c r="AQ325" s="25"/>
      <c r="AR325" s="25"/>
      <c r="AS325" s="25"/>
      <c r="AT325" s="25"/>
      <c r="AU325" s="25"/>
      <c r="AV325" s="25"/>
      <c r="AW325" s="25"/>
      <c r="AX325" s="25"/>
      <c r="AY325" s="25"/>
      <c r="AZ325" s="25"/>
      <c r="BA325" s="25"/>
      <c r="BB325" s="25"/>
      <c r="BC325" s="25"/>
      <c r="BD325" s="25"/>
      <c r="BE325" s="25"/>
      <c r="BF325" s="25"/>
      <c r="BG325" s="25"/>
      <c r="BH325" s="25"/>
      <c r="BI325" s="25"/>
      <c r="BJ325" s="25"/>
      <c r="BK325" s="25"/>
      <c r="BL325" s="25"/>
    </row>
    <row r="326" s="1" customFormat="1" ht="12" spans="1:64">
      <c r="A326" s="12" t="s">
        <v>554</v>
      </c>
      <c r="B326" s="15" t="s">
        <v>2</v>
      </c>
      <c r="C326" s="15">
        <v>34</v>
      </c>
      <c r="D326" s="15" t="s">
        <v>3</v>
      </c>
      <c r="E326" s="15" t="s">
        <v>497</v>
      </c>
      <c r="F326" s="15" t="s">
        <v>5</v>
      </c>
      <c r="G326" s="14">
        <f>(A328*A329+B328*B329+C328*C329+D329*D328+E328*E329+F328*F329+G328*G329)/C326</f>
        <v>85.7058823529412</v>
      </c>
      <c r="H326" s="15"/>
      <c r="I326" s="15"/>
      <c r="J326" s="15"/>
      <c r="K326" s="15"/>
      <c r="L326" s="15"/>
      <c r="M326" s="15"/>
      <c r="N326" s="13"/>
      <c r="O326" s="13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  <c r="AA326" s="25"/>
      <c r="AB326" s="25"/>
      <c r="AC326" s="25"/>
      <c r="AD326" s="25"/>
      <c r="AE326" s="25"/>
      <c r="AF326" s="25"/>
      <c r="AG326" s="25"/>
      <c r="AH326" s="25"/>
      <c r="AI326" s="25"/>
      <c r="AJ326" s="25"/>
      <c r="AK326" s="25"/>
      <c r="AL326" s="25"/>
      <c r="AM326" s="25"/>
      <c r="AN326" s="25"/>
      <c r="AO326" s="25"/>
      <c r="AP326" s="25"/>
      <c r="AQ326" s="25"/>
      <c r="AR326" s="25"/>
      <c r="AS326" s="25"/>
      <c r="AT326" s="25"/>
      <c r="AU326" s="25"/>
      <c r="AV326" s="25"/>
      <c r="AW326" s="25"/>
      <c r="AX326" s="25"/>
      <c r="AY326" s="25"/>
      <c r="AZ326" s="25"/>
      <c r="BA326" s="25"/>
      <c r="BB326" s="25"/>
      <c r="BC326" s="25"/>
      <c r="BD326" s="25"/>
      <c r="BE326" s="25"/>
      <c r="BF326" s="25"/>
      <c r="BG326" s="25"/>
      <c r="BH326" s="25"/>
      <c r="BI326" s="25"/>
      <c r="BJ326" s="25"/>
      <c r="BK326" s="25"/>
      <c r="BL326" s="25"/>
    </row>
    <row r="327" s="1" customFormat="1" ht="12" spans="1:63">
      <c r="A327" s="41" t="s">
        <v>555</v>
      </c>
      <c r="B327" s="41" t="s">
        <v>523</v>
      </c>
      <c r="C327" s="41" t="s">
        <v>556</v>
      </c>
      <c r="D327" s="51" t="s">
        <v>557</v>
      </c>
      <c r="E327" s="51" t="s">
        <v>558</v>
      </c>
      <c r="F327" s="51" t="s">
        <v>559</v>
      </c>
      <c r="G327" s="51" t="s">
        <v>560</v>
      </c>
      <c r="H327" s="15"/>
      <c r="I327" s="15"/>
      <c r="J327" s="15"/>
      <c r="K327" s="15"/>
      <c r="L327" s="15"/>
      <c r="M327" s="13"/>
      <c r="N327" s="13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/>
      <c r="AA327" s="25"/>
      <c r="AB327" s="25"/>
      <c r="AC327" s="25"/>
      <c r="AD327" s="25"/>
      <c r="AE327" s="25"/>
      <c r="AF327" s="25"/>
      <c r="AG327" s="25"/>
      <c r="AH327" s="25"/>
      <c r="AI327" s="25"/>
      <c r="AJ327" s="25"/>
      <c r="AK327" s="25"/>
      <c r="AL327" s="25"/>
      <c r="AM327" s="25"/>
      <c r="AN327" s="25"/>
      <c r="AO327" s="25"/>
      <c r="AP327" s="25"/>
      <c r="AQ327" s="25"/>
      <c r="AR327" s="25"/>
      <c r="AS327" s="25"/>
      <c r="AT327" s="25"/>
      <c r="AU327" s="25"/>
      <c r="AV327" s="25"/>
      <c r="AW327" s="25"/>
      <c r="AX327" s="25"/>
      <c r="AY327" s="25"/>
      <c r="AZ327" s="25"/>
      <c r="BA327" s="25"/>
      <c r="BB327" s="25"/>
      <c r="BC327" s="25"/>
      <c r="BD327" s="25"/>
      <c r="BE327" s="25"/>
      <c r="BF327" s="25"/>
      <c r="BG327" s="25"/>
      <c r="BH327" s="25"/>
      <c r="BI327" s="25"/>
      <c r="BJ327" s="25"/>
      <c r="BK327" s="25"/>
    </row>
    <row r="328" s="3" customFormat="1" ht="12" spans="1:63">
      <c r="A328" s="41">
        <v>6</v>
      </c>
      <c r="B328" s="41">
        <v>4</v>
      </c>
      <c r="C328" s="41">
        <v>6</v>
      </c>
      <c r="D328" s="51">
        <v>6</v>
      </c>
      <c r="E328" s="51">
        <v>1</v>
      </c>
      <c r="F328" s="51">
        <v>5</v>
      </c>
      <c r="G328" s="51">
        <v>6</v>
      </c>
      <c r="H328" s="13"/>
      <c r="I328" s="13"/>
      <c r="J328" s="13"/>
      <c r="K328" s="13"/>
      <c r="L328" s="13"/>
      <c r="M328" s="13"/>
      <c r="N328" s="13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  <c r="AA328" s="25"/>
      <c r="AB328" s="25"/>
      <c r="AC328" s="25"/>
      <c r="AD328" s="25"/>
      <c r="AE328" s="25"/>
      <c r="AF328" s="25"/>
      <c r="AG328" s="25"/>
      <c r="AH328" s="25"/>
      <c r="AI328" s="25"/>
      <c r="AJ328" s="25"/>
      <c r="AK328" s="25"/>
      <c r="AL328" s="25"/>
      <c r="AM328" s="25"/>
      <c r="AN328" s="25"/>
      <c r="AO328" s="25"/>
      <c r="AP328" s="25"/>
      <c r="AQ328" s="25"/>
      <c r="AR328" s="25"/>
      <c r="AS328" s="25"/>
      <c r="AT328" s="25"/>
      <c r="AU328" s="25"/>
      <c r="AV328" s="25"/>
      <c r="AW328" s="25"/>
      <c r="AX328" s="25"/>
      <c r="AY328" s="25"/>
      <c r="AZ328" s="25"/>
      <c r="BA328" s="25"/>
      <c r="BB328" s="25"/>
      <c r="BC328" s="25"/>
      <c r="BD328" s="25"/>
      <c r="BE328" s="25"/>
      <c r="BF328" s="25"/>
      <c r="BG328" s="25"/>
      <c r="BH328" s="25"/>
      <c r="BI328" s="25"/>
      <c r="BJ328" s="25"/>
      <c r="BK328" s="25"/>
    </row>
    <row r="329" s="1" customFormat="1" ht="12" spans="1:64">
      <c r="A329" s="16">
        <v>84</v>
      </c>
      <c r="B329" s="16">
        <v>92</v>
      </c>
      <c r="C329" s="16">
        <v>91</v>
      </c>
      <c r="D329" s="16">
        <v>80</v>
      </c>
      <c r="E329" s="16">
        <v>91</v>
      </c>
      <c r="F329" s="16">
        <v>89</v>
      </c>
      <c r="G329" s="16">
        <v>80</v>
      </c>
      <c r="H329" s="16"/>
      <c r="I329" s="16"/>
      <c r="J329" s="16"/>
      <c r="K329" s="16"/>
      <c r="L329" s="16"/>
      <c r="M329" s="16"/>
      <c r="N329" s="16"/>
      <c r="O329" s="16"/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25"/>
      <c r="AA329" s="25"/>
      <c r="AB329" s="25"/>
      <c r="AC329" s="25"/>
      <c r="AD329" s="25"/>
      <c r="AE329" s="25"/>
      <c r="AF329" s="25"/>
      <c r="AG329" s="25"/>
      <c r="AH329" s="25"/>
      <c r="AI329" s="25"/>
      <c r="AJ329" s="25"/>
      <c r="AK329" s="25"/>
      <c r="AL329" s="25"/>
      <c r="AM329" s="25"/>
      <c r="AN329" s="25"/>
      <c r="AO329" s="25"/>
      <c r="AP329" s="25"/>
      <c r="AQ329" s="25"/>
      <c r="AR329" s="25"/>
      <c r="AS329" s="25"/>
      <c r="AT329" s="25"/>
      <c r="AU329" s="25"/>
      <c r="AV329" s="25"/>
      <c r="AW329" s="25"/>
      <c r="AX329" s="25"/>
      <c r="AY329" s="25"/>
      <c r="AZ329" s="25"/>
      <c r="BA329" s="25"/>
      <c r="BB329" s="25"/>
      <c r="BC329" s="25"/>
      <c r="BD329" s="25"/>
      <c r="BE329" s="25"/>
      <c r="BF329" s="25"/>
      <c r="BG329" s="25"/>
      <c r="BH329" s="25"/>
      <c r="BI329" s="25"/>
      <c r="BJ329" s="25"/>
      <c r="BK329" s="25"/>
      <c r="BL329" s="25"/>
    </row>
    <row r="330" s="1" customFormat="1" ht="12" spans="1:64">
      <c r="A330" s="12" t="s">
        <v>561</v>
      </c>
      <c r="B330" s="15" t="s">
        <v>2</v>
      </c>
      <c r="C330" s="15">
        <v>29</v>
      </c>
      <c r="D330" s="15" t="s">
        <v>3</v>
      </c>
      <c r="E330" s="15" t="s">
        <v>562</v>
      </c>
      <c r="F330" s="15" t="s">
        <v>5</v>
      </c>
      <c r="G330" s="14">
        <f>(A332*A333+B332*B333+C332*C333+D332*D333+E332*E333+F332*F333+G332*G333+H332*H333+I332*I333)/C330</f>
        <v>88.2068965517241</v>
      </c>
      <c r="H330" s="15"/>
      <c r="I330" s="15"/>
      <c r="J330" s="15"/>
      <c r="K330" s="15"/>
      <c r="L330" s="15"/>
      <c r="M330" s="15"/>
      <c r="N330" s="13"/>
      <c r="O330" s="13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  <c r="AA330" s="25"/>
      <c r="AB330" s="25"/>
      <c r="AC330" s="25"/>
      <c r="AD330" s="25"/>
      <c r="AE330" s="25"/>
      <c r="AF330" s="25"/>
      <c r="AG330" s="25"/>
      <c r="AH330" s="25"/>
      <c r="AI330" s="25"/>
      <c r="AJ330" s="25"/>
      <c r="AK330" s="25"/>
      <c r="AL330" s="25"/>
      <c r="AM330" s="25"/>
      <c r="AN330" s="25"/>
      <c r="AO330" s="25"/>
      <c r="AP330" s="25"/>
      <c r="AQ330" s="25"/>
      <c r="AR330" s="25"/>
      <c r="AS330" s="25"/>
      <c r="AT330" s="25"/>
      <c r="AU330" s="25"/>
      <c r="AV330" s="25"/>
      <c r="AW330" s="25"/>
      <c r="AX330" s="25"/>
      <c r="AY330" s="25"/>
      <c r="AZ330" s="25"/>
      <c r="BA330" s="25"/>
      <c r="BB330" s="25"/>
      <c r="BC330" s="25"/>
      <c r="BD330" s="25"/>
      <c r="BE330" s="25"/>
      <c r="BF330" s="25"/>
      <c r="BG330" s="25"/>
      <c r="BH330" s="25"/>
      <c r="BI330" s="25"/>
      <c r="BJ330" s="25"/>
      <c r="BK330" s="25"/>
      <c r="BL330" s="25"/>
    </row>
    <row r="331" s="1" customFormat="1" ht="12" spans="1:64">
      <c r="A331" s="13" t="s">
        <v>563</v>
      </c>
      <c r="B331" s="13" t="s">
        <v>564</v>
      </c>
      <c r="C331" s="52" t="s">
        <v>565</v>
      </c>
      <c r="D331" s="52" t="s">
        <v>566</v>
      </c>
      <c r="E331" s="52" t="s">
        <v>567</v>
      </c>
      <c r="F331" s="52" t="s">
        <v>372</v>
      </c>
      <c r="G331" s="53" t="s">
        <v>568</v>
      </c>
      <c r="H331" s="53"/>
      <c r="I331" s="15"/>
      <c r="J331" s="15"/>
      <c r="K331" s="15"/>
      <c r="L331" s="15"/>
      <c r="M331" s="15"/>
      <c r="N331" s="13"/>
      <c r="O331" s="13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25"/>
      <c r="AA331" s="25"/>
      <c r="AB331" s="25"/>
      <c r="AC331" s="25"/>
      <c r="AD331" s="25"/>
      <c r="AE331" s="25"/>
      <c r="AF331" s="25"/>
      <c r="AG331" s="25"/>
      <c r="AH331" s="25"/>
      <c r="AI331" s="25"/>
      <c r="AJ331" s="25"/>
      <c r="AK331" s="25"/>
      <c r="AL331" s="25"/>
      <c r="AM331" s="25"/>
      <c r="AN331" s="25"/>
      <c r="AO331" s="25"/>
      <c r="AP331" s="25"/>
      <c r="AQ331" s="25"/>
      <c r="AR331" s="25"/>
      <c r="AS331" s="25"/>
      <c r="AT331" s="25"/>
      <c r="AU331" s="25"/>
      <c r="AV331" s="25"/>
      <c r="AW331" s="25"/>
      <c r="AX331" s="25"/>
      <c r="AY331" s="25"/>
      <c r="AZ331" s="25"/>
      <c r="BA331" s="25"/>
      <c r="BB331" s="25"/>
      <c r="BC331" s="25"/>
      <c r="BD331" s="25"/>
      <c r="BE331" s="25"/>
      <c r="BF331" s="25"/>
      <c r="BG331" s="25"/>
      <c r="BH331" s="25"/>
      <c r="BI331" s="25"/>
      <c r="BJ331" s="25"/>
      <c r="BK331" s="25"/>
      <c r="BL331" s="25"/>
    </row>
    <row r="332" s="3" customFormat="1" ht="12.75" spans="1:64">
      <c r="A332" s="13">
        <v>3</v>
      </c>
      <c r="B332" s="13">
        <v>6</v>
      </c>
      <c r="C332" s="54">
        <v>4</v>
      </c>
      <c r="D332" s="54">
        <v>5</v>
      </c>
      <c r="E332" s="54">
        <v>6</v>
      </c>
      <c r="F332" s="54">
        <v>3</v>
      </c>
      <c r="G332" s="55">
        <v>2</v>
      </c>
      <c r="H332" s="55"/>
      <c r="I332" s="15"/>
      <c r="J332" s="15"/>
      <c r="K332" s="15"/>
      <c r="L332" s="15"/>
      <c r="M332" s="15"/>
      <c r="N332" s="13"/>
      <c r="O332" s="13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  <c r="AA332" s="25"/>
      <c r="AB332" s="25"/>
      <c r="AC332" s="25"/>
      <c r="AD332" s="25"/>
      <c r="AE332" s="25"/>
      <c r="AF332" s="25"/>
      <c r="AG332" s="25"/>
      <c r="AH332" s="25"/>
      <c r="AI332" s="25"/>
      <c r="AJ332" s="25"/>
      <c r="AK332" s="25"/>
      <c r="AL332" s="25"/>
      <c r="AM332" s="25"/>
      <c r="AN332" s="25"/>
      <c r="AO332" s="25"/>
      <c r="AP332" s="25"/>
      <c r="AQ332" s="25"/>
      <c r="AR332" s="25"/>
      <c r="AS332" s="25"/>
      <c r="AT332" s="25"/>
      <c r="AU332" s="25"/>
      <c r="AV332" s="25"/>
      <c r="AW332" s="25"/>
      <c r="AX332" s="25"/>
      <c r="AY332" s="25"/>
      <c r="AZ332" s="25"/>
      <c r="BA332" s="25"/>
      <c r="BB332" s="25"/>
      <c r="BC332" s="25"/>
      <c r="BD332" s="25"/>
      <c r="BE332" s="25"/>
      <c r="BF332" s="25"/>
      <c r="BG332" s="25"/>
      <c r="BH332" s="25"/>
      <c r="BI332" s="25"/>
      <c r="BJ332" s="25"/>
      <c r="BK332" s="25"/>
      <c r="BL332" s="25"/>
    </row>
    <row r="333" s="1" customFormat="1" ht="12.75" spans="1:64">
      <c r="A333" s="21">
        <v>83</v>
      </c>
      <c r="B333" s="16">
        <v>90</v>
      </c>
      <c r="C333" s="16">
        <v>86</v>
      </c>
      <c r="D333" s="16">
        <v>89</v>
      </c>
      <c r="E333" s="16">
        <v>88</v>
      </c>
      <c r="F333" s="16">
        <v>88</v>
      </c>
      <c r="G333" s="16">
        <v>94</v>
      </c>
      <c r="H333" s="16"/>
      <c r="I333" s="16"/>
      <c r="J333" s="16"/>
      <c r="K333" s="16"/>
      <c r="L333" s="16"/>
      <c r="M333" s="16"/>
      <c r="N333" s="16"/>
      <c r="O333" s="16"/>
      <c r="P333" s="25"/>
      <c r="Q333" s="25"/>
      <c r="R333" s="25"/>
      <c r="S333" s="25"/>
      <c r="T333" s="25"/>
      <c r="U333" s="25"/>
      <c r="V333" s="25"/>
      <c r="W333" s="25"/>
      <c r="X333" s="25"/>
      <c r="Y333" s="25"/>
      <c r="Z333" s="25"/>
      <c r="AA333" s="25"/>
      <c r="AB333" s="25"/>
      <c r="AC333" s="25"/>
      <c r="AD333" s="25"/>
      <c r="AE333" s="25"/>
      <c r="AF333" s="25"/>
      <c r="AG333" s="25"/>
      <c r="AH333" s="25"/>
      <c r="AI333" s="25"/>
      <c r="AJ333" s="25"/>
      <c r="AK333" s="25"/>
      <c r="AL333" s="25"/>
      <c r="AM333" s="25"/>
      <c r="AN333" s="25"/>
      <c r="AO333" s="25"/>
      <c r="AP333" s="25"/>
      <c r="AQ333" s="25"/>
      <c r="AR333" s="25"/>
      <c r="AS333" s="25"/>
      <c r="AT333" s="25"/>
      <c r="AU333" s="25"/>
      <c r="AV333" s="25"/>
      <c r="AW333" s="25"/>
      <c r="AX333" s="25"/>
      <c r="AY333" s="25"/>
      <c r="AZ333" s="25"/>
      <c r="BA333" s="25"/>
      <c r="BB333" s="25"/>
      <c r="BC333" s="25"/>
      <c r="BD333" s="25"/>
      <c r="BE333" s="25"/>
      <c r="BF333" s="25"/>
      <c r="BG333" s="25"/>
      <c r="BH333" s="25"/>
      <c r="BI333" s="25"/>
      <c r="BJ333" s="25"/>
      <c r="BK333" s="25"/>
      <c r="BL333" s="25"/>
    </row>
    <row r="334" s="1" customFormat="1" ht="12" spans="1:64">
      <c r="A334" s="12" t="s">
        <v>569</v>
      </c>
      <c r="B334" s="15" t="s">
        <v>2</v>
      </c>
      <c r="C334" s="15">
        <v>35</v>
      </c>
      <c r="D334" s="15" t="s">
        <v>3</v>
      </c>
      <c r="E334" s="15" t="s">
        <v>570</v>
      </c>
      <c r="F334" s="15" t="s">
        <v>5</v>
      </c>
      <c r="G334" s="14">
        <f>(A336*A337+B336*B337+C336*C337+D336*D337+E336*E337+F336*F337+G336*G337+H336*H337+I336*I337)/C334</f>
        <v>88.7142857142857</v>
      </c>
      <c r="H334" s="15"/>
      <c r="I334" s="15"/>
      <c r="J334" s="15"/>
      <c r="K334" s="15"/>
      <c r="L334" s="15"/>
      <c r="M334" s="15"/>
      <c r="N334" s="13"/>
      <c r="O334" s="13"/>
      <c r="P334" s="25"/>
      <c r="Q334" s="25"/>
      <c r="R334" s="25"/>
      <c r="S334" s="25"/>
      <c r="T334" s="25"/>
      <c r="U334" s="25"/>
      <c r="V334" s="25"/>
      <c r="W334" s="25"/>
      <c r="X334" s="25"/>
      <c r="Y334" s="25"/>
      <c r="Z334" s="25"/>
      <c r="AA334" s="25"/>
      <c r="AB334" s="25"/>
      <c r="AC334" s="25"/>
      <c r="AD334" s="25"/>
      <c r="AE334" s="25"/>
      <c r="AF334" s="25"/>
      <c r="AG334" s="25"/>
      <c r="AH334" s="25"/>
      <c r="AI334" s="25"/>
      <c r="AJ334" s="25"/>
      <c r="AK334" s="25"/>
      <c r="AL334" s="25"/>
      <c r="AM334" s="25"/>
      <c r="AN334" s="25"/>
      <c r="AO334" s="25"/>
      <c r="AP334" s="25"/>
      <c r="AQ334" s="25"/>
      <c r="AR334" s="25"/>
      <c r="AS334" s="25"/>
      <c r="AT334" s="25"/>
      <c r="AU334" s="25"/>
      <c r="AV334" s="25"/>
      <c r="AW334" s="25"/>
      <c r="AX334" s="25"/>
      <c r="AY334" s="25"/>
      <c r="AZ334" s="25"/>
      <c r="BA334" s="25"/>
      <c r="BB334" s="25"/>
      <c r="BC334" s="25"/>
      <c r="BD334" s="25"/>
      <c r="BE334" s="25"/>
      <c r="BF334" s="25"/>
      <c r="BG334" s="25"/>
      <c r="BH334" s="25"/>
      <c r="BI334" s="25"/>
      <c r="BJ334" s="25"/>
      <c r="BK334" s="25"/>
      <c r="BL334" s="25"/>
    </row>
    <row r="335" s="2" customFormat="1" ht="12" spans="1:64">
      <c r="A335" s="56" t="s">
        <v>563</v>
      </c>
      <c r="B335" s="56" t="s">
        <v>571</v>
      </c>
      <c r="C335" s="56" t="s">
        <v>572</v>
      </c>
      <c r="D335" s="56" t="s">
        <v>573</v>
      </c>
      <c r="E335" s="56" t="s">
        <v>574</v>
      </c>
      <c r="F335" s="56" t="s">
        <v>575</v>
      </c>
      <c r="G335" s="56" t="s">
        <v>576</v>
      </c>
      <c r="H335" s="57" t="s">
        <v>577</v>
      </c>
      <c r="I335" s="57" t="s">
        <v>578</v>
      </c>
      <c r="J335" s="15"/>
      <c r="K335" s="15"/>
      <c r="L335" s="15"/>
      <c r="M335" s="15"/>
      <c r="N335" s="15"/>
      <c r="O335" s="15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  <c r="AA335" s="25"/>
      <c r="AB335" s="25"/>
      <c r="AC335" s="25"/>
      <c r="AD335" s="25"/>
      <c r="AE335" s="25"/>
      <c r="AF335" s="25"/>
      <c r="AG335" s="25"/>
      <c r="AH335" s="25"/>
      <c r="AI335" s="25"/>
      <c r="AJ335" s="25"/>
      <c r="AK335" s="25"/>
      <c r="AL335" s="25"/>
      <c r="AM335" s="25"/>
      <c r="AN335" s="25"/>
      <c r="AO335" s="25"/>
      <c r="AP335" s="25"/>
      <c r="AQ335" s="25"/>
      <c r="AR335" s="25"/>
      <c r="AS335" s="25"/>
      <c r="AT335" s="25"/>
      <c r="AU335" s="25"/>
      <c r="AV335" s="25"/>
      <c r="AW335" s="25"/>
      <c r="AX335" s="25"/>
      <c r="AY335" s="25"/>
      <c r="AZ335" s="25"/>
      <c r="BA335" s="25"/>
      <c r="BB335" s="25"/>
      <c r="BC335" s="25"/>
      <c r="BD335" s="25"/>
      <c r="BE335" s="25"/>
      <c r="BF335" s="25"/>
      <c r="BG335" s="25"/>
      <c r="BH335" s="25"/>
      <c r="BI335" s="25"/>
      <c r="BJ335" s="25"/>
      <c r="BK335" s="25"/>
      <c r="BL335" s="25"/>
    </row>
    <row r="336" s="3" customFormat="1" ht="12.75" spans="1:64">
      <c r="A336" s="56">
        <v>1</v>
      </c>
      <c r="B336" s="56">
        <v>6</v>
      </c>
      <c r="C336" s="56">
        <v>6</v>
      </c>
      <c r="D336" s="56">
        <v>6</v>
      </c>
      <c r="E336" s="56">
        <v>1</v>
      </c>
      <c r="F336" s="56">
        <v>6</v>
      </c>
      <c r="G336" s="56">
        <v>2</v>
      </c>
      <c r="H336" s="58">
        <v>6</v>
      </c>
      <c r="I336" s="57">
        <v>1</v>
      </c>
      <c r="J336" s="15"/>
      <c r="K336" s="15"/>
      <c r="L336" s="15"/>
      <c r="M336" s="15"/>
      <c r="N336" s="20"/>
      <c r="O336" s="15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  <c r="AA336" s="25"/>
      <c r="AB336" s="25"/>
      <c r="AC336" s="25"/>
      <c r="AD336" s="25"/>
      <c r="AE336" s="25"/>
      <c r="AF336" s="25"/>
      <c r="AG336" s="25"/>
      <c r="AH336" s="25"/>
      <c r="AI336" s="25"/>
      <c r="AJ336" s="25"/>
      <c r="AK336" s="25"/>
      <c r="AL336" s="25"/>
      <c r="AM336" s="25"/>
      <c r="AN336" s="25"/>
      <c r="AO336" s="25"/>
      <c r="AP336" s="25"/>
      <c r="AQ336" s="25"/>
      <c r="AR336" s="25"/>
      <c r="AS336" s="25"/>
      <c r="AT336" s="25"/>
      <c r="AU336" s="25"/>
      <c r="AV336" s="25"/>
      <c r="AW336" s="25"/>
      <c r="AX336" s="25"/>
      <c r="AY336" s="25"/>
      <c r="AZ336" s="25"/>
      <c r="BA336" s="25"/>
      <c r="BB336" s="25"/>
      <c r="BC336" s="25"/>
      <c r="BD336" s="25"/>
      <c r="BE336" s="25"/>
      <c r="BF336" s="25"/>
      <c r="BG336" s="25"/>
      <c r="BH336" s="25"/>
      <c r="BI336" s="25"/>
      <c r="BJ336" s="25"/>
      <c r="BK336" s="25"/>
      <c r="BL336" s="25"/>
    </row>
    <row r="337" s="1" customFormat="1" ht="12.75" spans="1:64">
      <c r="A337" s="21">
        <v>83</v>
      </c>
      <c r="B337" s="16">
        <v>87</v>
      </c>
      <c r="C337" s="16">
        <v>82</v>
      </c>
      <c r="D337" s="16">
        <v>93</v>
      </c>
      <c r="E337" s="16">
        <v>91</v>
      </c>
      <c r="F337" s="16">
        <v>89</v>
      </c>
      <c r="G337" s="16">
        <v>92</v>
      </c>
      <c r="H337" s="16">
        <v>92</v>
      </c>
      <c r="I337" s="16">
        <v>89</v>
      </c>
      <c r="J337" s="16"/>
      <c r="K337" s="16"/>
      <c r="L337" s="16"/>
      <c r="M337" s="16"/>
      <c r="N337" s="16"/>
      <c r="O337" s="16"/>
      <c r="P337" s="25"/>
      <c r="Q337" s="25"/>
      <c r="R337" s="25"/>
      <c r="S337" s="25"/>
      <c r="T337" s="25"/>
      <c r="U337" s="25"/>
      <c r="V337" s="25"/>
      <c r="W337" s="25"/>
      <c r="X337" s="25"/>
      <c r="Y337" s="25"/>
      <c r="Z337" s="25"/>
      <c r="AA337" s="25"/>
      <c r="AB337" s="25"/>
      <c r="AC337" s="25"/>
      <c r="AD337" s="25"/>
      <c r="AE337" s="25"/>
      <c r="AF337" s="25"/>
      <c r="AG337" s="25"/>
      <c r="AH337" s="25"/>
      <c r="AI337" s="25"/>
      <c r="AJ337" s="25"/>
      <c r="AK337" s="25"/>
      <c r="AL337" s="25"/>
      <c r="AM337" s="25"/>
      <c r="AN337" s="25"/>
      <c r="AO337" s="25"/>
      <c r="AP337" s="25"/>
      <c r="AQ337" s="25"/>
      <c r="AR337" s="25"/>
      <c r="AS337" s="25"/>
      <c r="AT337" s="25"/>
      <c r="AU337" s="25"/>
      <c r="AV337" s="25"/>
      <c r="AW337" s="25"/>
      <c r="AX337" s="25"/>
      <c r="AY337" s="25"/>
      <c r="AZ337" s="25"/>
      <c r="BA337" s="25"/>
      <c r="BB337" s="25"/>
      <c r="BC337" s="25"/>
      <c r="BD337" s="25"/>
      <c r="BE337" s="25"/>
      <c r="BF337" s="25"/>
      <c r="BG337" s="25"/>
      <c r="BH337" s="25"/>
      <c r="BI337" s="25"/>
      <c r="BJ337" s="25"/>
      <c r="BK337" s="25"/>
      <c r="BL337" s="25"/>
    </row>
    <row r="338" s="1" customFormat="1" ht="12" spans="1:64">
      <c r="A338" s="12" t="s">
        <v>579</v>
      </c>
      <c r="B338" s="15" t="s">
        <v>27</v>
      </c>
      <c r="C338" s="15">
        <v>38</v>
      </c>
      <c r="D338" s="15" t="s">
        <v>3</v>
      </c>
      <c r="E338" s="15" t="s">
        <v>570</v>
      </c>
      <c r="F338" s="15" t="s">
        <v>5</v>
      </c>
      <c r="G338" s="14">
        <f>(A340*A341+B340*B341+C340*C341+D340*D341+E340*E341+F340*F341+G340*G341+H340*H341+I340*I341+J340*J341+K340*K341+L340*L341+M340*M341+N340*N341)/C338</f>
        <v>91.3157894736842</v>
      </c>
      <c r="H338" s="15"/>
      <c r="I338" s="15"/>
      <c r="J338" s="15"/>
      <c r="K338" s="15"/>
      <c r="L338" s="15"/>
      <c r="M338" s="15"/>
      <c r="N338" s="13"/>
      <c r="O338" s="13"/>
      <c r="P338" s="25"/>
      <c r="Q338" s="25"/>
      <c r="R338" s="25"/>
      <c r="S338" s="25"/>
      <c r="T338" s="25"/>
      <c r="U338" s="25"/>
      <c r="V338" s="25"/>
      <c r="W338" s="25"/>
      <c r="X338" s="25"/>
      <c r="Y338" s="25"/>
      <c r="Z338" s="25"/>
      <c r="AA338" s="25"/>
      <c r="AB338" s="25"/>
      <c r="AC338" s="25"/>
      <c r="AD338" s="25"/>
      <c r="AE338" s="25"/>
      <c r="AF338" s="25"/>
      <c r="AG338" s="25"/>
      <c r="AH338" s="25"/>
      <c r="AI338" s="25"/>
      <c r="AJ338" s="25"/>
      <c r="AK338" s="25"/>
      <c r="AL338" s="25"/>
      <c r="AM338" s="25"/>
      <c r="AN338" s="25"/>
      <c r="AO338" s="25"/>
      <c r="AP338" s="25"/>
      <c r="AQ338" s="25"/>
      <c r="AR338" s="25"/>
      <c r="AS338" s="25"/>
      <c r="AT338" s="25"/>
      <c r="AU338" s="25"/>
      <c r="AV338" s="25"/>
      <c r="AW338" s="25"/>
      <c r="AX338" s="25"/>
      <c r="AY338" s="25"/>
      <c r="AZ338" s="25"/>
      <c r="BA338" s="25"/>
      <c r="BB338" s="25"/>
      <c r="BC338" s="25"/>
      <c r="BD338" s="25"/>
      <c r="BE338" s="25"/>
      <c r="BF338" s="25"/>
      <c r="BG338" s="25"/>
      <c r="BH338" s="25"/>
      <c r="BI338" s="25"/>
      <c r="BJ338" s="25"/>
      <c r="BK338" s="25"/>
      <c r="BL338" s="25"/>
    </row>
    <row r="339" s="1" customFormat="1" ht="12" spans="1:64">
      <c r="A339" s="59" t="s">
        <v>565</v>
      </c>
      <c r="B339" s="59" t="s">
        <v>574</v>
      </c>
      <c r="C339" s="56" t="s">
        <v>580</v>
      </c>
      <c r="D339" s="56" t="s">
        <v>581</v>
      </c>
      <c r="E339" s="56" t="s">
        <v>582</v>
      </c>
      <c r="F339" s="59" t="s">
        <v>583</v>
      </c>
      <c r="G339" s="60" t="s">
        <v>568</v>
      </c>
      <c r="H339" s="60" t="s">
        <v>578</v>
      </c>
      <c r="I339" s="60"/>
      <c r="J339" s="60"/>
      <c r="K339" s="60"/>
      <c r="L339" s="60"/>
      <c r="M339" s="60"/>
      <c r="N339" s="66"/>
      <c r="O339" s="13"/>
      <c r="P339" s="25"/>
      <c r="Q339" s="25"/>
      <c r="R339" s="25"/>
      <c r="S339" s="25"/>
      <c r="T339" s="25"/>
      <c r="U339" s="25"/>
      <c r="V339" s="25"/>
      <c r="W339" s="25"/>
      <c r="X339" s="25"/>
      <c r="Y339" s="25"/>
      <c r="Z339" s="25"/>
      <c r="AA339" s="25"/>
      <c r="AB339" s="25"/>
      <c r="AC339" s="25"/>
      <c r="AD339" s="25"/>
      <c r="AE339" s="25"/>
      <c r="AF339" s="25"/>
      <c r="AG339" s="25"/>
      <c r="AH339" s="25"/>
      <c r="AI339" s="25"/>
      <c r="AJ339" s="25"/>
      <c r="AK339" s="25"/>
      <c r="AL339" s="25"/>
      <c r="AM339" s="25"/>
      <c r="AN339" s="25"/>
      <c r="AO339" s="25"/>
      <c r="AP339" s="25"/>
      <c r="AQ339" s="25"/>
      <c r="AR339" s="25"/>
      <c r="AS339" s="25"/>
      <c r="AT339" s="25"/>
      <c r="AU339" s="25"/>
      <c r="AV339" s="25"/>
      <c r="AW339" s="25"/>
      <c r="AX339" s="25"/>
      <c r="AY339" s="25"/>
      <c r="AZ339" s="25"/>
      <c r="BA339" s="25"/>
      <c r="BB339" s="25"/>
      <c r="BC339" s="25"/>
      <c r="BD339" s="25"/>
      <c r="BE339" s="25"/>
      <c r="BF339" s="25"/>
      <c r="BG339" s="25"/>
      <c r="BH339" s="25"/>
      <c r="BI339" s="25"/>
      <c r="BJ339" s="25"/>
      <c r="BK339" s="25"/>
      <c r="BL339" s="25"/>
    </row>
    <row r="340" s="3" customFormat="1" ht="12" spans="1:64">
      <c r="A340" s="59">
        <v>1</v>
      </c>
      <c r="B340" s="59">
        <v>5</v>
      </c>
      <c r="C340" s="56">
        <v>6</v>
      </c>
      <c r="D340" s="56">
        <v>6</v>
      </c>
      <c r="E340" s="59">
        <v>6</v>
      </c>
      <c r="F340" s="56">
        <v>6</v>
      </c>
      <c r="G340" s="60">
        <v>3</v>
      </c>
      <c r="H340" s="60">
        <v>5</v>
      </c>
      <c r="I340" s="60"/>
      <c r="J340" s="60"/>
      <c r="K340" s="60"/>
      <c r="L340" s="60"/>
      <c r="M340" s="60"/>
      <c r="N340" s="66"/>
      <c r="O340" s="13"/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25"/>
      <c r="AA340" s="25"/>
      <c r="AB340" s="25"/>
      <c r="AC340" s="25"/>
      <c r="AD340" s="25"/>
      <c r="AE340" s="25"/>
      <c r="AF340" s="25"/>
      <c r="AG340" s="25"/>
      <c r="AH340" s="25"/>
      <c r="AI340" s="25"/>
      <c r="AJ340" s="25"/>
      <c r="AK340" s="25"/>
      <c r="AL340" s="25"/>
      <c r="AM340" s="25"/>
      <c r="AN340" s="25"/>
      <c r="AO340" s="25"/>
      <c r="AP340" s="25"/>
      <c r="AQ340" s="25"/>
      <c r="AR340" s="25"/>
      <c r="AS340" s="25"/>
      <c r="AT340" s="25"/>
      <c r="AU340" s="25"/>
      <c r="AV340" s="25"/>
      <c r="AW340" s="25"/>
      <c r="AX340" s="25"/>
      <c r="AY340" s="25"/>
      <c r="AZ340" s="25"/>
      <c r="BA340" s="25"/>
      <c r="BB340" s="25"/>
      <c r="BC340" s="25"/>
      <c r="BD340" s="25"/>
      <c r="BE340" s="25"/>
      <c r="BF340" s="25"/>
      <c r="BG340" s="25"/>
      <c r="BH340" s="25"/>
      <c r="BI340" s="25"/>
      <c r="BJ340" s="25"/>
      <c r="BK340" s="25"/>
      <c r="BL340" s="25"/>
    </row>
    <row r="341" s="1" customFormat="1" ht="12.75" spans="1:64">
      <c r="A341" s="21">
        <v>86</v>
      </c>
      <c r="B341" s="16">
        <v>91</v>
      </c>
      <c r="C341" s="16">
        <v>96</v>
      </c>
      <c r="D341" s="16">
        <v>89</v>
      </c>
      <c r="E341" s="16">
        <v>92</v>
      </c>
      <c r="F341" s="16">
        <v>90</v>
      </c>
      <c r="G341" s="16">
        <v>94</v>
      </c>
      <c r="H341" s="16">
        <v>89</v>
      </c>
      <c r="I341" s="16"/>
      <c r="J341" s="16"/>
      <c r="K341" s="16"/>
      <c r="L341" s="16"/>
      <c r="M341" s="16"/>
      <c r="N341" s="16"/>
      <c r="O341" s="16"/>
      <c r="P341" s="25"/>
      <c r="Q341" s="25"/>
      <c r="R341" s="25"/>
      <c r="S341" s="25"/>
      <c r="T341" s="25"/>
      <c r="U341" s="25"/>
      <c r="V341" s="25"/>
      <c r="W341" s="25"/>
      <c r="X341" s="25"/>
      <c r="Y341" s="25"/>
      <c r="Z341" s="25"/>
      <c r="AA341" s="25"/>
      <c r="AB341" s="25"/>
      <c r="AC341" s="25"/>
      <c r="AD341" s="25"/>
      <c r="AE341" s="25"/>
      <c r="AF341" s="25"/>
      <c r="AG341" s="25"/>
      <c r="AH341" s="25"/>
      <c r="AI341" s="25"/>
      <c r="AJ341" s="25"/>
      <c r="AK341" s="25"/>
      <c r="AL341" s="25"/>
      <c r="AM341" s="25"/>
      <c r="AN341" s="25"/>
      <c r="AO341" s="25"/>
      <c r="AP341" s="25"/>
      <c r="AQ341" s="25"/>
      <c r="AR341" s="25"/>
      <c r="AS341" s="25"/>
      <c r="AT341" s="25"/>
      <c r="AU341" s="25"/>
      <c r="AV341" s="25"/>
      <c r="AW341" s="25"/>
      <c r="AX341" s="25"/>
      <c r="AY341" s="25"/>
      <c r="AZ341" s="25"/>
      <c r="BA341" s="25"/>
      <c r="BB341" s="25"/>
      <c r="BC341" s="25"/>
      <c r="BD341" s="25"/>
      <c r="BE341" s="25"/>
      <c r="BF341" s="25"/>
      <c r="BG341" s="25"/>
      <c r="BH341" s="25"/>
      <c r="BI341" s="25"/>
      <c r="BJ341" s="25"/>
      <c r="BK341" s="25"/>
      <c r="BL341" s="25"/>
    </row>
    <row r="342" s="1" customFormat="1" ht="12" spans="1:64">
      <c r="A342" s="12" t="s">
        <v>584</v>
      </c>
      <c r="B342" s="15" t="s">
        <v>27</v>
      </c>
      <c r="C342" s="15">
        <v>27</v>
      </c>
      <c r="D342" s="15" t="s">
        <v>3</v>
      </c>
      <c r="E342" s="15" t="s">
        <v>585</v>
      </c>
      <c r="F342" s="39" t="s">
        <v>5</v>
      </c>
      <c r="G342" s="14">
        <f>(A344*A345+B344*B345+C344*C345+D344*D345+E344*E345+F344*F345+G344*G345+H344*H345)/C342</f>
        <v>88.9259259259259</v>
      </c>
      <c r="H342" s="39"/>
      <c r="I342" s="39"/>
      <c r="J342" s="39"/>
      <c r="K342" s="39"/>
      <c r="L342" s="39"/>
      <c r="M342" s="39"/>
      <c r="N342" s="39"/>
      <c r="O342" s="39"/>
      <c r="P342" s="25"/>
      <c r="Q342" s="25"/>
      <c r="R342" s="25"/>
      <c r="S342" s="25"/>
      <c r="T342" s="25"/>
      <c r="U342" s="25"/>
      <c r="V342" s="25"/>
      <c r="W342" s="25"/>
      <c r="X342" s="25"/>
      <c r="Y342" s="25"/>
      <c r="Z342" s="25"/>
      <c r="AA342" s="25"/>
      <c r="AB342" s="25"/>
      <c r="AC342" s="25"/>
      <c r="AD342" s="25"/>
      <c r="AE342" s="25"/>
      <c r="AF342" s="25"/>
      <c r="AG342" s="25"/>
      <c r="AH342" s="25"/>
      <c r="AI342" s="25"/>
      <c r="AJ342" s="25"/>
      <c r="AK342" s="25"/>
      <c r="AL342" s="25"/>
      <c r="AM342" s="25"/>
      <c r="AN342" s="25"/>
      <c r="AO342" s="25"/>
      <c r="AP342" s="25"/>
      <c r="AQ342" s="25"/>
      <c r="AR342" s="25"/>
      <c r="AS342" s="25"/>
      <c r="AT342" s="25"/>
      <c r="AU342" s="25"/>
      <c r="AV342" s="25"/>
      <c r="AW342" s="25"/>
      <c r="AX342" s="25"/>
      <c r="AY342" s="25"/>
      <c r="AZ342" s="25"/>
      <c r="BA342" s="25"/>
      <c r="BB342" s="25"/>
      <c r="BC342" s="25"/>
      <c r="BD342" s="25"/>
      <c r="BE342" s="25"/>
      <c r="BF342" s="25"/>
      <c r="BG342" s="25"/>
      <c r="BH342" s="25"/>
      <c r="BI342" s="25"/>
      <c r="BJ342" s="25"/>
      <c r="BK342" s="25"/>
      <c r="BL342" s="25"/>
    </row>
    <row r="343" s="1" customFormat="1" ht="12.75" spans="1:64">
      <c r="A343" s="59" t="s">
        <v>586</v>
      </c>
      <c r="B343" s="59" t="s">
        <v>587</v>
      </c>
      <c r="C343" s="59" t="s">
        <v>588</v>
      </c>
      <c r="D343" s="59" t="s">
        <v>512</v>
      </c>
      <c r="E343" s="59" t="s">
        <v>518</v>
      </c>
      <c r="F343" s="59" t="s">
        <v>589</v>
      </c>
      <c r="G343" s="59" t="s">
        <v>590</v>
      </c>
      <c r="H343" s="61"/>
      <c r="I343" s="39"/>
      <c r="J343" s="39"/>
      <c r="K343" s="39"/>
      <c r="L343" s="39"/>
      <c r="M343" s="39"/>
      <c r="N343" s="39"/>
      <c r="O343" s="39"/>
      <c r="P343" s="25"/>
      <c r="Q343" s="25"/>
      <c r="R343" s="25"/>
      <c r="S343" s="25"/>
      <c r="T343" s="25"/>
      <c r="U343" s="25"/>
      <c r="V343" s="25"/>
      <c r="W343" s="25"/>
      <c r="X343" s="25"/>
      <c r="Y343" s="25"/>
      <c r="Z343" s="25"/>
      <c r="AA343" s="25"/>
      <c r="AB343" s="25"/>
      <c r="AC343" s="25"/>
      <c r="AD343" s="25"/>
      <c r="AE343" s="25"/>
      <c r="AF343" s="25"/>
      <c r="AG343" s="25"/>
      <c r="AH343" s="25"/>
      <c r="AI343" s="25"/>
      <c r="AJ343" s="25"/>
      <c r="AK343" s="25"/>
      <c r="AL343" s="25"/>
      <c r="AM343" s="25"/>
      <c r="AN343" s="25"/>
      <c r="AO343" s="25"/>
      <c r="AP343" s="25"/>
      <c r="AQ343" s="25"/>
      <c r="AR343" s="25"/>
      <c r="AS343" s="25"/>
      <c r="AT343" s="25"/>
      <c r="AU343" s="25"/>
      <c r="AV343" s="25"/>
      <c r="AW343" s="25"/>
      <c r="AX343" s="25"/>
      <c r="AY343" s="25"/>
      <c r="AZ343" s="25"/>
      <c r="BA343" s="25"/>
      <c r="BB343" s="25"/>
      <c r="BC343" s="25"/>
      <c r="BD343" s="25"/>
      <c r="BE343" s="25"/>
      <c r="BF343" s="25"/>
      <c r="BG343" s="25"/>
      <c r="BH343" s="25"/>
      <c r="BI343" s="25"/>
      <c r="BJ343" s="25"/>
      <c r="BK343" s="25"/>
      <c r="BL343" s="25"/>
    </row>
    <row r="344" s="3" customFormat="1" ht="12.75" spans="1:64">
      <c r="A344" s="59">
        <v>6</v>
      </c>
      <c r="B344" s="59">
        <v>5</v>
      </c>
      <c r="C344" s="59">
        <v>6</v>
      </c>
      <c r="D344" s="59">
        <v>1</v>
      </c>
      <c r="E344" s="59">
        <v>2</v>
      </c>
      <c r="F344" s="59">
        <v>1</v>
      </c>
      <c r="G344" s="59">
        <v>6</v>
      </c>
      <c r="H344" s="61"/>
      <c r="I344" s="39"/>
      <c r="J344" s="39"/>
      <c r="K344" s="39"/>
      <c r="L344" s="39"/>
      <c r="M344" s="39"/>
      <c r="N344" s="39"/>
      <c r="O344" s="39"/>
      <c r="P344" s="25"/>
      <c r="Q344" s="25"/>
      <c r="R344" s="25"/>
      <c r="S344" s="25"/>
      <c r="T344" s="25"/>
      <c r="U344" s="25"/>
      <c r="V344" s="25"/>
      <c r="W344" s="25"/>
      <c r="X344" s="25"/>
      <c r="Y344" s="25"/>
      <c r="Z344" s="25"/>
      <c r="AA344" s="25"/>
      <c r="AB344" s="25"/>
      <c r="AC344" s="25"/>
      <c r="AD344" s="25"/>
      <c r="AE344" s="25"/>
      <c r="AF344" s="25"/>
      <c r="AG344" s="25"/>
      <c r="AH344" s="25"/>
      <c r="AI344" s="25"/>
      <c r="AJ344" s="25"/>
      <c r="AK344" s="25"/>
      <c r="AL344" s="25"/>
      <c r="AM344" s="25"/>
      <c r="AN344" s="25"/>
      <c r="AO344" s="25"/>
      <c r="AP344" s="25"/>
      <c r="AQ344" s="25"/>
      <c r="AR344" s="25"/>
      <c r="AS344" s="25"/>
      <c r="AT344" s="25"/>
      <c r="AU344" s="25"/>
      <c r="AV344" s="25"/>
      <c r="AW344" s="25"/>
      <c r="AX344" s="25"/>
      <c r="AY344" s="25"/>
      <c r="AZ344" s="25"/>
      <c r="BA344" s="25"/>
      <c r="BB344" s="25"/>
      <c r="BC344" s="25"/>
      <c r="BD344" s="25"/>
      <c r="BE344" s="25"/>
      <c r="BF344" s="25"/>
      <c r="BG344" s="25"/>
      <c r="BH344" s="25"/>
      <c r="BI344" s="25"/>
      <c r="BJ344" s="25"/>
      <c r="BK344" s="25"/>
      <c r="BL344" s="25"/>
    </row>
    <row r="345" s="1" customFormat="1" ht="12" spans="1:64">
      <c r="A345" s="29">
        <v>85</v>
      </c>
      <c r="B345" s="29">
        <v>88</v>
      </c>
      <c r="C345" s="29">
        <v>93</v>
      </c>
      <c r="D345" s="29">
        <v>87</v>
      </c>
      <c r="E345" s="29">
        <v>93</v>
      </c>
      <c r="F345" s="29">
        <v>86</v>
      </c>
      <c r="G345" s="29">
        <v>89</v>
      </c>
      <c r="H345" s="29"/>
      <c r="I345" s="29"/>
      <c r="J345" s="29"/>
      <c r="K345" s="29"/>
      <c r="L345" s="29"/>
      <c r="M345" s="29"/>
      <c r="N345" s="29"/>
      <c r="O345" s="29"/>
      <c r="P345" s="25"/>
      <c r="Q345" s="25"/>
      <c r="R345" s="25"/>
      <c r="S345" s="25"/>
      <c r="T345" s="25"/>
      <c r="U345" s="25"/>
      <c r="V345" s="25"/>
      <c r="W345" s="25"/>
      <c r="X345" s="25"/>
      <c r="Y345" s="25"/>
      <c r="Z345" s="25"/>
      <c r="AA345" s="25"/>
      <c r="AB345" s="25"/>
      <c r="AC345" s="25"/>
      <c r="AD345" s="25"/>
      <c r="AE345" s="25"/>
      <c r="AF345" s="25"/>
      <c r="AG345" s="25"/>
      <c r="AH345" s="25"/>
      <c r="AI345" s="25"/>
      <c r="AJ345" s="25"/>
      <c r="AK345" s="25"/>
      <c r="AL345" s="25"/>
      <c r="AM345" s="25"/>
      <c r="AN345" s="25"/>
      <c r="AO345" s="25"/>
      <c r="AP345" s="25"/>
      <c r="AQ345" s="25"/>
      <c r="AR345" s="25"/>
      <c r="AS345" s="25"/>
      <c r="AT345" s="25"/>
      <c r="AU345" s="25"/>
      <c r="AV345" s="25"/>
      <c r="AW345" s="25"/>
      <c r="AX345" s="25"/>
      <c r="AY345" s="25"/>
      <c r="AZ345" s="25"/>
      <c r="BA345" s="25"/>
      <c r="BB345" s="25"/>
      <c r="BC345" s="25"/>
      <c r="BD345" s="25"/>
      <c r="BE345" s="25"/>
      <c r="BF345" s="25"/>
      <c r="BG345" s="25"/>
      <c r="BH345" s="25"/>
      <c r="BI345" s="25"/>
      <c r="BJ345" s="25"/>
      <c r="BK345" s="25"/>
      <c r="BL345" s="25"/>
    </row>
    <row r="346" s="1" customFormat="1" ht="12" spans="1:64">
      <c r="A346" s="43" t="s">
        <v>591</v>
      </c>
      <c r="B346" s="39" t="s">
        <v>2</v>
      </c>
      <c r="C346" s="39">
        <v>32</v>
      </c>
      <c r="D346" s="39" t="s">
        <v>3</v>
      </c>
      <c r="E346" s="15" t="s">
        <v>585</v>
      </c>
      <c r="F346" s="15" t="s">
        <v>5</v>
      </c>
      <c r="G346" s="14">
        <f>(A348*A349+B348*B349+C348*C349+D348*D349+E348*E349+F348*F349+G348*G349+H348*H349)/C346</f>
        <v>91.34375</v>
      </c>
      <c r="H346" s="15"/>
      <c r="I346" s="15"/>
      <c r="J346" s="15"/>
      <c r="K346" s="15"/>
      <c r="L346" s="15"/>
      <c r="M346" s="15"/>
      <c r="N346" s="13"/>
      <c r="O346" s="13"/>
      <c r="P346" s="25"/>
      <c r="Q346" s="25"/>
      <c r="R346" s="25"/>
      <c r="S346" s="25"/>
      <c r="T346" s="25"/>
      <c r="U346" s="25"/>
      <c r="V346" s="25"/>
      <c r="W346" s="25"/>
      <c r="X346" s="25"/>
      <c r="Y346" s="25"/>
      <c r="Z346" s="25"/>
      <c r="AA346" s="25"/>
      <c r="AB346" s="25"/>
      <c r="AC346" s="25"/>
      <c r="AD346" s="25"/>
      <c r="AE346" s="25"/>
      <c r="AF346" s="25"/>
      <c r="AG346" s="25"/>
      <c r="AH346" s="25"/>
      <c r="AI346" s="25"/>
      <c r="AJ346" s="25"/>
      <c r="AK346" s="25"/>
      <c r="AL346" s="25"/>
      <c r="AM346" s="25"/>
      <c r="AN346" s="25"/>
      <c r="AO346" s="25"/>
      <c r="AP346" s="25"/>
      <c r="AQ346" s="25"/>
      <c r="AR346" s="25"/>
      <c r="AS346" s="25"/>
      <c r="AT346" s="25"/>
      <c r="AU346" s="25"/>
      <c r="AV346" s="25"/>
      <c r="AW346" s="25"/>
      <c r="AX346" s="25"/>
      <c r="AY346" s="25"/>
      <c r="AZ346" s="25"/>
      <c r="BA346" s="25"/>
      <c r="BB346" s="25"/>
      <c r="BC346" s="25"/>
      <c r="BD346" s="25"/>
      <c r="BE346" s="25"/>
      <c r="BF346" s="25"/>
      <c r="BG346" s="25"/>
      <c r="BH346" s="25"/>
      <c r="BI346" s="25"/>
      <c r="BJ346" s="25"/>
      <c r="BK346" s="25"/>
      <c r="BL346" s="25"/>
    </row>
    <row r="347" s="1" customFormat="1" ht="12.75" spans="1:64">
      <c r="A347" s="59" t="s">
        <v>592</v>
      </c>
      <c r="B347" s="59" t="s">
        <v>593</v>
      </c>
      <c r="C347" s="59" t="s">
        <v>594</v>
      </c>
      <c r="D347" s="59" t="s">
        <v>595</v>
      </c>
      <c r="E347" s="59" t="s">
        <v>596</v>
      </c>
      <c r="F347" s="59" t="s">
        <v>597</v>
      </c>
      <c r="G347" s="59" t="s">
        <v>598</v>
      </c>
      <c r="H347" s="59" t="s">
        <v>599</v>
      </c>
      <c r="I347" s="67"/>
      <c r="J347" s="15"/>
      <c r="K347" s="15"/>
      <c r="L347" s="15"/>
      <c r="M347" s="15"/>
      <c r="N347" s="13"/>
      <c r="O347" s="13"/>
      <c r="P347" s="25"/>
      <c r="Q347" s="35"/>
      <c r="R347" s="25"/>
      <c r="S347" s="25"/>
      <c r="T347" s="25"/>
      <c r="U347" s="25"/>
      <c r="V347" s="25"/>
      <c r="W347" s="25"/>
      <c r="X347" s="25"/>
      <c r="Y347" s="25"/>
      <c r="Z347" s="25"/>
      <c r="AA347" s="25"/>
      <c r="AB347" s="25"/>
      <c r="AC347" s="25"/>
      <c r="AD347" s="25"/>
      <c r="AE347" s="25"/>
      <c r="AF347" s="25"/>
      <c r="AG347" s="25"/>
      <c r="AH347" s="25"/>
      <c r="AI347" s="25"/>
      <c r="AJ347" s="25"/>
      <c r="AK347" s="25"/>
      <c r="AL347" s="25"/>
      <c r="AM347" s="25"/>
      <c r="AN347" s="25"/>
      <c r="AO347" s="25"/>
      <c r="AP347" s="25"/>
      <c r="AQ347" s="25"/>
      <c r="AR347" s="25"/>
      <c r="AS347" s="25"/>
      <c r="AT347" s="25"/>
      <c r="AU347" s="25"/>
      <c r="AV347" s="25"/>
      <c r="AW347" s="25"/>
      <c r="AX347" s="25"/>
      <c r="AY347" s="25"/>
      <c r="AZ347" s="25"/>
      <c r="BA347" s="25"/>
      <c r="BB347" s="25"/>
      <c r="BC347" s="25"/>
      <c r="BD347" s="25"/>
      <c r="BE347" s="25"/>
      <c r="BF347" s="25"/>
      <c r="BG347" s="25"/>
      <c r="BH347" s="25"/>
      <c r="BI347" s="25"/>
      <c r="BJ347" s="25"/>
      <c r="BK347" s="25"/>
      <c r="BL347" s="25"/>
    </row>
    <row r="348" s="3" customFormat="1" ht="12.75" spans="1:64">
      <c r="A348" s="59">
        <v>1</v>
      </c>
      <c r="B348" s="59">
        <v>6</v>
      </c>
      <c r="C348" s="59">
        <v>6</v>
      </c>
      <c r="D348" s="59">
        <v>6</v>
      </c>
      <c r="E348" s="59">
        <v>1</v>
      </c>
      <c r="F348" s="59">
        <v>5</v>
      </c>
      <c r="G348" s="59">
        <v>6</v>
      </c>
      <c r="H348" s="59">
        <v>1</v>
      </c>
      <c r="I348" s="67"/>
      <c r="J348" s="15"/>
      <c r="K348" s="15"/>
      <c r="L348" s="15"/>
      <c r="M348" s="15"/>
      <c r="N348" s="13"/>
      <c r="O348" s="13"/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25"/>
      <c r="AA348" s="25"/>
      <c r="AB348" s="25"/>
      <c r="AC348" s="25"/>
      <c r="AD348" s="25"/>
      <c r="AE348" s="25"/>
      <c r="AF348" s="25"/>
      <c r="AG348" s="25"/>
      <c r="AH348" s="25"/>
      <c r="AI348" s="25"/>
      <c r="AJ348" s="25"/>
      <c r="AK348" s="25"/>
      <c r="AL348" s="25"/>
      <c r="AM348" s="25"/>
      <c r="AN348" s="25"/>
      <c r="AO348" s="25"/>
      <c r="AP348" s="25"/>
      <c r="AQ348" s="25"/>
      <c r="AR348" s="25"/>
      <c r="AS348" s="25"/>
      <c r="AT348" s="25"/>
      <c r="AU348" s="25"/>
      <c r="AV348" s="25"/>
      <c r="AW348" s="25"/>
      <c r="AX348" s="25"/>
      <c r="AY348" s="25"/>
      <c r="AZ348" s="25"/>
      <c r="BA348" s="25"/>
      <c r="BB348" s="25"/>
      <c r="BC348" s="25"/>
      <c r="BD348" s="25"/>
      <c r="BE348" s="25"/>
      <c r="BF348" s="25"/>
      <c r="BG348" s="25"/>
      <c r="BH348" s="25"/>
      <c r="BI348" s="25"/>
      <c r="BJ348" s="25"/>
      <c r="BK348" s="25"/>
      <c r="BL348" s="25"/>
    </row>
    <row r="349" s="1" customFormat="1" ht="12.75" spans="1:64">
      <c r="A349" s="21">
        <v>95</v>
      </c>
      <c r="B349" s="16">
        <v>93</v>
      </c>
      <c r="C349" s="16">
        <v>93</v>
      </c>
      <c r="D349" s="16">
        <v>92</v>
      </c>
      <c r="E349" s="16">
        <v>91</v>
      </c>
      <c r="F349" s="16">
        <v>92</v>
      </c>
      <c r="G349" s="16">
        <v>86</v>
      </c>
      <c r="H349" s="16">
        <v>93</v>
      </c>
      <c r="I349" s="16"/>
      <c r="J349" s="16"/>
      <c r="K349" s="16"/>
      <c r="L349" s="16"/>
      <c r="M349" s="16"/>
      <c r="N349" s="16"/>
      <c r="O349" s="16"/>
      <c r="P349" s="25"/>
      <c r="Q349" s="25"/>
      <c r="R349" s="25"/>
      <c r="S349" s="25"/>
      <c r="T349" s="25"/>
      <c r="U349" s="25"/>
      <c r="V349" s="25"/>
      <c r="W349" s="25"/>
      <c r="X349" s="25"/>
      <c r="Y349" s="25"/>
      <c r="Z349" s="25"/>
      <c r="AA349" s="25"/>
      <c r="AB349" s="25"/>
      <c r="AC349" s="25"/>
      <c r="AD349" s="25"/>
      <c r="AE349" s="25"/>
      <c r="AF349" s="25"/>
      <c r="AG349" s="25"/>
      <c r="AH349" s="25"/>
      <c r="AI349" s="25"/>
      <c r="AJ349" s="25"/>
      <c r="AK349" s="25"/>
      <c r="AL349" s="25"/>
      <c r="AM349" s="25"/>
      <c r="AN349" s="25"/>
      <c r="AO349" s="25"/>
      <c r="AP349" s="25"/>
      <c r="AQ349" s="25"/>
      <c r="AR349" s="25"/>
      <c r="AS349" s="25"/>
      <c r="AT349" s="25"/>
      <c r="AU349" s="25"/>
      <c r="AV349" s="25"/>
      <c r="AW349" s="25"/>
      <c r="AX349" s="25"/>
      <c r="AY349" s="25"/>
      <c r="AZ349" s="25"/>
      <c r="BA349" s="25"/>
      <c r="BB349" s="25"/>
      <c r="BC349" s="25"/>
      <c r="BD349" s="25"/>
      <c r="BE349" s="25"/>
      <c r="BF349" s="25"/>
      <c r="BG349" s="25"/>
      <c r="BH349" s="25"/>
      <c r="BI349" s="25"/>
      <c r="BJ349" s="25"/>
      <c r="BK349" s="25"/>
      <c r="BL349" s="25"/>
    </row>
    <row r="350" s="1" customFormat="1" ht="12" spans="1:64">
      <c r="A350" s="43" t="s">
        <v>600</v>
      </c>
      <c r="B350" s="39" t="s">
        <v>2</v>
      </c>
      <c r="C350" s="39">
        <v>35</v>
      </c>
      <c r="D350" s="39" t="s">
        <v>3</v>
      </c>
      <c r="E350" s="39" t="s">
        <v>601</v>
      </c>
      <c r="F350" s="15" t="s">
        <v>5</v>
      </c>
      <c r="G350" s="14">
        <f>(A352*A353+B352*B353+C352*C353+D352*D353+E352*E353+F352*F353+G352*G353+H352*H353+I352*I353+J352*J353)/C350</f>
        <v>86.6285714285714</v>
      </c>
      <c r="H350" s="15"/>
      <c r="I350" s="15"/>
      <c r="J350" s="13"/>
      <c r="K350" s="13"/>
      <c r="L350" s="13"/>
      <c r="M350" s="13"/>
      <c r="N350" s="13"/>
      <c r="O350" s="13"/>
      <c r="P350" s="25"/>
      <c r="Q350" s="25"/>
      <c r="R350" s="25"/>
      <c r="S350" s="25"/>
      <c r="T350" s="25"/>
      <c r="U350" s="25"/>
      <c r="V350" s="25"/>
      <c r="W350" s="25"/>
      <c r="X350" s="25"/>
      <c r="Y350" s="25"/>
      <c r="Z350" s="25"/>
      <c r="AA350" s="25"/>
      <c r="AB350" s="25"/>
      <c r="AC350" s="25"/>
      <c r="AD350" s="25"/>
      <c r="AE350" s="25"/>
      <c r="AF350" s="25"/>
      <c r="AG350" s="25"/>
      <c r="AH350" s="25"/>
      <c r="AI350" s="25"/>
      <c r="AJ350" s="25"/>
      <c r="AK350" s="25"/>
      <c r="AL350" s="25"/>
      <c r="AM350" s="25"/>
      <c r="AN350" s="25"/>
      <c r="AO350" s="25"/>
      <c r="AP350" s="25"/>
      <c r="AQ350" s="25"/>
      <c r="AR350" s="25"/>
      <c r="AS350" s="25"/>
      <c r="AT350" s="25"/>
      <c r="AU350" s="25"/>
      <c r="AV350" s="25"/>
      <c r="AW350" s="25"/>
      <c r="AX350" s="25"/>
      <c r="AY350" s="25"/>
      <c r="AZ350" s="25"/>
      <c r="BA350" s="25"/>
      <c r="BB350" s="25"/>
      <c r="BC350" s="25"/>
      <c r="BD350" s="25"/>
      <c r="BE350" s="25"/>
      <c r="BF350" s="25"/>
      <c r="BG350" s="25"/>
      <c r="BH350" s="25"/>
      <c r="BI350" s="25"/>
      <c r="BJ350" s="25"/>
      <c r="BK350" s="25"/>
      <c r="BL350" s="25"/>
    </row>
    <row r="351" s="8" customFormat="1" ht="12" spans="1:64">
      <c r="A351" s="62" t="s">
        <v>592</v>
      </c>
      <c r="B351" s="62" t="s">
        <v>602</v>
      </c>
      <c r="C351" s="62" t="s">
        <v>526</v>
      </c>
      <c r="D351" s="62" t="s">
        <v>530</v>
      </c>
      <c r="E351" s="62" t="s">
        <v>596</v>
      </c>
      <c r="F351" s="62" t="s">
        <v>603</v>
      </c>
      <c r="G351" s="13" t="s">
        <v>604</v>
      </c>
      <c r="H351" s="13" t="s">
        <v>605</v>
      </c>
      <c r="I351" s="13" t="s">
        <v>606</v>
      </c>
      <c r="J351" s="13" t="s">
        <v>599</v>
      </c>
      <c r="K351" s="13"/>
      <c r="L351" s="13"/>
      <c r="M351" s="13"/>
      <c r="N351" s="13"/>
      <c r="O351" s="13"/>
      <c r="P351" s="68"/>
      <c r="Q351" s="68"/>
      <c r="R351" s="68"/>
      <c r="S351" s="68"/>
      <c r="T351" s="68"/>
      <c r="U351" s="68"/>
      <c r="V351" s="68"/>
      <c r="W351" s="68"/>
      <c r="X351" s="68"/>
      <c r="Y351" s="68"/>
      <c r="Z351" s="68"/>
      <c r="AA351" s="68"/>
      <c r="AB351" s="68"/>
      <c r="AC351" s="68"/>
      <c r="AD351" s="68"/>
      <c r="AE351" s="68"/>
      <c r="AF351" s="68"/>
      <c r="AG351" s="68"/>
      <c r="AH351" s="68"/>
      <c r="AI351" s="68"/>
      <c r="AJ351" s="68"/>
      <c r="AK351" s="68"/>
      <c r="AL351" s="68"/>
      <c r="AM351" s="68"/>
      <c r="AN351" s="68"/>
      <c r="AO351" s="68"/>
      <c r="AP351" s="68"/>
      <c r="AQ351" s="68"/>
      <c r="AR351" s="68"/>
      <c r="AS351" s="68"/>
      <c r="AT351" s="68"/>
      <c r="AU351" s="68"/>
      <c r="AV351" s="68"/>
      <c r="AW351" s="68"/>
      <c r="AX351" s="68"/>
      <c r="AY351" s="68"/>
      <c r="AZ351" s="68"/>
      <c r="BA351" s="68"/>
      <c r="BB351" s="68"/>
      <c r="BC351" s="68"/>
      <c r="BD351" s="68"/>
      <c r="BE351" s="68"/>
      <c r="BF351" s="68"/>
      <c r="BG351" s="68"/>
      <c r="BH351" s="68"/>
      <c r="BI351" s="68"/>
      <c r="BJ351" s="68"/>
      <c r="BK351" s="68"/>
      <c r="BL351" s="68"/>
    </row>
    <row r="352" s="9" customFormat="1" ht="12" spans="1:64">
      <c r="A352" s="63">
        <v>1</v>
      </c>
      <c r="B352" s="63">
        <v>2</v>
      </c>
      <c r="C352" s="63">
        <v>1</v>
      </c>
      <c r="D352" s="63">
        <v>1</v>
      </c>
      <c r="E352" s="63">
        <v>4</v>
      </c>
      <c r="F352" s="63">
        <v>6</v>
      </c>
      <c r="G352" s="15">
        <v>3</v>
      </c>
      <c r="H352" s="15">
        <v>6</v>
      </c>
      <c r="I352" s="15">
        <v>6</v>
      </c>
      <c r="J352" s="15">
        <v>5</v>
      </c>
      <c r="K352" s="15"/>
      <c r="L352" s="13"/>
      <c r="M352" s="13"/>
      <c r="N352" s="13"/>
      <c r="O352" s="13"/>
      <c r="P352" s="68"/>
      <c r="Q352" s="68"/>
      <c r="R352" s="68"/>
      <c r="S352" s="68"/>
      <c r="T352" s="68"/>
      <c r="U352" s="68"/>
      <c r="V352" s="68"/>
      <c r="W352" s="68"/>
      <c r="X352" s="68"/>
      <c r="Y352" s="68"/>
      <c r="Z352" s="68"/>
      <c r="AA352" s="68"/>
      <c r="AB352" s="68"/>
      <c r="AC352" s="68"/>
      <c r="AD352" s="68"/>
      <c r="AE352" s="68"/>
      <c r="AF352" s="68"/>
      <c r="AG352" s="68"/>
      <c r="AH352" s="68"/>
      <c r="AI352" s="68"/>
      <c r="AJ352" s="68"/>
      <c r="AK352" s="68"/>
      <c r="AL352" s="68"/>
      <c r="AM352" s="68"/>
      <c r="AN352" s="68"/>
      <c r="AO352" s="68"/>
      <c r="AP352" s="68"/>
      <c r="AQ352" s="68"/>
      <c r="AR352" s="68"/>
      <c r="AS352" s="68"/>
      <c r="AT352" s="68"/>
      <c r="AU352" s="68"/>
      <c r="AV352" s="68"/>
      <c r="AW352" s="68"/>
      <c r="AX352" s="68"/>
      <c r="AY352" s="68"/>
      <c r="AZ352" s="68"/>
      <c r="BA352" s="68"/>
      <c r="BB352" s="68"/>
      <c r="BC352" s="68"/>
      <c r="BD352" s="68"/>
      <c r="BE352" s="68"/>
      <c r="BF352" s="68"/>
      <c r="BG352" s="68"/>
      <c r="BH352" s="68"/>
      <c r="BI352" s="68"/>
      <c r="BJ352" s="68"/>
      <c r="BK352" s="68"/>
      <c r="BL352" s="68"/>
    </row>
    <row r="353" s="1" customFormat="1" ht="12" spans="1:64">
      <c r="A353" s="16">
        <v>95</v>
      </c>
      <c r="B353" s="16">
        <v>93</v>
      </c>
      <c r="C353" s="16">
        <v>66</v>
      </c>
      <c r="D353" s="16">
        <v>92</v>
      </c>
      <c r="E353" s="16">
        <v>91</v>
      </c>
      <c r="F353" s="16">
        <v>87</v>
      </c>
      <c r="G353" s="16">
        <v>70</v>
      </c>
      <c r="H353" s="16">
        <v>86</v>
      </c>
      <c r="I353" s="16">
        <v>86</v>
      </c>
      <c r="J353" s="16">
        <v>93</v>
      </c>
      <c r="K353" s="16"/>
      <c r="L353" s="16"/>
      <c r="M353" s="16"/>
      <c r="N353" s="16"/>
      <c r="O353" s="16"/>
      <c r="P353" s="25"/>
      <c r="Q353" s="25"/>
      <c r="R353" s="25"/>
      <c r="S353" s="25"/>
      <c r="T353" s="25"/>
      <c r="U353" s="25"/>
      <c r="V353" s="25"/>
      <c r="W353" s="25"/>
      <c r="X353" s="25"/>
      <c r="Y353" s="25"/>
      <c r="Z353" s="25"/>
      <c r="AA353" s="25"/>
      <c r="AB353" s="25"/>
      <c r="AC353" s="25"/>
      <c r="AD353" s="25"/>
      <c r="AE353" s="25"/>
      <c r="AF353" s="25"/>
      <c r="AG353" s="25"/>
      <c r="AH353" s="25"/>
      <c r="AI353" s="25"/>
      <c r="AJ353" s="25"/>
      <c r="AK353" s="25"/>
      <c r="AL353" s="25"/>
      <c r="AM353" s="25"/>
      <c r="AN353" s="25"/>
      <c r="AO353" s="25"/>
      <c r="AP353" s="25"/>
      <c r="AQ353" s="25"/>
      <c r="AR353" s="25"/>
      <c r="AS353" s="25"/>
      <c r="AT353" s="25"/>
      <c r="AU353" s="25"/>
      <c r="AV353" s="25"/>
      <c r="AW353" s="25"/>
      <c r="AX353" s="25"/>
      <c r="AY353" s="25"/>
      <c r="AZ353" s="25"/>
      <c r="BA353" s="25"/>
      <c r="BB353" s="25"/>
      <c r="BC353" s="25"/>
      <c r="BD353" s="25"/>
      <c r="BE353" s="25"/>
      <c r="BF353" s="25"/>
      <c r="BG353" s="25"/>
      <c r="BH353" s="25"/>
      <c r="BI353" s="25"/>
      <c r="BJ353" s="25"/>
      <c r="BK353" s="25"/>
      <c r="BL353" s="25"/>
    </row>
    <row r="354" s="1" customFormat="1" ht="12" spans="1:64">
      <c r="A354" s="43" t="s">
        <v>607</v>
      </c>
      <c r="B354" s="39" t="s">
        <v>2</v>
      </c>
      <c r="C354" s="39">
        <v>37</v>
      </c>
      <c r="D354" s="39" t="s">
        <v>3</v>
      </c>
      <c r="E354" s="39" t="s">
        <v>488</v>
      </c>
      <c r="F354" s="15" t="s">
        <v>5</v>
      </c>
      <c r="G354" s="14">
        <f>(A356*A357+B356*B357+C356*C357+D356*D357+E356*E357+F356*F357+G356*G357+H356*H357+I356*I357+J356*J357)/C354</f>
        <v>89.2972972972973</v>
      </c>
      <c r="H354" s="13"/>
      <c r="I354" s="13"/>
      <c r="J354" s="13"/>
      <c r="K354" s="13"/>
      <c r="L354" s="13"/>
      <c r="M354" s="13"/>
      <c r="N354" s="13"/>
      <c r="O354" s="13"/>
      <c r="P354" s="25"/>
      <c r="Q354" s="25"/>
      <c r="R354" s="25"/>
      <c r="S354" s="25"/>
      <c r="T354" s="25"/>
      <c r="U354" s="25"/>
      <c r="V354" s="25"/>
      <c r="W354" s="25"/>
      <c r="X354" s="25"/>
      <c r="Y354" s="25"/>
      <c r="Z354" s="25"/>
      <c r="AA354" s="25"/>
      <c r="AB354" s="25"/>
      <c r="AC354" s="25"/>
      <c r="AD354" s="25"/>
      <c r="AE354" s="25"/>
      <c r="AF354" s="25"/>
      <c r="AG354" s="25"/>
      <c r="AH354" s="25"/>
      <c r="AI354" s="25"/>
      <c r="AJ354" s="25"/>
      <c r="AK354" s="25"/>
      <c r="AL354" s="25"/>
      <c r="AM354" s="25"/>
      <c r="AN354" s="25"/>
      <c r="AO354" s="25"/>
      <c r="AP354" s="25"/>
      <c r="AQ354" s="25"/>
      <c r="AR354" s="25"/>
      <c r="AS354" s="25"/>
      <c r="AT354" s="25"/>
      <c r="AU354" s="25"/>
      <c r="AV354" s="25"/>
      <c r="AW354" s="25"/>
      <c r="AX354" s="25"/>
      <c r="AY354" s="25"/>
      <c r="AZ354" s="25"/>
      <c r="BA354" s="25"/>
      <c r="BB354" s="25"/>
      <c r="BC354" s="25"/>
      <c r="BD354" s="25"/>
      <c r="BE354" s="25"/>
      <c r="BF354" s="25"/>
      <c r="BG354" s="25"/>
      <c r="BH354" s="25"/>
      <c r="BI354" s="25"/>
      <c r="BJ354" s="25"/>
      <c r="BK354" s="25"/>
      <c r="BL354" s="25"/>
    </row>
    <row r="355" s="1" customFormat="1" ht="12" spans="1:64">
      <c r="A355" s="37" t="s">
        <v>602</v>
      </c>
      <c r="B355" s="37" t="s">
        <v>538</v>
      </c>
      <c r="C355" s="37" t="s">
        <v>541</v>
      </c>
      <c r="D355" s="37" t="s">
        <v>604</v>
      </c>
      <c r="E355" s="37" t="s">
        <v>608</v>
      </c>
      <c r="F355" s="37" t="s">
        <v>609</v>
      </c>
      <c r="G355" s="37" t="s">
        <v>610</v>
      </c>
      <c r="H355" s="13" t="s">
        <v>611</v>
      </c>
      <c r="I355" s="13" t="s">
        <v>612</v>
      </c>
      <c r="J355" s="13" t="s">
        <v>613</v>
      </c>
      <c r="K355" s="13"/>
      <c r="L355" s="13"/>
      <c r="M355" s="13"/>
      <c r="N355" s="13"/>
      <c r="O355" s="13"/>
      <c r="P355" s="25"/>
      <c r="Q355" s="25"/>
      <c r="R355" s="25"/>
      <c r="S355" s="25"/>
      <c r="T355" s="25"/>
      <c r="U355" s="25"/>
      <c r="V355" s="25"/>
      <c r="W355" s="25"/>
      <c r="X355" s="25"/>
      <c r="Y355" s="25"/>
      <c r="Z355" s="25"/>
      <c r="AA355" s="25"/>
      <c r="AB355" s="25"/>
      <c r="AC355" s="25"/>
      <c r="AD355" s="25"/>
      <c r="AE355" s="25"/>
      <c r="AF355" s="25"/>
      <c r="AG355" s="25"/>
      <c r="AH355" s="25"/>
      <c r="AI355" s="25"/>
      <c r="AJ355" s="25"/>
      <c r="AK355" s="25"/>
      <c r="AL355" s="25"/>
      <c r="AM355" s="25"/>
      <c r="AN355" s="25"/>
      <c r="AO355" s="25"/>
      <c r="AP355" s="25"/>
      <c r="AQ355" s="25"/>
      <c r="AR355" s="25"/>
      <c r="AS355" s="25"/>
      <c r="AT355" s="25"/>
      <c r="AU355" s="25"/>
      <c r="AV355" s="25"/>
      <c r="AW355" s="25"/>
      <c r="AX355" s="25"/>
      <c r="AY355" s="25"/>
      <c r="AZ355" s="25"/>
      <c r="BA355" s="25"/>
      <c r="BB355" s="25"/>
      <c r="BC355" s="25"/>
      <c r="BD355" s="25"/>
      <c r="BE355" s="25"/>
      <c r="BF355" s="25"/>
      <c r="BG355" s="25"/>
      <c r="BH355" s="25"/>
      <c r="BI355" s="25"/>
      <c r="BJ355" s="25"/>
      <c r="BK355" s="25"/>
      <c r="BL355" s="25"/>
    </row>
    <row r="356" s="3" customFormat="1" ht="12" spans="1:64">
      <c r="A356" s="37">
        <v>1</v>
      </c>
      <c r="B356" s="37">
        <v>1</v>
      </c>
      <c r="C356" s="37">
        <v>1</v>
      </c>
      <c r="D356" s="37">
        <v>2</v>
      </c>
      <c r="E356" s="37">
        <v>6</v>
      </c>
      <c r="F356" s="37">
        <v>6</v>
      </c>
      <c r="G356" s="37">
        <v>6</v>
      </c>
      <c r="H356" s="13">
        <v>3</v>
      </c>
      <c r="I356" s="13">
        <v>6</v>
      </c>
      <c r="J356" s="13">
        <v>5</v>
      </c>
      <c r="K356" s="13"/>
      <c r="L356" s="13"/>
      <c r="M356" s="13"/>
      <c r="N356" s="13"/>
      <c r="O356" s="13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  <c r="AA356" s="25"/>
      <c r="AB356" s="25"/>
      <c r="AC356" s="25"/>
      <c r="AD356" s="25"/>
      <c r="AE356" s="25"/>
      <c r="AF356" s="25"/>
      <c r="AG356" s="25"/>
      <c r="AH356" s="25"/>
      <c r="AI356" s="25"/>
      <c r="AJ356" s="25"/>
      <c r="AK356" s="25"/>
      <c r="AL356" s="25"/>
      <c r="AM356" s="25"/>
      <c r="AN356" s="25"/>
      <c r="AO356" s="25"/>
      <c r="AP356" s="25"/>
      <c r="AQ356" s="25"/>
      <c r="AR356" s="25"/>
      <c r="AS356" s="25"/>
      <c r="AT356" s="25"/>
      <c r="AU356" s="25"/>
      <c r="AV356" s="25"/>
      <c r="AW356" s="25"/>
      <c r="AX356" s="25"/>
      <c r="AY356" s="25"/>
      <c r="AZ356" s="25"/>
      <c r="BA356" s="25"/>
      <c r="BB356" s="25"/>
      <c r="BC356" s="25"/>
      <c r="BD356" s="25"/>
      <c r="BE356" s="25"/>
      <c r="BF356" s="25"/>
      <c r="BG356" s="25"/>
      <c r="BH356" s="25"/>
      <c r="BI356" s="25"/>
      <c r="BJ356" s="25"/>
      <c r="BK356" s="25"/>
      <c r="BL356" s="25"/>
    </row>
    <row r="357" s="1" customFormat="1" ht="12" spans="1:64">
      <c r="A357" s="16">
        <v>93</v>
      </c>
      <c r="B357" s="16">
        <v>88</v>
      </c>
      <c r="C357" s="16">
        <v>95</v>
      </c>
      <c r="D357" s="16">
        <v>70</v>
      </c>
      <c r="E357" s="16">
        <v>98</v>
      </c>
      <c r="F357" s="16">
        <v>88</v>
      </c>
      <c r="G357" s="16">
        <v>89</v>
      </c>
      <c r="H357" s="16">
        <v>95</v>
      </c>
      <c r="I357" s="16">
        <v>83</v>
      </c>
      <c r="J357" s="16">
        <v>91</v>
      </c>
      <c r="K357" s="16"/>
      <c r="L357" s="16"/>
      <c r="M357" s="16"/>
      <c r="N357" s="16"/>
      <c r="O357" s="16"/>
      <c r="P357" s="25"/>
      <c r="Q357" s="25"/>
      <c r="R357" s="25"/>
      <c r="S357" s="25"/>
      <c r="T357" s="25"/>
      <c r="U357" s="25"/>
      <c r="V357" s="25"/>
      <c r="W357" s="25"/>
      <c r="X357" s="25"/>
      <c r="Y357" s="25"/>
      <c r="Z357" s="25"/>
      <c r="AA357" s="25"/>
      <c r="AB357" s="25"/>
      <c r="AC357" s="25"/>
      <c r="AD357" s="25"/>
      <c r="AE357" s="25"/>
      <c r="AF357" s="25"/>
      <c r="AG357" s="25"/>
      <c r="AH357" s="25"/>
      <c r="AI357" s="25"/>
      <c r="AJ357" s="25"/>
      <c r="AK357" s="25"/>
      <c r="AL357" s="25"/>
      <c r="AM357" s="25"/>
      <c r="AN357" s="25"/>
      <c r="AO357" s="25"/>
      <c r="AP357" s="25"/>
      <c r="AQ357" s="25"/>
      <c r="AR357" s="25"/>
      <c r="AS357" s="25"/>
      <c r="AT357" s="25"/>
      <c r="AU357" s="25"/>
      <c r="AV357" s="25"/>
      <c r="AW357" s="25"/>
      <c r="AX357" s="25"/>
      <c r="AY357" s="25"/>
      <c r="AZ357" s="25"/>
      <c r="BA357" s="25"/>
      <c r="BB357" s="25"/>
      <c r="BC357" s="25"/>
      <c r="BD357" s="25"/>
      <c r="BE357" s="25"/>
      <c r="BF357" s="25"/>
      <c r="BG357" s="25"/>
      <c r="BH357" s="25"/>
      <c r="BI357" s="25"/>
      <c r="BJ357" s="25"/>
      <c r="BK357" s="25"/>
      <c r="BL357" s="25"/>
    </row>
    <row r="358" s="1" customFormat="1" ht="12.75" spans="1:64">
      <c r="A358" s="43" t="s">
        <v>614</v>
      </c>
      <c r="B358" s="39" t="s">
        <v>2</v>
      </c>
      <c r="C358" s="39">
        <v>40</v>
      </c>
      <c r="D358" s="39" t="s">
        <v>3</v>
      </c>
      <c r="E358" s="39" t="s">
        <v>497</v>
      </c>
      <c r="F358" s="39" t="s">
        <v>5</v>
      </c>
      <c r="G358" s="14">
        <f>(A360*A361+B360*B361+C360*C361+D360*D361+E360*E361+F360*F361+G360*G361+H360*H361+I360*I361)/C358</f>
        <v>82.425</v>
      </c>
      <c r="H358" s="39"/>
      <c r="I358" s="39"/>
      <c r="J358" s="39"/>
      <c r="K358" s="39"/>
      <c r="L358" s="39"/>
      <c r="M358" s="39"/>
      <c r="N358" s="39"/>
      <c r="O358" s="39"/>
      <c r="P358" s="25"/>
      <c r="Q358" s="35"/>
      <c r="R358" s="25"/>
      <c r="S358" s="25"/>
      <c r="T358" s="25"/>
      <c r="U358" s="25"/>
      <c r="V358" s="25"/>
      <c r="W358" s="25"/>
      <c r="X358" s="25"/>
      <c r="Y358" s="25"/>
      <c r="Z358" s="25"/>
      <c r="AA358" s="25"/>
      <c r="AB358" s="25"/>
      <c r="AC358" s="25"/>
      <c r="AD358" s="25"/>
      <c r="AE358" s="25"/>
      <c r="AF358" s="25"/>
      <c r="AG358" s="25"/>
      <c r="AH358" s="25"/>
      <c r="AI358" s="25"/>
      <c r="AJ358" s="25"/>
      <c r="AK358" s="25"/>
      <c r="AL358" s="25"/>
      <c r="AM358" s="25"/>
      <c r="AN358" s="25"/>
      <c r="AO358" s="25"/>
      <c r="AP358" s="25"/>
      <c r="AQ358" s="25"/>
      <c r="AR358" s="25"/>
      <c r="AS358" s="25"/>
      <c r="AT358" s="25"/>
      <c r="AU358" s="25"/>
      <c r="AV358" s="25"/>
      <c r="AW358" s="25"/>
      <c r="AX358" s="25"/>
      <c r="AY358" s="25"/>
      <c r="AZ358" s="25"/>
      <c r="BA358" s="25"/>
      <c r="BB358" s="25"/>
      <c r="BC358" s="25"/>
      <c r="BD358" s="25"/>
      <c r="BE358" s="25"/>
      <c r="BF358" s="25"/>
      <c r="BG358" s="25"/>
      <c r="BH358" s="25"/>
      <c r="BI358" s="25"/>
      <c r="BJ358" s="25"/>
      <c r="BK358" s="25"/>
      <c r="BL358" s="25"/>
    </row>
    <row r="359" s="1" customFormat="1" ht="12.75" spans="1:64">
      <c r="A359" s="40" t="s">
        <v>615</v>
      </c>
      <c r="B359" s="40" t="s">
        <v>616</v>
      </c>
      <c r="C359" s="40" t="s">
        <v>617</v>
      </c>
      <c r="D359" s="45" t="s">
        <v>618</v>
      </c>
      <c r="E359" s="40" t="s">
        <v>611</v>
      </c>
      <c r="F359" s="40" t="s">
        <v>563</v>
      </c>
      <c r="G359" s="40" t="s">
        <v>619</v>
      </c>
      <c r="H359" s="45" t="s">
        <v>620</v>
      </c>
      <c r="I359" s="45" t="s">
        <v>613</v>
      </c>
      <c r="J359" s="45"/>
      <c r="K359" s="39"/>
      <c r="L359" s="39"/>
      <c r="M359" s="39"/>
      <c r="N359" s="39"/>
      <c r="O359" s="39"/>
      <c r="P359" s="25"/>
      <c r="Q359" s="35"/>
      <c r="R359" s="25"/>
      <c r="S359" s="25"/>
      <c r="T359" s="25"/>
      <c r="U359" s="25"/>
      <c r="V359" s="25"/>
      <c r="W359" s="25"/>
      <c r="X359" s="25"/>
      <c r="Y359" s="25"/>
      <c r="Z359" s="25"/>
      <c r="AA359" s="25"/>
      <c r="AB359" s="25"/>
      <c r="AC359" s="25"/>
      <c r="AD359" s="25"/>
      <c r="AE359" s="25"/>
      <c r="AF359" s="25"/>
      <c r="AG359" s="25"/>
      <c r="AH359" s="25"/>
      <c r="AI359" s="25"/>
      <c r="AJ359" s="25"/>
      <c r="AK359" s="25"/>
      <c r="AL359" s="25"/>
      <c r="AM359" s="25"/>
      <c r="AN359" s="25"/>
      <c r="AO359" s="25"/>
      <c r="AP359" s="25"/>
      <c r="AQ359" s="25"/>
      <c r="AR359" s="25"/>
      <c r="AS359" s="25"/>
      <c r="AT359" s="25"/>
      <c r="AU359" s="25"/>
      <c r="AV359" s="25"/>
      <c r="AW359" s="25"/>
      <c r="AX359" s="25"/>
      <c r="AY359" s="25"/>
      <c r="AZ359" s="25"/>
      <c r="BA359" s="25"/>
      <c r="BB359" s="25"/>
      <c r="BC359" s="25"/>
      <c r="BD359" s="25"/>
      <c r="BE359" s="25"/>
      <c r="BF359" s="25"/>
      <c r="BG359" s="25"/>
      <c r="BH359" s="25"/>
      <c r="BI359" s="25"/>
      <c r="BJ359" s="25"/>
      <c r="BK359" s="25"/>
      <c r="BL359" s="25"/>
    </row>
    <row r="360" s="3" customFormat="1" ht="12.75" spans="1:64">
      <c r="A360" s="45">
        <v>6</v>
      </c>
      <c r="B360" s="45">
        <v>6</v>
      </c>
      <c r="C360" s="45">
        <v>6</v>
      </c>
      <c r="D360" s="45">
        <v>5</v>
      </c>
      <c r="E360" s="45">
        <v>3</v>
      </c>
      <c r="F360" s="45">
        <v>2</v>
      </c>
      <c r="G360" s="45">
        <v>5</v>
      </c>
      <c r="H360" s="45">
        <v>6</v>
      </c>
      <c r="I360" s="45">
        <v>1</v>
      </c>
      <c r="J360" s="45"/>
      <c r="K360" s="39"/>
      <c r="L360" s="39"/>
      <c r="M360" s="39"/>
      <c r="N360" s="39"/>
      <c r="O360" s="39"/>
      <c r="P360" s="25"/>
      <c r="Q360" s="35"/>
      <c r="R360" s="25"/>
      <c r="S360" s="25"/>
      <c r="T360" s="25"/>
      <c r="U360" s="25"/>
      <c r="V360" s="25"/>
      <c r="W360" s="25"/>
      <c r="X360" s="25"/>
      <c r="Y360" s="25"/>
      <c r="Z360" s="25"/>
      <c r="AA360" s="25"/>
      <c r="AB360" s="25"/>
      <c r="AC360" s="25"/>
      <c r="AD360" s="25"/>
      <c r="AE360" s="25"/>
      <c r="AF360" s="25"/>
      <c r="AG360" s="25"/>
      <c r="AH360" s="25"/>
      <c r="AI360" s="25"/>
      <c r="AJ360" s="25"/>
      <c r="AK360" s="25"/>
      <c r="AL360" s="25"/>
      <c r="AM360" s="25"/>
      <c r="AN360" s="25"/>
      <c r="AO360" s="25"/>
      <c r="AP360" s="25"/>
      <c r="AQ360" s="25"/>
      <c r="AR360" s="25"/>
      <c r="AS360" s="25"/>
      <c r="AT360" s="25"/>
      <c r="AU360" s="25"/>
      <c r="AV360" s="25"/>
      <c r="AW360" s="25"/>
      <c r="AX360" s="25"/>
      <c r="AY360" s="25"/>
      <c r="AZ360" s="25"/>
      <c r="BA360" s="25"/>
      <c r="BB360" s="25"/>
      <c r="BC360" s="25"/>
      <c r="BD360" s="25"/>
      <c r="BE360" s="25"/>
      <c r="BF360" s="25"/>
      <c r="BG360" s="25"/>
      <c r="BH360" s="25"/>
      <c r="BI360" s="25"/>
      <c r="BJ360" s="25"/>
      <c r="BK360" s="25"/>
      <c r="BL360" s="25"/>
    </row>
    <row r="361" s="1" customFormat="1" ht="12.75" spans="1:64">
      <c r="A361" s="29">
        <v>81</v>
      </c>
      <c r="B361" s="29">
        <v>82</v>
      </c>
      <c r="C361" s="29">
        <v>72</v>
      </c>
      <c r="D361" s="29">
        <v>81</v>
      </c>
      <c r="E361" s="29">
        <v>95</v>
      </c>
      <c r="F361" s="29">
        <v>83</v>
      </c>
      <c r="G361" s="29">
        <v>86</v>
      </c>
      <c r="H361" s="29">
        <v>85</v>
      </c>
      <c r="I361" s="29">
        <v>91</v>
      </c>
      <c r="J361" s="29"/>
      <c r="K361" s="29"/>
      <c r="L361" s="29"/>
      <c r="M361" s="29"/>
      <c r="N361" s="29"/>
      <c r="O361" s="29"/>
      <c r="P361" s="25"/>
      <c r="Q361" s="35"/>
      <c r="R361" s="25"/>
      <c r="S361" s="25"/>
      <c r="T361" s="25"/>
      <c r="U361" s="25"/>
      <c r="V361" s="25"/>
      <c r="W361" s="25"/>
      <c r="X361" s="25"/>
      <c r="Y361" s="25"/>
      <c r="Z361" s="25"/>
      <c r="AA361" s="25"/>
      <c r="AB361" s="25"/>
      <c r="AC361" s="25"/>
      <c r="AD361" s="25"/>
      <c r="AE361" s="25"/>
      <c r="AF361" s="25"/>
      <c r="AG361" s="25"/>
      <c r="AH361" s="25"/>
      <c r="AI361" s="25"/>
      <c r="AJ361" s="25"/>
      <c r="AK361" s="25"/>
      <c r="AL361" s="25"/>
      <c r="AM361" s="25"/>
      <c r="AN361" s="25"/>
      <c r="AO361" s="25"/>
      <c r="AP361" s="25"/>
      <c r="AQ361" s="25"/>
      <c r="AR361" s="25"/>
      <c r="AS361" s="25"/>
      <c r="AT361" s="25"/>
      <c r="AU361" s="25"/>
      <c r="AV361" s="25"/>
      <c r="AW361" s="25"/>
      <c r="AX361" s="25"/>
      <c r="AY361" s="25"/>
      <c r="AZ361" s="25"/>
      <c r="BA361" s="25"/>
      <c r="BB361" s="25"/>
      <c r="BC361" s="25"/>
      <c r="BD361" s="25"/>
      <c r="BE361" s="25"/>
      <c r="BF361" s="25"/>
      <c r="BG361" s="25"/>
      <c r="BH361" s="25"/>
      <c r="BI361" s="25"/>
      <c r="BJ361" s="25"/>
      <c r="BK361" s="25"/>
      <c r="BL361" s="25"/>
    </row>
    <row r="362" s="1" customFormat="1" ht="12.75" spans="1:64">
      <c r="A362" s="43" t="s">
        <v>621</v>
      </c>
      <c r="B362" s="39" t="s">
        <v>2</v>
      </c>
      <c r="C362" s="39">
        <v>33</v>
      </c>
      <c r="D362" s="39" t="s">
        <v>3</v>
      </c>
      <c r="E362" s="39" t="s">
        <v>505</v>
      </c>
      <c r="F362" s="39" t="s">
        <v>5</v>
      </c>
      <c r="G362" s="14">
        <f>(A364*A365+B364*B365+C364*C365+D364*D365+E364*E365+F364*F365+G364*G365)/C362</f>
        <v>86.5757575757576</v>
      </c>
      <c r="H362" s="39"/>
      <c r="I362" s="39"/>
      <c r="J362" s="39"/>
      <c r="K362" s="39"/>
      <c r="L362" s="39"/>
      <c r="M362" s="39"/>
      <c r="N362" s="39"/>
      <c r="O362" s="39"/>
      <c r="P362" s="25"/>
      <c r="Q362" s="35"/>
      <c r="R362" s="25"/>
      <c r="S362" s="25"/>
      <c r="T362" s="25"/>
      <c r="U362" s="25"/>
      <c r="V362" s="25"/>
      <c r="W362" s="25"/>
      <c r="X362" s="25"/>
      <c r="Y362" s="25"/>
      <c r="Z362" s="25"/>
      <c r="AA362" s="25"/>
      <c r="AB362" s="25"/>
      <c r="AC362" s="25"/>
      <c r="AD362" s="25"/>
      <c r="AE362" s="25"/>
      <c r="AF362" s="25"/>
      <c r="AG362" s="25"/>
      <c r="AH362" s="25"/>
      <c r="AI362" s="25"/>
      <c r="AJ362" s="25"/>
      <c r="AK362" s="25"/>
      <c r="AL362" s="25"/>
      <c r="AM362" s="25"/>
      <c r="AN362" s="25"/>
      <c r="AO362" s="25"/>
      <c r="AP362" s="25"/>
      <c r="AQ362" s="25"/>
      <c r="AR362" s="25"/>
      <c r="AS362" s="25"/>
      <c r="AT362" s="25"/>
      <c r="AU362" s="25"/>
      <c r="AV362" s="25"/>
      <c r="AW362" s="25"/>
      <c r="AX362" s="25"/>
      <c r="AY362" s="25"/>
      <c r="AZ362" s="25"/>
      <c r="BA362" s="25"/>
      <c r="BB362" s="25"/>
      <c r="BC362" s="25"/>
      <c r="BD362" s="25"/>
      <c r="BE362" s="25"/>
      <c r="BF362" s="25"/>
      <c r="BG362" s="25"/>
      <c r="BH362" s="25"/>
      <c r="BI362" s="25"/>
      <c r="BJ362" s="25"/>
      <c r="BK362" s="25"/>
      <c r="BL362" s="25"/>
    </row>
    <row r="363" s="8" customFormat="1" ht="12.75" spans="1:63">
      <c r="A363" s="45" t="s">
        <v>587</v>
      </c>
      <c r="B363" s="45" t="s">
        <v>622</v>
      </c>
      <c r="C363" s="45" t="s">
        <v>623</v>
      </c>
      <c r="D363" s="45" t="s">
        <v>624</v>
      </c>
      <c r="E363" s="39" t="s">
        <v>625</v>
      </c>
      <c r="F363" s="45" t="s">
        <v>626</v>
      </c>
      <c r="G363" s="39" t="s">
        <v>627</v>
      </c>
      <c r="H363" s="39"/>
      <c r="I363" s="39"/>
      <c r="J363" s="39"/>
      <c r="K363" s="39"/>
      <c r="L363" s="39"/>
      <c r="M363" s="39"/>
      <c r="N363" s="39"/>
      <c r="O363" s="68"/>
      <c r="P363" s="69"/>
      <c r="Q363" s="68"/>
      <c r="R363" s="68"/>
      <c r="S363" s="68"/>
      <c r="T363" s="68"/>
      <c r="U363" s="68"/>
      <c r="V363" s="68"/>
      <c r="W363" s="68"/>
      <c r="X363" s="68"/>
      <c r="Y363" s="68"/>
      <c r="Z363" s="68"/>
      <c r="AA363" s="68"/>
      <c r="AB363" s="68"/>
      <c r="AC363" s="68"/>
      <c r="AD363" s="68"/>
      <c r="AE363" s="68"/>
      <c r="AF363" s="68"/>
      <c r="AG363" s="68"/>
      <c r="AH363" s="68"/>
      <c r="AI363" s="68"/>
      <c r="AJ363" s="68"/>
      <c r="AK363" s="68"/>
      <c r="AL363" s="68"/>
      <c r="AM363" s="68"/>
      <c r="AN363" s="68"/>
      <c r="AO363" s="68"/>
      <c r="AP363" s="68"/>
      <c r="AQ363" s="68"/>
      <c r="AR363" s="68"/>
      <c r="AS363" s="68"/>
      <c r="AT363" s="68"/>
      <c r="AU363" s="68"/>
      <c r="AV363" s="68"/>
      <c r="AW363" s="68"/>
      <c r="AX363" s="68"/>
      <c r="AY363" s="68"/>
      <c r="AZ363" s="68"/>
      <c r="BA363" s="68"/>
      <c r="BB363" s="68"/>
      <c r="BC363" s="68"/>
      <c r="BD363" s="68"/>
      <c r="BE363" s="68"/>
      <c r="BF363" s="68"/>
      <c r="BG363" s="68"/>
      <c r="BH363" s="68"/>
      <c r="BI363" s="68"/>
      <c r="BJ363" s="68"/>
      <c r="BK363" s="68"/>
    </row>
    <row r="364" spans="1:63">
      <c r="A364" s="45">
        <v>1</v>
      </c>
      <c r="B364" s="45">
        <v>3</v>
      </c>
      <c r="C364" s="45">
        <v>6</v>
      </c>
      <c r="D364" s="45">
        <v>6</v>
      </c>
      <c r="E364" s="39">
        <v>5</v>
      </c>
      <c r="F364" s="45">
        <v>6</v>
      </c>
      <c r="G364" s="39">
        <v>6</v>
      </c>
      <c r="H364" s="39"/>
      <c r="I364" s="39"/>
      <c r="J364" s="39"/>
      <c r="K364" s="39"/>
      <c r="L364" s="39"/>
      <c r="M364" s="39"/>
      <c r="N364" s="39"/>
      <c r="O364" s="70"/>
      <c r="P364" s="71"/>
      <c r="Q364" s="70"/>
      <c r="R364" s="70"/>
      <c r="S364" s="70"/>
      <c r="T364" s="70"/>
      <c r="U364" s="70"/>
      <c r="V364" s="70"/>
      <c r="W364" s="70"/>
      <c r="X364" s="70"/>
      <c r="Y364" s="70"/>
      <c r="Z364" s="70"/>
      <c r="AA364" s="70"/>
      <c r="AB364" s="70"/>
      <c r="AC364" s="70"/>
      <c r="AD364" s="70"/>
      <c r="AE364" s="70"/>
      <c r="AF364" s="70"/>
      <c r="AG364" s="70"/>
      <c r="AH364" s="70"/>
      <c r="AI364" s="70"/>
      <c r="AJ364" s="70"/>
      <c r="AK364" s="70"/>
      <c r="AL364" s="70"/>
      <c r="AM364" s="70"/>
      <c r="AN364" s="70"/>
      <c r="AO364" s="70"/>
      <c r="AP364" s="70"/>
      <c r="AQ364" s="70"/>
      <c r="AR364" s="70"/>
      <c r="AS364" s="70"/>
      <c r="AT364" s="70"/>
      <c r="AU364" s="70"/>
      <c r="AV364" s="70"/>
      <c r="AW364" s="70"/>
      <c r="AX364" s="70"/>
      <c r="AY364" s="70"/>
      <c r="AZ364" s="70"/>
      <c r="BA364" s="70"/>
      <c r="BB364" s="70"/>
      <c r="BC364" s="70"/>
      <c r="BD364" s="70"/>
      <c r="BE364" s="70"/>
      <c r="BF364" s="70"/>
      <c r="BG364" s="70"/>
      <c r="BH364" s="70"/>
      <c r="BI364" s="70"/>
      <c r="BJ364" s="70"/>
      <c r="BK364" s="70"/>
    </row>
    <row r="365" s="5" customFormat="1" ht="12.75" spans="1:64">
      <c r="A365" s="29">
        <v>88</v>
      </c>
      <c r="B365" s="29">
        <v>93</v>
      </c>
      <c r="C365" s="29">
        <v>86</v>
      </c>
      <c r="D365" s="29">
        <v>91</v>
      </c>
      <c r="E365" s="29">
        <v>90</v>
      </c>
      <c r="F365" s="29">
        <v>80</v>
      </c>
      <c r="G365" s="29">
        <v>83</v>
      </c>
      <c r="H365" s="29"/>
      <c r="I365" s="29"/>
      <c r="J365" s="29"/>
      <c r="K365" s="29"/>
      <c r="L365" s="29"/>
      <c r="M365" s="29"/>
      <c r="N365" s="29"/>
      <c r="O365" s="29"/>
      <c r="P365" s="72"/>
      <c r="Q365" s="73"/>
      <c r="R365" s="72"/>
      <c r="S365" s="72"/>
      <c r="T365" s="72"/>
      <c r="U365" s="72"/>
      <c r="V365" s="72"/>
      <c r="W365" s="72"/>
      <c r="X365" s="72"/>
      <c r="Y365" s="72"/>
      <c r="Z365" s="72"/>
      <c r="AA365" s="72"/>
      <c r="AB365" s="72"/>
      <c r="AC365" s="72"/>
      <c r="AD365" s="72"/>
      <c r="AE365" s="72"/>
      <c r="AF365" s="72"/>
      <c r="AG365" s="72"/>
      <c r="AH365" s="72"/>
      <c r="AI365" s="72"/>
      <c r="AJ365" s="72"/>
      <c r="AK365" s="72"/>
      <c r="AL365" s="72"/>
      <c r="AM365" s="72"/>
      <c r="AN365" s="72"/>
      <c r="AO365" s="72"/>
      <c r="AP365" s="72"/>
      <c r="AQ365" s="72"/>
      <c r="AR365" s="72"/>
      <c r="AS365" s="72"/>
      <c r="AT365" s="72"/>
      <c r="AU365" s="72"/>
      <c r="AV365" s="72"/>
      <c r="AW365" s="72"/>
      <c r="AX365" s="72"/>
      <c r="AY365" s="72"/>
      <c r="AZ365" s="72"/>
      <c r="BA365" s="72"/>
      <c r="BB365" s="72"/>
      <c r="BC365" s="72"/>
      <c r="BD365" s="72"/>
      <c r="BE365" s="72"/>
      <c r="BF365" s="72"/>
      <c r="BG365" s="72"/>
      <c r="BH365" s="72"/>
      <c r="BI365" s="72"/>
      <c r="BJ365" s="72"/>
      <c r="BK365" s="72"/>
      <c r="BL365" s="72"/>
    </row>
    <row r="366" s="5" customFormat="1" ht="12.75" spans="1:64">
      <c r="A366" s="43" t="s">
        <v>628</v>
      </c>
      <c r="B366" s="39" t="s">
        <v>2</v>
      </c>
      <c r="C366" s="39">
        <v>25</v>
      </c>
      <c r="D366" s="39" t="s">
        <v>3</v>
      </c>
      <c r="E366" s="39" t="s">
        <v>629</v>
      </c>
      <c r="F366" s="39" t="s">
        <v>5</v>
      </c>
      <c r="G366" s="14">
        <f>(A368*A369+B368*B369+C368*C369+D368*D369+E368*E369+F368*F369+G368*G369+H368*H369)/C366</f>
        <v>90.56</v>
      </c>
      <c r="H366" s="39"/>
      <c r="I366" s="39"/>
      <c r="J366" s="39"/>
      <c r="K366" s="39"/>
      <c r="L366" s="39"/>
      <c r="M366" s="39"/>
      <c r="N366" s="39"/>
      <c r="O366" s="39"/>
      <c r="P366" s="72"/>
      <c r="Q366" s="73"/>
      <c r="R366" s="72"/>
      <c r="S366" s="72"/>
      <c r="T366" s="72"/>
      <c r="U366" s="72"/>
      <c r="V366" s="72"/>
      <c r="W366" s="72"/>
      <c r="X366" s="72"/>
      <c r="Y366" s="72"/>
      <c r="Z366" s="72"/>
      <c r="AA366" s="72"/>
      <c r="AB366" s="72"/>
      <c r="AC366" s="72"/>
      <c r="AD366" s="72"/>
      <c r="AE366" s="72"/>
      <c r="AF366" s="72"/>
      <c r="AG366" s="72"/>
      <c r="AH366" s="72"/>
      <c r="AI366" s="72"/>
      <c r="AJ366" s="72"/>
      <c r="AK366" s="72"/>
      <c r="AL366" s="72"/>
      <c r="AM366" s="72"/>
      <c r="AN366" s="72"/>
      <c r="AO366" s="72"/>
      <c r="AP366" s="72"/>
      <c r="AQ366" s="72"/>
      <c r="AR366" s="72"/>
      <c r="AS366" s="72"/>
      <c r="AT366" s="72"/>
      <c r="AU366" s="72"/>
      <c r="AV366" s="72"/>
      <c r="AW366" s="72"/>
      <c r="AX366" s="72"/>
      <c r="AY366" s="72"/>
      <c r="AZ366" s="72"/>
      <c r="BA366" s="72"/>
      <c r="BB366" s="72"/>
      <c r="BC366" s="72"/>
      <c r="BD366" s="72"/>
      <c r="BE366" s="72"/>
      <c r="BF366" s="72"/>
      <c r="BG366" s="72"/>
      <c r="BH366" s="72"/>
      <c r="BI366" s="72"/>
      <c r="BJ366" s="72"/>
      <c r="BK366" s="72"/>
      <c r="BL366" s="72"/>
    </row>
    <row r="367" s="5" customFormat="1" ht="12.75" spans="1:63">
      <c r="A367" s="64" t="s">
        <v>630</v>
      </c>
      <c r="B367" s="64" t="s">
        <v>631</v>
      </c>
      <c r="C367" s="64" t="s">
        <v>632</v>
      </c>
      <c r="D367" s="64" t="s">
        <v>633</v>
      </c>
      <c r="E367" s="64" t="s">
        <v>511</v>
      </c>
      <c r="F367" s="39" t="s">
        <v>597</v>
      </c>
      <c r="G367" s="64" t="s">
        <v>634</v>
      </c>
      <c r="H367" s="64" t="s">
        <v>589</v>
      </c>
      <c r="I367" s="39"/>
      <c r="J367" s="39"/>
      <c r="K367" s="39"/>
      <c r="L367" s="39"/>
      <c r="M367" s="39"/>
      <c r="N367" s="39"/>
      <c r="O367" s="72"/>
      <c r="P367" s="73"/>
      <c r="Q367" s="72"/>
      <c r="R367" s="72"/>
      <c r="S367" s="72"/>
      <c r="T367" s="72"/>
      <c r="U367" s="72"/>
      <c r="V367" s="72"/>
      <c r="W367" s="72"/>
      <c r="X367" s="72"/>
      <c r="Y367" s="72"/>
      <c r="Z367" s="72"/>
      <c r="AA367" s="72"/>
      <c r="AB367" s="72"/>
      <c r="AC367" s="72"/>
      <c r="AD367" s="72"/>
      <c r="AE367" s="72"/>
      <c r="AF367" s="72"/>
      <c r="AG367" s="72"/>
      <c r="AH367" s="72"/>
      <c r="AI367" s="72"/>
      <c r="AJ367" s="72"/>
      <c r="AK367" s="72"/>
      <c r="AL367" s="72"/>
      <c r="AM367" s="72"/>
      <c r="AN367" s="72"/>
      <c r="AO367" s="72"/>
      <c r="AP367" s="72"/>
      <c r="AQ367" s="72"/>
      <c r="AR367" s="72"/>
      <c r="AS367" s="72"/>
      <c r="AT367" s="72"/>
      <c r="AU367" s="72"/>
      <c r="AV367" s="72"/>
      <c r="AW367" s="72"/>
      <c r="AX367" s="72"/>
      <c r="AY367" s="72"/>
      <c r="AZ367" s="72"/>
      <c r="BA367" s="72"/>
      <c r="BB367" s="72"/>
      <c r="BC367" s="72"/>
      <c r="BD367" s="72"/>
      <c r="BE367" s="72"/>
      <c r="BF367" s="72"/>
      <c r="BG367" s="72"/>
      <c r="BH367" s="72"/>
      <c r="BI367" s="72"/>
      <c r="BJ367" s="72"/>
      <c r="BK367" s="72"/>
    </row>
    <row r="368" s="4" customFormat="1" ht="12.75" spans="1:63">
      <c r="A368" s="64">
        <v>5</v>
      </c>
      <c r="B368" s="64">
        <v>1</v>
      </c>
      <c r="C368" s="64">
        <v>4</v>
      </c>
      <c r="D368" s="64">
        <v>2</v>
      </c>
      <c r="E368" s="64">
        <v>1</v>
      </c>
      <c r="F368" s="39">
        <v>1</v>
      </c>
      <c r="G368" s="64">
        <v>6</v>
      </c>
      <c r="H368" s="64">
        <v>5</v>
      </c>
      <c r="I368" s="39"/>
      <c r="J368" s="39"/>
      <c r="K368" s="39"/>
      <c r="L368" s="39"/>
      <c r="M368" s="39"/>
      <c r="N368" s="39"/>
      <c r="O368" s="72"/>
      <c r="P368" s="73"/>
      <c r="Q368" s="72"/>
      <c r="R368" s="72"/>
      <c r="S368" s="72"/>
      <c r="T368" s="72"/>
      <c r="U368" s="72"/>
      <c r="V368" s="72"/>
      <c r="W368" s="72"/>
      <c r="X368" s="72"/>
      <c r="Y368" s="72"/>
      <c r="Z368" s="72"/>
      <c r="AA368" s="72"/>
      <c r="AB368" s="72"/>
      <c r="AC368" s="72"/>
      <c r="AD368" s="72"/>
      <c r="AE368" s="72"/>
      <c r="AF368" s="72"/>
      <c r="AG368" s="72"/>
      <c r="AH368" s="72"/>
      <c r="AI368" s="72"/>
      <c r="AJ368" s="72"/>
      <c r="AK368" s="72"/>
      <c r="AL368" s="72"/>
      <c r="AM368" s="72"/>
      <c r="AN368" s="72"/>
      <c r="AO368" s="72"/>
      <c r="AP368" s="72"/>
      <c r="AQ368" s="72"/>
      <c r="AR368" s="72"/>
      <c r="AS368" s="72"/>
      <c r="AT368" s="72"/>
      <c r="AU368" s="72"/>
      <c r="AV368" s="72"/>
      <c r="AW368" s="72"/>
      <c r="AX368" s="72"/>
      <c r="AY368" s="72"/>
      <c r="AZ368" s="72"/>
      <c r="BA368" s="72"/>
      <c r="BB368" s="72"/>
      <c r="BC368" s="72"/>
      <c r="BD368" s="72"/>
      <c r="BE368" s="72"/>
      <c r="BF368" s="72"/>
      <c r="BG368" s="72"/>
      <c r="BH368" s="72"/>
      <c r="BI368" s="72"/>
      <c r="BJ368" s="72"/>
      <c r="BK368" s="72"/>
    </row>
    <row r="369" s="5" customFormat="1" ht="12.75" spans="1:64">
      <c r="A369" s="29">
        <v>91</v>
      </c>
      <c r="B369" s="29">
        <v>93</v>
      </c>
      <c r="C369" s="29">
        <v>91</v>
      </c>
      <c r="D369" s="29">
        <v>91</v>
      </c>
      <c r="E369" s="29">
        <v>96</v>
      </c>
      <c r="F369" s="29">
        <v>92</v>
      </c>
      <c r="G369" s="29">
        <v>92</v>
      </c>
      <c r="H369" s="29">
        <v>86</v>
      </c>
      <c r="I369" s="29"/>
      <c r="J369" s="29"/>
      <c r="K369" s="29"/>
      <c r="L369" s="29"/>
      <c r="M369" s="29"/>
      <c r="N369" s="29"/>
      <c r="O369" s="29"/>
      <c r="P369" s="72"/>
      <c r="Q369" s="73"/>
      <c r="R369" s="72"/>
      <c r="S369" s="72"/>
      <c r="T369" s="72"/>
      <c r="U369" s="72"/>
      <c r="V369" s="72"/>
      <c r="W369" s="72"/>
      <c r="X369" s="72"/>
      <c r="Y369" s="72"/>
      <c r="Z369" s="72"/>
      <c r="AA369" s="72"/>
      <c r="AB369" s="72"/>
      <c r="AC369" s="72"/>
      <c r="AD369" s="72"/>
      <c r="AE369" s="72"/>
      <c r="AF369" s="72"/>
      <c r="AG369" s="72"/>
      <c r="AH369" s="72"/>
      <c r="AI369" s="72"/>
      <c r="AJ369" s="72"/>
      <c r="AK369" s="72"/>
      <c r="AL369" s="72"/>
      <c r="AM369" s="72"/>
      <c r="AN369" s="72"/>
      <c r="AO369" s="72"/>
      <c r="AP369" s="72"/>
      <c r="AQ369" s="72"/>
      <c r="AR369" s="72"/>
      <c r="AS369" s="72"/>
      <c r="AT369" s="72"/>
      <c r="AU369" s="72"/>
      <c r="AV369" s="72"/>
      <c r="AW369" s="72"/>
      <c r="AX369" s="72"/>
      <c r="AY369" s="72"/>
      <c r="AZ369" s="72"/>
      <c r="BA369" s="72"/>
      <c r="BB369" s="72"/>
      <c r="BC369" s="72"/>
      <c r="BD369" s="72"/>
      <c r="BE369" s="72"/>
      <c r="BF369" s="72"/>
      <c r="BG369" s="72"/>
      <c r="BH369" s="72"/>
      <c r="BI369" s="72"/>
      <c r="BJ369" s="72"/>
      <c r="BK369" s="72"/>
      <c r="BL369" s="72"/>
    </row>
    <row r="370" s="5" customFormat="1" ht="12.75" spans="1:64">
      <c r="A370" s="43" t="s">
        <v>635</v>
      </c>
      <c r="B370" s="39" t="s">
        <v>2</v>
      </c>
      <c r="C370" s="39">
        <v>25</v>
      </c>
      <c r="D370" s="39" t="s">
        <v>3</v>
      </c>
      <c r="E370" s="39" t="s">
        <v>629</v>
      </c>
      <c r="F370" s="39" t="s">
        <v>5</v>
      </c>
      <c r="G370" s="14">
        <f>(A372*A373+B372*B373+C372*C373+D372*D373+E372*E373+F372*F373+G372*G373)/C370</f>
        <v>83.68</v>
      </c>
      <c r="H370" s="39"/>
      <c r="I370" s="39"/>
      <c r="J370" s="39"/>
      <c r="K370" s="39"/>
      <c r="L370" s="39"/>
      <c r="M370" s="39"/>
      <c r="N370" s="39"/>
      <c r="O370" s="39"/>
      <c r="P370" s="72"/>
      <c r="Q370" s="73"/>
      <c r="R370" s="72"/>
      <c r="S370" s="72"/>
      <c r="T370" s="72"/>
      <c r="U370" s="72"/>
      <c r="V370" s="72"/>
      <c r="W370" s="72"/>
      <c r="X370" s="72"/>
      <c r="Y370" s="72"/>
      <c r="Z370" s="72"/>
      <c r="AA370" s="72"/>
      <c r="AB370" s="72"/>
      <c r="AC370" s="72"/>
      <c r="AD370" s="72"/>
      <c r="AE370" s="72"/>
      <c r="AF370" s="72"/>
      <c r="AG370" s="72"/>
      <c r="AH370" s="72"/>
      <c r="AI370" s="72"/>
      <c r="AJ370" s="72"/>
      <c r="AK370" s="72"/>
      <c r="AL370" s="72"/>
      <c r="AM370" s="72"/>
      <c r="AN370" s="72"/>
      <c r="AO370" s="72"/>
      <c r="AP370" s="72"/>
      <c r="AQ370" s="72"/>
      <c r="AR370" s="72"/>
      <c r="AS370" s="72"/>
      <c r="AT370" s="72"/>
      <c r="AU370" s="72"/>
      <c r="AV370" s="72"/>
      <c r="AW370" s="72"/>
      <c r="AX370" s="72"/>
      <c r="AY370" s="72"/>
      <c r="AZ370" s="72"/>
      <c r="BA370" s="72"/>
      <c r="BB370" s="72"/>
      <c r="BC370" s="72"/>
      <c r="BD370" s="72"/>
      <c r="BE370" s="72"/>
      <c r="BF370" s="72"/>
      <c r="BG370" s="72"/>
      <c r="BH370" s="72"/>
      <c r="BI370" s="72"/>
      <c r="BJ370" s="72"/>
      <c r="BK370" s="72"/>
      <c r="BL370" s="72"/>
    </row>
    <row r="371" s="5" customFormat="1" ht="12.75" spans="1:63">
      <c r="A371" s="64" t="s">
        <v>636</v>
      </c>
      <c r="B371" s="64" t="s">
        <v>622</v>
      </c>
      <c r="C371" s="64" t="s">
        <v>602</v>
      </c>
      <c r="D371" s="64" t="s">
        <v>526</v>
      </c>
      <c r="E371" s="64" t="s">
        <v>633</v>
      </c>
      <c r="F371" s="64" t="s">
        <v>637</v>
      </c>
      <c r="G371" s="65" t="s">
        <v>638</v>
      </c>
      <c r="H371" s="39"/>
      <c r="I371" s="39"/>
      <c r="J371" s="39"/>
      <c r="K371" s="39"/>
      <c r="L371" s="39"/>
      <c r="M371" s="39"/>
      <c r="N371" s="39"/>
      <c r="O371" s="72"/>
      <c r="P371" s="73"/>
      <c r="Q371" s="72"/>
      <c r="R371" s="72"/>
      <c r="S371" s="72"/>
      <c r="T371" s="72"/>
      <c r="U371" s="72"/>
      <c r="V371" s="72"/>
      <c r="W371" s="72"/>
      <c r="X371" s="72"/>
      <c r="Y371" s="72"/>
      <c r="Z371" s="72"/>
      <c r="AA371" s="72"/>
      <c r="AB371" s="72"/>
      <c r="AC371" s="72"/>
      <c r="AD371" s="72"/>
      <c r="AE371" s="72"/>
      <c r="AF371" s="72"/>
      <c r="AG371" s="72"/>
      <c r="AH371" s="72"/>
      <c r="AI371" s="72"/>
      <c r="AJ371" s="72"/>
      <c r="AK371" s="72"/>
      <c r="AL371" s="72"/>
      <c r="AM371" s="72"/>
      <c r="AN371" s="72"/>
      <c r="AO371" s="72"/>
      <c r="AP371" s="72"/>
      <c r="AQ371" s="72"/>
      <c r="AR371" s="72"/>
      <c r="AS371" s="72"/>
      <c r="AT371" s="72"/>
      <c r="AU371" s="72"/>
      <c r="AV371" s="72"/>
      <c r="AW371" s="72"/>
      <c r="AX371" s="72"/>
      <c r="AY371" s="72"/>
      <c r="AZ371" s="72"/>
      <c r="BA371" s="72"/>
      <c r="BB371" s="72"/>
      <c r="BC371" s="72"/>
      <c r="BD371" s="72"/>
      <c r="BE371" s="72"/>
      <c r="BF371" s="72"/>
      <c r="BG371" s="72"/>
      <c r="BH371" s="72"/>
      <c r="BI371" s="72"/>
      <c r="BJ371" s="72"/>
      <c r="BK371" s="72"/>
    </row>
    <row r="372" s="4" customFormat="1" ht="12.75" spans="1:63">
      <c r="A372" s="64">
        <v>5</v>
      </c>
      <c r="B372" s="64">
        <v>3</v>
      </c>
      <c r="C372" s="64">
        <v>1</v>
      </c>
      <c r="D372" s="64">
        <v>1</v>
      </c>
      <c r="E372" s="64">
        <v>4</v>
      </c>
      <c r="F372" s="64">
        <v>6</v>
      </c>
      <c r="G372" s="65">
        <v>5</v>
      </c>
      <c r="H372" s="39"/>
      <c r="I372" s="39"/>
      <c r="J372" s="39"/>
      <c r="K372" s="39"/>
      <c r="L372" s="39"/>
      <c r="M372" s="39"/>
      <c r="N372" s="39"/>
      <c r="O372" s="72"/>
      <c r="P372" s="73"/>
      <c r="Q372" s="72"/>
      <c r="R372" s="72"/>
      <c r="S372" s="72"/>
      <c r="T372" s="72"/>
      <c r="U372" s="72"/>
      <c r="V372" s="72"/>
      <c r="W372" s="72"/>
      <c r="X372" s="72"/>
      <c r="Y372" s="72"/>
      <c r="Z372" s="72"/>
      <c r="AA372" s="72"/>
      <c r="AB372" s="72"/>
      <c r="AC372" s="72"/>
      <c r="AD372" s="72"/>
      <c r="AE372" s="72"/>
      <c r="AF372" s="72"/>
      <c r="AG372" s="72"/>
      <c r="AH372" s="72"/>
      <c r="AI372" s="72"/>
      <c r="AJ372" s="72"/>
      <c r="AK372" s="72"/>
      <c r="AL372" s="72"/>
      <c r="AM372" s="72"/>
      <c r="AN372" s="72"/>
      <c r="AO372" s="72"/>
      <c r="AP372" s="72"/>
      <c r="AQ372" s="72"/>
      <c r="AR372" s="72"/>
      <c r="AS372" s="72"/>
      <c r="AT372" s="72"/>
      <c r="AU372" s="72"/>
      <c r="AV372" s="72"/>
      <c r="AW372" s="72"/>
      <c r="AX372" s="72"/>
      <c r="AY372" s="72"/>
      <c r="AZ372" s="72"/>
      <c r="BA372" s="72"/>
      <c r="BB372" s="72"/>
      <c r="BC372" s="72"/>
      <c r="BD372" s="72"/>
      <c r="BE372" s="72"/>
      <c r="BF372" s="72"/>
      <c r="BG372" s="72"/>
      <c r="BH372" s="72"/>
      <c r="BI372" s="72"/>
      <c r="BJ372" s="72"/>
      <c r="BK372" s="72"/>
    </row>
    <row r="373" s="5" customFormat="1" ht="12.75" spans="1:64">
      <c r="A373" s="29">
        <v>84</v>
      </c>
      <c r="B373" s="29">
        <v>93</v>
      </c>
      <c r="C373" s="29">
        <v>93</v>
      </c>
      <c r="D373" s="29">
        <v>66</v>
      </c>
      <c r="E373" s="29">
        <v>91</v>
      </c>
      <c r="F373" s="29">
        <v>80</v>
      </c>
      <c r="G373" s="29">
        <v>78</v>
      </c>
      <c r="H373" s="29"/>
      <c r="I373" s="29"/>
      <c r="J373" s="29"/>
      <c r="K373" s="29"/>
      <c r="L373" s="29"/>
      <c r="M373" s="29"/>
      <c r="N373" s="29"/>
      <c r="O373" s="29"/>
      <c r="P373" s="72"/>
      <c r="Q373" s="73"/>
      <c r="R373" s="72"/>
      <c r="S373" s="72"/>
      <c r="T373" s="72"/>
      <c r="U373" s="72"/>
      <c r="V373" s="72"/>
      <c r="W373" s="72"/>
      <c r="X373" s="72"/>
      <c r="Y373" s="72"/>
      <c r="Z373" s="72"/>
      <c r="AA373" s="72"/>
      <c r="AB373" s="72"/>
      <c r="AC373" s="72"/>
      <c r="AD373" s="72"/>
      <c r="AE373" s="72"/>
      <c r="AF373" s="72"/>
      <c r="AG373" s="72"/>
      <c r="AH373" s="72"/>
      <c r="AI373" s="72"/>
      <c r="AJ373" s="72"/>
      <c r="AK373" s="72"/>
      <c r="AL373" s="72"/>
      <c r="AM373" s="72"/>
      <c r="AN373" s="72"/>
      <c r="AO373" s="72"/>
      <c r="AP373" s="72"/>
      <c r="AQ373" s="72"/>
      <c r="AR373" s="72"/>
      <c r="AS373" s="72"/>
      <c r="AT373" s="72"/>
      <c r="AU373" s="72"/>
      <c r="AV373" s="72"/>
      <c r="AW373" s="72"/>
      <c r="AX373" s="72"/>
      <c r="AY373" s="72"/>
      <c r="AZ373" s="72"/>
      <c r="BA373" s="72"/>
      <c r="BB373" s="72"/>
      <c r="BC373" s="72"/>
      <c r="BD373" s="72"/>
      <c r="BE373" s="72"/>
      <c r="BF373" s="72"/>
      <c r="BG373" s="72"/>
      <c r="BH373" s="72"/>
      <c r="BI373" s="72"/>
      <c r="BJ373" s="72"/>
      <c r="BK373" s="72"/>
      <c r="BL373" s="72"/>
    </row>
    <row r="374" s="1" customFormat="1" ht="12.75" spans="1:64">
      <c r="A374" s="12" t="s">
        <v>640</v>
      </c>
      <c r="B374" s="13" t="s">
        <v>2</v>
      </c>
      <c r="C374" s="13">
        <v>27</v>
      </c>
      <c r="D374" s="13" t="s">
        <v>3</v>
      </c>
      <c r="E374" s="13" t="s">
        <v>641</v>
      </c>
      <c r="F374" s="13" t="s">
        <v>5</v>
      </c>
      <c r="G374" s="14">
        <f>(A376*A377+B376*B377+C376*C377+D376*D377+E376*E377+F376*F377+G376*G377+H376*H377)/C374</f>
        <v>92.1481481481482</v>
      </c>
      <c r="H374" s="13"/>
      <c r="I374" s="13"/>
      <c r="J374" s="13"/>
      <c r="K374" s="13"/>
      <c r="L374" s="24"/>
      <c r="M374" s="13"/>
      <c r="N374" s="13"/>
      <c r="O374" s="13"/>
      <c r="P374" s="25"/>
      <c r="Q374" s="25"/>
      <c r="R374" s="25"/>
      <c r="S374" s="25"/>
      <c r="T374" s="25"/>
      <c r="U374" s="25"/>
      <c r="V374" s="25"/>
      <c r="W374" s="25"/>
      <c r="X374" s="25"/>
      <c r="Y374" s="25"/>
      <c r="Z374" s="25"/>
      <c r="AA374" s="25"/>
      <c r="AB374" s="25"/>
      <c r="AC374" s="25"/>
      <c r="AD374" s="25"/>
      <c r="AE374" s="25"/>
      <c r="AF374" s="25"/>
      <c r="AG374" s="25"/>
      <c r="AH374" s="25"/>
      <c r="AI374" s="25"/>
      <c r="AJ374" s="25"/>
      <c r="AK374" s="25"/>
      <c r="AL374" s="25"/>
      <c r="AM374" s="25"/>
      <c r="AN374" s="25"/>
      <c r="AO374" s="25"/>
      <c r="AP374" s="25"/>
      <c r="AQ374" s="25"/>
      <c r="AR374" s="25"/>
      <c r="AS374" s="25"/>
      <c r="AT374" s="25"/>
      <c r="AU374" s="25"/>
      <c r="AV374" s="25"/>
      <c r="AW374" s="25"/>
      <c r="AX374" s="25"/>
      <c r="AY374" s="25"/>
      <c r="AZ374" s="25"/>
      <c r="BA374" s="25"/>
      <c r="BB374" s="25"/>
      <c r="BC374" s="25"/>
      <c r="BD374" s="25"/>
      <c r="BE374" s="25"/>
      <c r="BF374" s="25"/>
      <c r="BG374" s="25"/>
      <c r="BH374" s="25"/>
      <c r="BI374" s="25"/>
      <c r="BJ374" s="25"/>
      <c r="BK374" s="25"/>
      <c r="BL374" s="25"/>
    </row>
    <row r="375" s="3" customFormat="1" ht="12.75" spans="1:64">
      <c r="A375" s="13" t="s">
        <v>642</v>
      </c>
      <c r="B375" s="13" t="s">
        <v>643</v>
      </c>
      <c r="C375" s="13" t="s">
        <v>644</v>
      </c>
      <c r="D375" s="13" t="s">
        <v>565</v>
      </c>
      <c r="E375" s="13" t="s">
        <v>645</v>
      </c>
      <c r="F375" s="13" t="s">
        <v>646</v>
      </c>
      <c r="G375" s="13"/>
      <c r="H375" s="13"/>
      <c r="I375" s="13"/>
      <c r="J375" s="13"/>
      <c r="K375" s="13"/>
      <c r="L375" s="13"/>
      <c r="M375" s="24"/>
      <c r="N375" s="13"/>
      <c r="O375" s="13"/>
      <c r="P375" s="25"/>
      <c r="Q375" s="25"/>
      <c r="R375" s="25"/>
      <c r="S375" s="25"/>
      <c r="T375" s="25"/>
      <c r="U375" s="25"/>
      <c r="V375" s="25"/>
      <c r="W375" s="25"/>
      <c r="X375" s="25"/>
      <c r="Y375" s="25"/>
      <c r="Z375" s="25"/>
      <c r="AA375" s="25"/>
      <c r="AB375" s="25"/>
      <c r="AC375" s="25"/>
      <c r="AD375" s="25"/>
      <c r="AE375" s="25"/>
      <c r="AF375" s="25"/>
      <c r="AG375" s="25"/>
      <c r="AH375" s="25"/>
      <c r="AI375" s="25"/>
      <c r="AJ375" s="25"/>
      <c r="AK375" s="25"/>
      <c r="AL375" s="25"/>
      <c r="AM375" s="25"/>
      <c r="AN375" s="25"/>
      <c r="AO375" s="25"/>
      <c r="AP375" s="25"/>
      <c r="AQ375" s="25"/>
      <c r="AR375" s="25"/>
      <c r="AS375" s="25"/>
      <c r="AT375" s="25"/>
      <c r="AU375" s="25"/>
      <c r="AV375" s="25"/>
      <c r="AW375" s="25"/>
      <c r="AX375" s="25"/>
      <c r="AY375" s="25"/>
      <c r="AZ375" s="25"/>
      <c r="BA375" s="25"/>
      <c r="BB375" s="25"/>
      <c r="BC375" s="25"/>
      <c r="BD375" s="25"/>
      <c r="BE375" s="25"/>
      <c r="BF375" s="25"/>
      <c r="BG375" s="25"/>
      <c r="BH375" s="25"/>
      <c r="BI375" s="25"/>
      <c r="BJ375" s="25"/>
      <c r="BK375" s="25"/>
      <c r="BL375" s="25"/>
    </row>
    <row r="376" s="1" customFormat="1" ht="12.75" spans="1:64">
      <c r="A376" s="13">
        <v>6</v>
      </c>
      <c r="B376" s="13">
        <v>5</v>
      </c>
      <c r="C376" s="13">
        <v>6</v>
      </c>
      <c r="D376" s="13">
        <v>1</v>
      </c>
      <c r="E376" s="13">
        <v>3</v>
      </c>
      <c r="F376" s="13">
        <v>6</v>
      </c>
      <c r="G376" s="13"/>
      <c r="H376" s="13"/>
      <c r="I376" s="13"/>
      <c r="J376" s="13"/>
      <c r="K376" s="13"/>
      <c r="L376" s="13"/>
      <c r="M376" s="24"/>
      <c r="N376" s="13"/>
      <c r="O376" s="13"/>
      <c r="P376" s="25"/>
      <c r="Q376" s="25"/>
      <c r="R376" s="25"/>
      <c r="S376" s="25"/>
      <c r="T376" s="25"/>
      <c r="U376" s="25"/>
      <c r="V376" s="25"/>
      <c r="W376" s="25"/>
      <c r="X376" s="25"/>
      <c r="Y376" s="25"/>
      <c r="Z376" s="25"/>
      <c r="AA376" s="25"/>
      <c r="AB376" s="25"/>
      <c r="AC376" s="25"/>
      <c r="AD376" s="25"/>
      <c r="AE376" s="25"/>
      <c r="AF376" s="25"/>
      <c r="AG376" s="25"/>
      <c r="AH376" s="25"/>
      <c r="AI376" s="25"/>
      <c r="AJ376" s="25"/>
      <c r="AK376" s="25"/>
      <c r="AL376" s="25"/>
      <c r="AM376" s="25"/>
      <c r="AN376" s="25"/>
      <c r="AO376" s="25"/>
      <c r="AP376" s="25"/>
      <c r="AQ376" s="25"/>
      <c r="AR376" s="25"/>
      <c r="AS376" s="25"/>
      <c r="AT376" s="25"/>
      <c r="AU376" s="25"/>
      <c r="AV376" s="25"/>
      <c r="AW376" s="25"/>
      <c r="AX376" s="25"/>
      <c r="AY376" s="25"/>
      <c r="AZ376" s="25"/>
      <c r="BA376" s="25"/>
      <c r="BB376" s="25"/>
      <c r="BC376" s="25"/>
      <c r="BD376" s="25"/>
      <c r="BE376" s="25"/>
      <c r="BF376" s="25"/>
      <c r="BG376" s="25"/>
      <c r="BH376" s="25"/>
      <c r="BI376" s="25"/>
      <c r="BJ376" s="25"/>
      <c r="BK376" s="25"/>
      <c r="BL376" s="25"/>
    </row>
    <row r="377" s="3" customFormat="1" ht="12" spans="1:64">
      <c r="A377" s="16">
        <v>88</v>
      </c>
      <c r="B377" s="16">
        <v>97</v>
      </c>
      <c r="C377" s="16">
        <v>97</v>
      </c>
      <c r="D377" s="16">
        <v>86</v>
      </c>
      <c r="E377" s="16">
        <v>87</v>
      </c>
      <c r="F377" s="16">
        <v>91</v>
      </c>
      <c r="G377" s="16"/>
      <c r="H377" s="16"/>
      <c r="I377" s="16"/>
      <c r="J377" s="16"/>
      <c r="K377" s="16"/>
      <c r="L377" s="16"/>
      <c r="M377" s="16"/>
      <c r="N377" s="16"/>
      <c r="O377" s="16"/>
      <c r="P377" s="25"/>
      <c r="Q377" s="25"/>
      <c r="R377" s="25"/>
      <c r="S377" s="25"/>
      <c r="T377" s="25"/>
      <c r="U377" s="25"/>
      <c r="V377" s="25"/>
      <c r="W377" s="25"/>
      <c r="X377" s="25"/>
      <c r="Y377" s="25"/>
      <c r="Z377" s="25"/>
      <c r="AA377" s="25"/>
      <c r="AB377" s="25"/>
      <c r="AC377" s="25"/>
      <c r="AD377" s="25"/>
      <c r="AE377" s="25"/>
      <c r="AF377" s="25"/>
      <c r="AG377" s="25"/>
      <c r="AH377" s="25"/>
      <c r="AI377" s="25"/>
      <c r="AJ377" s="25"/>
      <c r="AK377" s="25"/>
      <c r="AL377" s="25"/>
      <c r="AM377" s="25"/>
      <c r="AN377" s="25"/>
      <c r="AO377" s="25"/>
      <c r="AP377" s="25"/>
      <c r="AQ377" s="25"/>
      <c r="AR377" s="25"/>
      <c r="AS377" s="25"/>
      <c r="AT377" s="25"/>
      <c r="AU377" s="25"/>
      <c r="AV377" s="25"/>
      <c r="AW377" s="25"/>
      <c r="AX377" s="25"/>
      <c r="AY377" s="25"/>
      <c r="AZ377" s="25"/>
      <c r="BA377" s="25"/>
      <c r="BB377" s="25"/>
      <c r="BC377" s="25"/>
      <c r="BD377" s="25"/>
      <c r="BE377" s="25"/>
      <c r="BF377" s="25"/>
      <c r="BG377" s="25"/>
      <c r="BH377" s="25"/>
      <c r="BI377" s="25"/>
      <c r="BJ377" s="25"/>
      <c r="BK377" s="25"/>
      <c r="BL377" s="25"/>
    </row>
    <row r="378" s="1" customFormat="1" ht="12.75" spans="1:64">
      <c r="A378" s="12" t="s">
        <v>647</v>
      </c>
      <c r="B378" s="13" t="s">
        <v>2</v>
      </c>
      <c r="C378" s="13">
        <v>24</v>
      </c>
      <c r="D378" s="13" t="s">
        <v>3</v>
      </c>
      <c r="E378" s="13" t="s">
        <v>641</v>
      </c>
      <c r="F378" s="13" t="s">
        <v>5</v>
      </c>
      <c r="G378" s="14">
        <f>(A380*A381+B380*B381+C380*C381+D380*D381+E380*E381+F380*F381+G380*G381)/C378</f>
        <v>93</v>
      </c>
      <c r="H378" s="13"/>
      <c r="I378" s="13"/>
      <c r="J378" s="13"/>
      <c r="K378" s="13"/>
      <c r="L378" s="24"/>
      <c r="M378" s="13"/>
      <c r="N378" s="13"/>
      <c r="O378" s="13"/>
      <c r="P378" s="25"/>
      <c r="Q378" s="25"/>
      <c r="R378" s="25"/>
      <c r="S378" s="25"/>
      <c r="T378" s="25"/>
      <c r="U378" s="25"/>
      <c r="V378" s="25"/>
      <c r="W378" s="25"/>
      <c r="X378" s="25"/>
      <c r="Y378" s="25"/>
      <c r="Z378" s="25"/>
      <c r="AA378" s="25"/>
      <c r="AB378" s="25"/>
      <c r="AC378" s="25"/>
      <c r="AD378" s="25"/>
      <c r="AE378" s="25"/>
      <c r="AF378" s="25"/>
      <c r="AG378" s="25"/>
      <c r="AH378" s="25"/>
      <c r="AI378" s="25"/>
      <c r="AJ378" s="25"/>
      <c r="AK378" s="25"/>
      <c r="AL378" s="25"/>
      <c r="AM378" s="25"/>
      <c r="AN378" s="25"/>
      <c r="AO378" s="25"/>
      <c r="AP378" s="25"/>
      <c r="AQ378" s="25"/>
      <c r="AR378" s="25"/>
      <c r="AS378" s="25"/>
      <c r="AT378" s="25"/>
      <c r="AU378" s="25"/>
      <c r="AV378" s="25"/>
      <c r="AW378" s="25"/>
      <c r="AX378" s="25"/>
      <c r="AY378" s="25"/>
      <c r="AZ378" s="25"/>
      <c r="BA378" s="25"/>
      <c r="BB378" s="25"/>
      <c r="BC378" s="25"/>
      <c r="BD378" s="25"/>
      <c r="BE378" s="25"/>
      <c r="BF378" s="25"/>
      <c r="BG378" s="25"/>
      <c r="BH378" s="25"/>
      <c r="BI378" s="25"/>
      <c r="BJ378" s="25"/>
      <c r="BK378" s="25"/>
      <c r="BL378" s="25"/>
    </row>
    <row r="379" s="3" customFormat="1" ht="12.75" spans="1:64">
      <c r="A379" s="13" t="s">
        <v>648</v>
      </c>
      <c r="B379" s="13" t="s">
        <v>649</v>
      </c>
      <c r="C379" s="13" t="s">
        <v>650</v>
      </c>
      <c r="D379" s="13" t="s">
        <v>651</v>
      </c>
      <c r="E379" s="13"/>
      <c r="F379" s="13"/>
      <c r="G379" s="13"/>
      <c r="H379" s="13"/>
      <c r="I379" s="13"/>
      <c r="J379" s="13"/>
      <c r="K379" s="13"/>
      <c r="L379" s="13"/>
      <c r="M379" s="24"/>
      <c r="N379" s="13"/>
      <c r="O379" s="13"/>
      <c r="P379" s="25"/>
      <c r="Q379" s="25"/>
      <c r="R379" s="25"/>
      <c r="S379" s="25"/>
      <c r="T379" s="25"/>
      <c r="U379" s="25"/>
      <c r="V379" s="25"/>
      <c r="W379" s="25"/>
      <c r="X379" s="25"/>
      <c r="Y379" s="25"/>
      <c r="Z379" s="25"/>
      <c r="AA379" s="25"/>
      <c r="AB379" s="25"/>
      <c r="AC379" s="25"/>
      <c r="AD379" s="25"/>
      <c r="AE379" s="25"/>
      <c r="AF379" s="25"/>
      <c r="AG379" s="25"/>
      <c r="AH379" s="25"/>
      <c r="AI379" s="25"/>
      <c r="AJ379" s="25"/>
      <c r="AK379" s="25"/>
      <c r="AL379" s="25"/>
      <c r="AM379" s="25"/>
      <c r="AN379" s="25"/>
      <c r="AO379" s="25"/>
      <c r="AP379" s="25"/>
      <c r="AQ379" s="25"/>
      <c r="AR379" s="25"/>
      <c r="AS379" s="25"/>
      <c r="AT379" s="25"/>
      <c r="AU379" s="25"/>
      <c r="AV379" s="25"/>
      <c r="AW379" s="25"/>
      <c r="AX379" s="25"/>
      <c r="AY379" s="25"/>
      <c r="AZ379" s="25"/>
      <c r="BA379" s="25"/>
      <c r="BB379" s="25"/>
      <c r="BC379" s="25"/>
      <c r="BD379" s="25"/>
      <c r="BE379" s="25"/>
      <c r="BF379" s="25"/>
      <c r="BG379" s="25"/>
      <c r="BH379" s="25"/>
      <c r="BI379" s="25"/>
      <c r="BJ379" s="25"/>
      <c r="BK379" s="25"/>
      <c r="BL379" s="25"/>
    </row>
    <row r="380" s="1" customFormat="1" ht="12.75" spans="1:64">
      <c r="A380" s="13">
        <v>6</v>
      </c>
      <c r="B380" s="13">
        <v>6</v>
      </c>
      <c r="C380" s="13">
        <v>6</v>
      </c>
      <c r="D380" s="13">
        <v>6</v>
      </c>
      <c r="E380" s="13"/>
      <c r="F380" s="13"/>
      <c r="G380" s="13"/>
      <c r="H380" s="13"/>
      <c r="I380" s="13"/>
      <c r="J380" s="13"/>
      <c r="K380" s="13"/>
      <c r="L380" s="13"/>
      <c r="M380" s="24"/>
      <c r="N380" s="13"/>
      <c r="O380" s="13"/>
      <c r="P380" s="25"/>
      <c r="Q380" s="25"/>
      <c r="R380" s="25"/>
      <c r="S380" s="25"/>
      <c r="T380" s="25"/>
      <c r="U380" s="25"/>
      <c r="V380" s="25"/>
      <c r="W380" s="25"/>
      <c r="X380" s="25"/>
      <c r="Y380" s="25"/>
      <c r="Z380" s="25"/>
      <c r="AA380" s="25"/>
      <c r="AB380" s="25"/>
      <c r="AC380" s="25"/>
      <c r="AD380" s="25"/>
      <c r="AE380" s="25"/>
      <c r="AF380" s="25"/>
      <c r="AG380" s="25"/>
      <c r="AH380" s="25"/>
      <c r="AI380" s="25"/>
      <c r="AJ380" s="25"/>
      <c r="AK380" s="25"/>
      <c r="AL380" s="25"/>
      <c r="AM380" s="25"/>
      <c r="AN380" s="25"/>
      <c r="AO380" s="25"/>
      <c r="AP380" s="25"/>
      <c r="AQ380" s="25"/>
      <c r="AR380" s="25"/>
      <c r="AS380" s="25"/>
      <c r="AT380" s="25"/>
      <c r="AU380" s="25"/>
      <c r="AV380" s="25"/>
      <c r="AW380" s="25"/>
      <c r="AX380" s="25"/>
      <c r="AY380" s="25"/>
      <c r="AZ380" s="25"/>
      <c r="BA380" s="25"/>
      <c r="BB380" s="25"/>
      <c r="BC380" s="25"/>
      <c r="BD380" s="25"/>
      <c r="BE380" s="25"/>
      <c r="BF380" s="25"/>
      <c r="BG380" s="25"/>
      <c r="BH380" s="25"/>
      <c r="BI380" s="25"/>
      <c r="BJ380" s="25"/>
      <c r="BK380" s="25"/>
      <c r="BL380" s="25"/>
    </row>
    <row r="381" s="3" customFormat="1" ht="12" spans="1:64">
      <c r="A381" s="16">
        <v>87</v>
      </c>
      <c r="B381" s="16">
        <v>92</v>
      </c>
      <c r="C381" s="16">
        <v>95</v>
      </c>
      <c r="D381" s="16">
        <v>98</v>
      </c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25"/>
      <c r="Q381" s="25"/>
      <c r="R381" s="25"/>
      <c r="S381" s="25"/>
      <c r="T381" s="25"/>
      <c r="U381" s="25"/>
      <c r="V381" s="25"/>
      <c r="W381" s="25"/>
      <c r="X381" s="25"/>
      <c r="Y381" s="25"/>
      <c r="Z381" s="25"/>
      <c r="AA381" s="25"/>
      <c r="AB381" s="25"/>
      <c r="AC381" s="25"/>
      <c r="AD381" s="25"/>
      <c r="AE381" s="25"/>
      <c r="AF381" s="25"/>
      <c r="AG381" s="25"/>
      <c r="AH381" s="25"/>
      <c r="AI381" s="25"/>
      <c r="AJ381" s="25"/>
      <c r="AK381" s="25"/>
      <c r="AL381" s="25"/>
      <c r="AM381" s="25"/>
      <c r="AN381" s="25"/>
      <c r="AO381" s="25"/>
      <c r="AP381" s="25"/>
      <c r="AQ381" s="25"/>
      <c r="AR381" s="25"/>
      <c r="AS381" s="25"/>
      <c r="AT381" s="25"/>
      <c r="AU381" s="25"/>
      <c r="AV381" s="25"/>
      <c r="AW381" s="25"/>
      <c r="AX381" s="25"/>
      <c r="AY381" s="25"/>
      <c r="AZ381" s="25"/>
      <c r="BA381" s="25"/>
      <c r="BB381" s="25"/>
      <c r="BC381" s="25"/>
      <c r="BD381" s="25"/>
      <c r="BE381" s="25"/>
      <c r="BF381" s="25"/>
      <c r="BG381" s="25"/>
      <c r="BH381" s="25"/>
      <c r="BI381" s="25"/>
      <c r="BJ381" s="25"/>
      <c r="BK381" s="25"/>
      <c r="BL381" s="25"/>
    </row>
    <row r="382" s="1" customFormat="1" ht="12.75" spans="1:64">
      <c r="A382" s="12" t="s">
        <v>652</v>
      </c>
      <c r="B382" s="13" t="s">
        <v>2</v>
      </c>
      <c r="C382" s="13">
        <v>27</v>
      </c>
      <c r="D382" s="13" t="s">
        <v>3</v>
      </c>
      <c r="E382" s="13" t="s">
        <v>653</v>
      </c>
      <c r="F382" s="13" t="s">
        <v>5</v>
      </c>
      <c r="G382" s="14">
        <f>(A384*A385+B384*B385+C384*C385+D384*D385+E384*E385+F384*F385+G384*G385+H384*H385)/C382</f>
        <v>93.3333333333333</v>
      </c>
      <c r="H382" s="13"/>
      <c r="I382" s="13"/>
      <c r="J382" s="13"/>
      <c r="K382" s="13"/>
      <c r="L382" s="24"/>
      <c r="M382" s="13"/>
      <c r="N382" s="13"/>
      <c r="O382" s="13"/>
      <c r="P382" s="25"/>
      <c r="Q382" s="25"/>
      <c r="R382" s="25"/>
      <c r="S382" s="25"/>
      <c r="T382" s="25"/>
      <c r="U382" s="25"/>
      <c r="V382" s="25"/>
      <c r="W382" s="25"/>
      <c r="X382" s="25"/>
      <c r="Y382" s="25"/>
      <c r="Z382" s="25"/>
      <c r="AA382" s="25"/>
      <c r="AB382" s="25"/>
      <c r="AC382" s="25"/>
      <c r="AD382" s="25"/>
      <c r="AE382" s="25"/>
      <c r="AF382" s="25"/>
      <c r="AG382" s="25"/>
      <c r="AH382" s="25"/>
      <c r="AI382" s="25"/>
      <c r="AJ382" s="25"/>
      <c r="AK382" s="25"/>
      <c r="AL382" s="25"/>
      <c r="AM382" s="25"/>
      <c r="AN382" s="25"/>
      <c r="AO382" s="25"/>
      <c r="AP382" s="25"/>
      <c r="AQ382" s="25"/>
      <c r="AR382" s="25"/>
      <c r="AS382" s="25"/>
      <c r="AT382" s="25"/>
      <c r="AU382" s="25"/>
      <c r="AV382" s="25"/>
      <c r="AW382" s="25"/>
      <c r="AX382" s="25"/>
      <c r="AY382" s="25"/>
      <c r="AZ382" s="25"/>
      <c r="BA382" s="25"/>
      <c r="BB382" s="25"/>
      <c r="BC382" s="25"/>
      <c r="BD382" s="25"/>
      <c r="BE382" s="25"/>
      <c r="BF382" s="25"/>
      <c r="BG382" s="25"/>
      <c r="BH382" s="25"/>
      <c r="BI382" s="25"/>
      <c r="BJ382" s="25"/>
      <c r="BK382" s="25"/>
      <c r="BL382" s="25"/>
    </row>
    <row r="383" s="3" customFormat="1" ht="12.75" spans="1:64">
      <c r="A383" s="13" t="s">
        <v>588</v>
      </c>
      <c r="B383" s="13" t="s">
        <v>654</v>
      </c>
      <c r="C383" s="13" t="s">
        <v>655</v>
      </c>
      <c r="D383" s="13" t="s">
        <v>656</v>
      </c>
      <c r="E383" s="13" t="s">
        <v>657</v>
      </c>
      <c r="F383" s="13" t="s">
        <v>658</v>
      </c>
      <c r="G383" s="13"/>
      <c r="H383" s="13"/>
      <c r="I383" s="13"/>
      <c r="J383" s="13"/>
      <c r="K383" s="13"/>
      <c r="L383" s="13"/>
      <c r="M383" s="24"/>
      <c r="N383" s="13"/>
      <c r="O383" s="13"/>
      <c r="P383" s="25"/>
      <c r="Q383" s="25"/>
      <c r="R383" s="25"/>
      <c r="S383" s="25"/>
      <c r="T383" s="25"/>
      <c r="U383" s="25"/>
      <c r="V383" s="25"/>
      <c r="W383" s="25"/>
      <c r="X383" s="25"/>
      <c r="Y383" s="25"/>
      <c r="Z383" s="25"/>
      <c r="AA383" s="25"/>
      <c r="AB383" s="25"/>
      <c r="AC383" s="25"/>
      <c r="AD383" s="25"/>
      <c r="AE383" s="25"/>
      <c r="AF383" s="25"/>
      <c r="AG383" s="25"/>
      <c r="AH383" s="25"/>
      <c r="AI383" s="25"/>
      <c r="AJ383" s="25"/>
      <c r="AK383" s="25"/>
      <c r="AL383" s="25"/>
      <c r="AM383" s="25"/>
      <c r="AN383" s="25"/>
      <c r="AO383" s="25"/>
      <c r="AP383" s="25"/>
      <c r="AQ383" s="25"/>
      <c r="AR383" s="25"/>
      <c r="AS383" s="25"/>
      <c r="AT383" s="25"/>
      <c r="AU383" s="25"/>
      <c r="AV383" s="25"/>
      <c r="AW383" s="25"/>
      <c r="AX383" s="25"/>
      <c r="AY383" s="25"/>
      <c r="AZ383" s="25"/>
      <c r="BA383" s="25"/>
      <c r="BB383" s="25"/>
      <c r="BC383" s="25"/>
      <c r="BD383" s="25"/>
      <c r="BE383" s="25"/>
      <c r="BF383" s="25"/>
      <c r="BG383" s="25"/>
      <c r="BH383" s="25"/>
      <c r="BI383" s="25"/>
      <c r="BJ383" s="25"/>
      <c r="BK383" s="25"/>
      <c r="BL383" s="25"/>
    </row>
    <row r="384" s="1" customFormat="1" ht="12.75" spans="1:64">
      <c r="A384" s="13">
        <v>1</v>
      </c>
      <c r="B384" s="13">
        <v>6</v>
      </c>
      <c r="C384" s="13">
        <v>6</v>
      </c>
      <c r="D384" s="13">
        <v>6</v>
      </c>
      <c r="E384" s="13">
        <v>5</v>
      </c>
      <c r="F384" s="13">
        <v>3</v>
      </c>
      <c r="G384" s="13"/>
      <c r="H384" s="13"/>
      <c r="I384" s="13"/>
      <c r="J384" s="13"/>
      <c r="K384" s="13"/>
      <c r="L384" s="13"/>
      <c r="M384" s="24"/>
      <c r="N384" s="13"/>
      <c r="O384" s="13"/>
      <c r="P384" s="25"/>
      <c r="Q384" s="25"/>
      <c r="R384" s="25"/>
      <c r="S384" s="25"/>
      <c r="T384" s="25"/>
      <c r="U384" s="25"/>
      <c r="V384" s="25"/>
      <c r="W384" s="25"/>
      <c r="X384" s="25"/>
      <c r="Y384" s="25"/>
      <c r="Z384" s="25"/>
      <c r="AA384" s="25"/>
      <c r="AB384" s="25"/>
      <c r="AC384" s="25"/>
      <c r="AD384" s="25"/>
      <c r="AE384" s="25"/>
      <c r="AF384" s="25"/>
      <c r="AG384" s="25"/>
      <c r="AH384" s="25"/>
      <c r="AI384" s="25"/>
      <c r="AJ384" s="25"/>
      <c r="AK384" s="25"/>
      <c r="AL384" s="25"/>
      <c r="AM384" s="25"/>
      <c r="AN384" s="25"/>
      <c r="AO384" s="25"/>
      <c r="AP384" s="25"/>
      <c r="AQ384" s="25"/>
      <c r="AR384" s="25"/>
      <c r="AS384" s="25"/>
      <c r="AT384" s="25"/>
      <c r="AU384" s="25"/>
      <c r="AV384" s="25"/>
      <c r="AW384" s="25"/>
      <c r="AX384" s="25"/>
      <c r="AY384" s="25"/>
      <c r="AZ384" s="25"/>
      <c r="BA384" s="25"/>
      <c r="BB384" s="25"/>
      <c r="BC384" s="25"/>
      <c r="BD384" s="25"/>
      <c r="BE384" s="25"/>
      <c r="BF384" s="25"/>
      <c r="BG384" s="25"/>
      <c r="BH384" s="25"/>
      <c r="BI384" s="25"/>
      <c r="BJ384" s="25"/>
      <c r="BK384" s="25"/>
      <c r="BL384" s="25"/>
    </row>
    <row r="385" s="3" customFormat="1" ht="12" spans="1:64">
      <c r="A385" s="16">
        <v>93</v>
      </c>
      <c r="B385" s="16">
        <v>92</v>
      </c>
      <c r="C385" s="16">
        <v>95</v>
      </c>
      <c r="D385" s="16">
        <v>92</v>
      </c>
      <c r="E385" s="16">
        <v>96</v>
      </c>
      <c r="F385" s="16">
        <v>91</v>
      </c>
      <c r="G385" s="16"/>
      <c r="H385" s="16"/>
      <c r="I385" s="16"/>
      <c r="J385" s="16"/>
      <c r="K385" s="16"/>
      <c r="L385" s="16"/>
      <c r="M385" s="16"/>
      <c r="N385" s="16"/>
      <c r="O385" s="16"/>
      <c r="P385" s="25"/>
      <c r="Q385" s="25"/>
      <c r="R385" s="25"/>
      <c r="S385" s="25"/>
      <c r="T385" s="25"/>
      <c r="U385" s="25"/>
      <c r="V385" s="25"/>
      <c r="W385" s="25"/>
      <c r="X385" s="25"/>
      <c r="Y385" s="25"/>
      <c r="Z385" s="25"/>
      <c r="AA385" s="25"/>
      <c r="AB385" s="25"/>
      <c r="AC385" s="25"/>
      <c r="AD385" s="25"/>
      <c r="AE385" s="25"/>
      <c r="AF385" s="25"/>
      <c r="AG385" s="25"/>
      <c r="AH385" s="25"/>
      <c r="AI385" s="25"/>
      <c r="AJ385" s="25"/>
      <c r="AK385" s="25"/>
      <c r="AL385" s="25"/>
      <c r="AM385" s="25"/>
      <c r="AN385" s="25"/>
      <c r="AO385" s="25"/>
      <c r="AP385" s="25"/>
      <c r="AQ385" s="25"/>
      <c r="AR385" s="25"/>
      <c r="AS385" s="25"/>
      <c r="AT385" s="25"/>
      <c r="AU385" s="25"/>
      <c r="AV385" s="25"/>
      <c r="AW385" s="25"/>
      <c r="AX385" s="25"/>
      <c r="AY385" s="25"/>
      <c r="AZ385" s="25"/>
      <c r="BA385" s="25"/>
      <c r="BB385" s="25"/>
      <c r="BC385" s="25"/>
      <c r="BD385" s="25"/>
      <c r="BE385" s="25"/>
      <c r="BF385" s="25"/>
      <c r="BG385" s="25"/>
      <c r="BH385" s="25"/>
      <c r="BI385" s="25"/>
      <c r="BJ385" s="25"/>
      <c r="BK385" s="25"/>
      <c r="BL385" s="25"/>
    </row>
    <row r="386" s="1" customFormat="1" ht="12.75" spans="1:64">
      <c r="A386" s="12" t="s">
        <v>659</v>
      </c>
      <c r="B386" s="13" t="s">
        <v>2</v>
      </c>
      <c r="C386" s="13">
        <v>31</v>
      </c>
      <c r="D386" s="13" t="s">
        <v>3</v>
      </c>
      <c r="E386" s="13" t="s">
        <v>653</v>
      </c>
      <c r="F386" s="13" t="s">
        <v>5</v>
      </c>
      <c r="G386" s="14">
        <f>(A388*A389+B388*B389+C388*C389+D388*D389+E388*E389+F388*F389+G388*G389+H388*H389)/C386</f>
        <v>94.3548387096774</v>
      </c>
      <c r="H386" s="13"/>
      <c r="I386" s="13"/>
      <c r="J386" s="13"/>
      <c r="K386" s="13"/>
      <c r="L386" s="24"/>
      <c r="M386" s="13"/>
      <c r="N386" s="13"/>
      <c r="O386" s="13"/>
      <c r="P386" s="25"/>
      <c r="Q386" s="25"/>
      <c r="R386" s="25"/>
      <c r="S386" s="25"/>
      <c r="T386" s="25"/>
      <c r="U386" s="25"/>
      <c r="V386" s="25"/>
      <c r="W386" s="25"/>
      <c r="X386" s="25"/>
      <c r="Y386" s="25"/>
      <c r="Z386" s="25"/>
      <c r="AA386" s="25"/>
      <c r="AB386" s="25"/>
      <c r="AC386" s="25"/>
      <c r="AD386" s="25"/>
      <c r="AE386" s="25"/>
      <c r="AF386" s="25"/>
      <c r="AG386" s="25"/>
      <c r="AH386" s="25"/>
      <c r="AI386" s="25"/>
      <c r="AJ386" s="25"/>
      <c r="AK386" s="25"/>
      <c r="AL386" s="25"/>
      <c r="AM386" s="25"/>
      <c r="AN386" s="25"/>
      <c r="AO386" s="25"/>
      <c r="AP386" s="25"/>
      <c r="AQ386" s="25"/>
      <c r="AR386" s="25"/>
      <c r="AS386" s="25"/>
      <c r="AT386" s="25"/>
      <c r="AU386" s="25"/>
      <c r="AV386" s="25"/>
      <c r="AW386" s="25"/>
      <c r="AX386" s="25"/>
      <c r="AY386" s="25"/>
      <c r="AZ386" s="25"/>
      <c r="BA386" s="25"/>
      <c r="BB386" s="25"/>
      <c r="BC386" s="25"/>
      <c r="BD386" s="25"/>
      <c r="BE386" s="25"/>
      <c r="BF386" s="25"/>
      <c r="BG386" s="25"/>
      <c r="BH386" s="25"/>
      <c r="BI386" s="25"/>
      <c r="BJ386" s="25"/>
      <c r="BK386" s="25"/>
      <c r="BL386" s="25"/>
    </row>
    <row r="387" s="3" customFormat="1" ht="12.75" spans="1:64">
      <c r="A387" s="13" t="s">
        <v>660</v>
      </c>
      <c r="B387" s="13" t="s">
        <v>661</v>
      </c>
      <c r="C387" s="13" t="s">
        <v>662</v>
      </c>
      <c r="D387" s="13" t="s">
        <v>663</v>
      </c>
      <c r="E387" s="13" t="s">
        <v>664</v>
      </c>
      <c r="F387" s="13" t="s">
        <v>665</v>
      </c>
      <c r="G387" s="13"/>
      <c r="H387" s="13"/>
      <c r="I387" s="13"/>
      <c r="J387" s="13"/>
      <c r="K387" s="13"/>
      <c r="L387" s="13"/>
      <c r="M387" s="24"/>
      <c r="N387" s="13"/>
      <c r="O387" s="13"/>
      <c r="P387" s="25"/>
      <c r="Q387" s="25"/>
      <c r="R387" s="25"/>
      <c r="S387" s="25"/>
      <c r="T387" s="25"/>
      <c r="U387" s="25"/>
      <c r="V387" s="25"/>
      <c r="W387" s="25"/>
      <c r="X387" s="25"/>
      <c r="Y387" s="25"/>
      <c r="Z387" s="25"/>
      <c r="AA387" s="25"/>
      <c r="AB387" s="25"/>
      <c r="AC387" s="25"/>
      <c r="AD387" s="25"/>
      <c r="AE387" s="25"/>
      <c r="AF387" s="25"/>
      <c r="AG387" s="25"/>
      <c r="AH387" s="25"/>
      <c r="AI387" s="25"/>
      <c r="AJ387" s="25"/>
      <c r="AK387" s="25"/>
      <c r="AL387" s="25"/>
      <c r="AM387" s="25"/>
      <c r="AN387" s="25"/>
      <c r="AO387" s="25"/>
      <c r="AP387" s="25"/>
      <c r="AQ387" s="25"/>
      <c r="AR387" s="25"/>
      <c r="AS387" s="25"/>
      <c r="AT387" s="25"/>
      <c r="AU387" s="25"/>
      <c r="AV387" s="25"/>
      <c r="AW387" s="25"/>
      <c r="AX387" s="25"/>
      <c r="AY387" s="25"/>
      <c r="AZ387" s="25"/>
      <c r="BA387" s="25"/>
      <c r="BB387" s="25"/>
      <c r="BC387" s="25"/>
      <c r="BD387" s="25"/>
      <c r="BE387" s="25"/>
      <c r="BF387" s="25"/>
      <c r="BG387" s="25"/>
      <c r="BH387" s="25"/>
      <c r="BI387" s="25"/>
      <c r="BJ387" s="25"/>
      <c r="BK387" s="25"/>
      <c r="BL387" s="25"/>
    </row>
    <row r="388" s="1" customFormat="1" ht="12.75" spans="1:64">
      <c r="A388" s="13">
        <v>6</v>
      </c>
      <c r="B388" s="13">
        <v>6</v>
      </c>
      <c r="C388" s="13">
        <v>6</v>
      </c>
      <c r="D388" s="13">
        <v>4</v>
      </c>
      <c r="E388" s="13">
        <v>4</v>
      </c>
      <c r="F388" s="13">
        <v>5</v>
      </c>
      <c r="G388" s="13"/>
      <c r="H388" s="13"/>
      <c r="I388" s="13"/>
      <c r="J388" s="13"/>
      <c r="K388" s="13"/>
      <c r="L388" s="13"/>
      <c r="M388" s="24"/>
      <c r="N388" s="13"/>
      <c r="O388" s="13"/>
      <c r="P388" s="25"/>
      <c r="Q388" s="25"/>
      <c r="R388" s="25"/>
      <c r="S388" s="25"/>
      <c r="T388" s="25"/>
      <c r="U388" s="25"/>
      <c r="V388" s="25"/>
      <c r="W388" s="25"/>
      <c r="X388" s="25"/>
      <c r="Y388" s="25"/>
      <c r="Z388" s="25"/>
      <c r="AA388" s="25"/>
      <c r="AB388" s="25"/>
      <c r="AC388" s="25"/>
      <c r="AD388" s="25"/>
      <c r="AE388" s="25"/>
      <c r="AF388" s="25"/>
      <c r="AG388" s="25"/>
      <c r="AH388" s="25"/>
      <c r="AI388" s="25"/>
      <c r="AJ388" s="25"/>
      <c r="AK388" s="25"/>
      <c r="AL388" s="25"/>
      <c r="AM388" s="25"/>
      <c r="AN388" s="25"/>
      <c r="AO388" s="25"/>
      <c r="AP388" s="25"/>
      <c r="AQ388" s="25"/>
      <c r="AR388" s="25"/>
      <c r="AS388" s="25"/>
      <c r="AT388" s="25"/>
      <c r="AU388" s="25"/>
      <c r="AV388" s="25"/>
      <c r="AW388" s="25"/>
      <c r="AX388" s="25"/>
      <c r="AY388" s="25"/>
      <c r="AZ388" s="25"/>
      <c r="BA388" s="25"/>
      <c r="BB388" s="25"/>
      <c r="BC388" s="25"/>
      <c r="BD388" s="25"/>
      <c r="BE388" s="25"/>
      <c r="BF388" s="25"/>
      <c r="BG388" s="25"/>
      <c r="BH388" s="25"/>
      <c r="BI388" s="25"/>
      <c r="BJ388" s="25"/>
      <c r="BK388" s="25"/>
      <c r="BL388" s="25"/>
    </row>
    <row r="389" s="3" customFormat="1" ht="12" spans="1:64">
      <c r="A389" s="16">
        <v>95</v>
      </c>
      <c r="B389" s="16">
        <v>95</v>
      </c>
      <c r="C389" s="16">
        <v>94</v>
      </c>
      <c r="D389" s="16">
        <v>93</v>
      </c>
      <c r="E389" s="16">
        <v>96</v>
      </c>
      <c r="F389" s="16">
        <v>93</v>
      </c>
      <c r="G389" s="16"/>
      <c r="H389" s="16"/>
      <c r="I389" s="16"/>
      <c r="J389" s="16"/>
      <c r="K389" s="16"/>
      <c r="L389" s="16"/>
      <c r="M389" s="16"/>
      <c r="N389" s="16"/>
      <c r="O389" s="16"/>
      <c r="P389" s="25"/>
      <c r="Q389" s="25"/>
      <c r="R389" s="25"/>
      <c r="S389" s="25"/>
      <c r="T389" s="25"/>
      <c r="U389" s="25"/>
      <c r="V389" s="25"/>
      <c r="W389" s="25"/>
      <c r="X389" s="25"/>
      <c r="Y389" s="25"/>
      <c r="Z389" s="25"/>
      <c r="AA389" s="25"/>
      <c r="AB389" s="25"/>
      <c r="AC389" s="25"/>
      <c r="AD389" s="25"/>
      <c r="AE389" s="25"/>
      <c r="AF389" s="25"/>
      <c r="AG389" s="25"/>
      <c r="AH389" s="25"/>
      <c r="AI389" s="25"/>
      <c r="AJ389" s="25"/>
      <c r="AK389" s="25"/>
      <c r="AL389" s="25"/>
      <c r="AM389" s="25"/>
      <c r="AN389" s="25"/>
      <c r="AO389" s="25"/>
      <c r="AP389" s="25"/>
      <c r="AQ389" s="25"/>
      <c r="AR389" s="25"/>
      <c r="AS389" s="25"/>
      <c r="AT389" s="25"/>
      <c r="AU389" s="25"/>
      <c r="AV389" s="25"/>
      <c r="AW389" s="25"/>
      <c r="AX389" s="25"/>
      <c r="AY389" s="25"/>
      <c r="AZ389" s="25"/>
      <c r="BA389" s="25"/>
      <c r="BB389" s="25"/>
      <c r="BC389" s="25"/>
      <c r="BD389" s="25"/>
      <c r="BE389" s="25"/>
      <c r="BF389" s="25"/>
      <c r="BG389" s="25"/>
      <c r="BH389" s="25"/>
      <c r="BI389" s="25"/>
      <c r="BJ389" s="25"/>
      <c r="BK389" s="25"/>
      <c r="BL389" s="25"/>
    </row>
    <row r="390" s="1" customFormat="1" ht="12.75" spans="1:64">
      <c r="A390" s="12" t="s">
        <v>666</v>
      </c>
      <c r="B390" s="13" t="s">
        <v>2</v>
      </c>
      <c r="C390" s="13">
        <v>37</v>
      </c>
      <c r="D390" s="13" t="s">
        <v>3</v>
      </c>
      <c r="E390" s="13" t="s">
        <v>667</v>
      </c>
      <c r="F390" s="13" t="s">
        <v>5</v>
      </c>
      <c r="G390" s="14">
        <f>(A392*A393+B392*B393+C392*C393+D392*D393+E392*E393+F392*F393+G392*G393+H392*H393+I392*I393)/C390</f>
        <v>93.8108108108108</v>
      </c>
      <c r="H390" s="13"/>
      <c r="I390" s="13"/>
      <c r="J390" s="13"/>
      <c r="K390" s="13"/>
      <c r="L390" s="24"/>
      <c r="M390" s="13"/>
      <c r="N390" s="13"/>
      <c r="O390" s="13"/>
      <c r="P390" s="25"/>
      <c r="Q390" s="25"/>
      <c r="R390" s="25"/>
      <c r="S390" s="25"/>
      <c r="T390" s="25"/>
      <c r="U390" s="25"/>
      <c r="V390" s="25"/>
      <c r="W390" s="25"/>
      <c r="X390" s="25"/>
      <c r="Y390" s="25"/>
      <c r="Z390" s="25"/>
      <c r="AA390" s="25"/>
      <c r="AB390" s="25"/>
      <c r="AC390" s="25"/>
      <c r="AD390" s="25"/>
      <c r="AE390" s="25"/>
      <c r="AF390" s="25"/>
      <c r="AG390" s="25"/>
      <c r="AH390" s="25"/>
      <c r="AI390" s="25"/>
      <c r="AJ390" s="25"/>
      <c r="AK390" s="25"/>
      <c r="AL390" s="25"/>
      <c r="AM390" s="25"/>
      <c r="AN390" s="25"/>
      <c r="AO390" s="25"/>
      <c r="AP390" s="25"/>
      <c r="AQ390" s="25"/>
      <c r="AR390" s="25"/>
      <c r="AS390" s="25"/>
      <c r="AT390" s="25"/>
      <c r="AU390" s="25"/>
      <c r="AV390" s="25"/>
      <c r="AW390" s="25"/>
      <c r="AX390" s="25"/>
      <c r="AY390" s="25"/>
      <c r="AZ390" s="25"/>
      <c r="BA390" s="25"/>
      <c r="BB390" s="25"/>
      <c r="BC390" s="25"/>
      <c r="BD390" s="25"/>
      <c r="BE390" s="25"/>
      <c r="BF390" s="25"/>
      <c r="BG390" s="25"/>
      <c r="BH390" s="25"/>
      <c r="BI390" s="25"/>
      <c r="BJ390" s="25"/>
      <c r="BK390" s="25"/>
      <c r="BL390" s="25"/>
    </row>
    <row r="391" s="3" customFormat="1" ht="12.75" spans="1:64">
      <c r="A391" s="13" t="s">
        <v>668</v>
      </c>
      <c r="B391" s="13" t="s">
        <v>669</v>
      </c>
      <c r="C391" s="13" t="s">
        <v>670</v>
      </c>
      <c r="D391" s="13" t="s">
        <v>671</v>
      </c>
      <c r="E391" s="13" t="s">
        <v>672</v>
      </c>
      <c r="F391" s="13" t="s">
        <v>664</v>
      </c>
      <c r="G391" s="13" t="s">
        <v>526</v>
      </c>
      <c r="H391" s="13" t="s">
        <v>673</v>
      </c>
      <c r="I391" s="13"/>
      <c r="J391" s="13"/>
      <c r="K391" s="13"/>
      <c r="L391" s="13"/>
      <c r="M391" s="24"/>
      <c r="N391" s="13"/>
      <c r="O391" s="13"/>
      <c r="P391" s="25"/>
      <c r="Q391" s="25"/>
      <c r="R391" s="25"/>
      <c r="S391" s="25"/>
      <c r="T391" s="25"/>
      <c r="U391" s="25"/>
      <c r="V391" s="25"/>
      <c r="W391" s="25"/>
      <c r="X391" s="25"/>
      <c r="Y391" s="25"/>
      <c r="Z391" s="25"/>
      <c r="AA391" s="25"/>
      <c r="AB391" s="25"/>
      <c r="AC391" s="25"/>
      <c r="AD391" s="25"/>
      <c r="AE391" s="25"/>
      <c r="AF391" s="25"/>
      <c r="AG391" s="25"/>
      <c r="AH391" s="25"/>
      <c r="AI391" s="25"/>
      <c r="AJ391" s="25"/>
      <c r="AK391" s="25"/>
      <c r="AL391" s="25"/>
      <c r="AM391" s="25"/>
      <c r="AN391" s="25"/>
      <c r="AO391" s="25"/>
      <c r="AP391" s="25"/>
      <c r="AQ391" s="25"/>
      <c r="AR391" s="25"/>
      <c r="AS391" s="25"/>
      <c r="AT391" s="25"/>
      <c r="AU391" s="25"/>
      <c r="AV391" s="25"/>
      <c r="AW391" s="25"/>
      <c r="AX391" s="25"/>
      <c r="AY391" s="25"/>
      <c r="AZ391" s="25"/>
      <c r="BA391" s="25"/>
      <c r="BB391" s="25"/>
      <c r="BC391" s="25"/>
      <c r="BD391" s="25"/>
      <c r="BE391" s="25"/>
      <c r="BF391" s="25"/>
      <c r="BG391" s="25"/>
      <c r="BH391" s="25"/>
      <c r="BI391" s="25"/>
      <c r="BJ391" s="25"/>
      <c r="BK391" s="25"/>
      <c r="BL391" s="25"/>
    </row>
    <row r="392" s="1" customFormat="1" ht="12.75" spans="1:64">
      <c r="A392" s="13">
        <v>6</v>
      </c>
      <c r="B392" s="13">
        <v>6</v>
      </c>
      <c r="C392" s="13">
        <v>5</v>
      </c>
      <c r="D392" s="13">
        <v>6</v>
      </c>
      <c r="E392" s="13">
        <v>6</v>
      </c>
      <c r="F392" s="13">
        <v>2</v>
      </c>
      <c r="G392" s="13">
        <v>1</v>
      </c>
      <c r="H392" s="13">
        <v>5</v>
      </c>
      <c r="I392" s="13"/>
      <c r="J392" s="13"/>
      <c r="K392" s="13"/>
      <c r="L392" s="13"/>
      <c r="M392" s="24"/>
      <c r="N392" s="13"/>
      <c r="O392" s="13"/>
      <c r="P392" s="25"/>
      <c r="Q392" s="25"/>
      <c r="R392" s="25"/>
      <c r="S392" s="25"/>
      <c r="T392" s="25"/>
      <c r="U392" s="25"/>
      <c r="V392" s="25"/>
      <c r="W392" s="25"/>
      <c r="X392" s="25"/>
      <c r="Y392" s="25"/>
      <c r="Z392" s="25"/>
      <c r="AA392" s="25"/>
      <c r="AB392" s="25"/>
      <c r="AC392" s="25"/>
      <c r="AD392" s="25"/>
      <c r="AE392" s="25"/>
      <c r="AF392" s="25"/>
      <c r="AG392" s="25"/>
      <c r="AH392" s="25"/>
      <c r="AI392" s="25"/>
      <c r="AJ392" s="25"/>
      <c r="AK392" s="25"/>
      <c r="AL392" s="25"/>
      <c r="AM392" s="25"/>
      <c r="AN392" s="25"/>
      <c r="AO392" s="25"/>
      <c r="AP392" s="25"/>
      <c r="AQ392" s="25"/>
      <c r="AR392" s="25"/>
      <c r="AS392" s="25"/>
      <c r="AT392" s="25"/>
      <c r="AU392" s="25"/>
      <c r="AV392" s="25"/>
      <c r="AW392" s="25"/>
      <c r="AX392" s="25"/>
      <c r="AY392" s="25"/>
      <c r="AZ392" s="25"/>
      <c r="BA392" s="25"/>
      <c r="BB392" s="25"/>
      <c r="BC392" s="25"/>
      <c r="BD392" s="25"/>
      <c r="BE392" s="25"/>
      <c r="BF392" s="25"/>
      <c r="BG392" s="25"/>
      <c r="BH392" s="25"/>
      <c r="BI392" s="25"/>
      <c r="BJ392" s="25"/>
      <c r="BK392" s="25"/>
      <c r="BL392" s="25"/>
    </row>
    <row r="393" s="3" customFormat="1" ht="12" spans="1:64">
      <c r="A393" s="16">
        <v>97</v>
      </c>
      <c r="B393" s="16">
        <v>93</v>
      </c>
      <c r="C393" s="16">
        <v>92</v>
      </c>
      <c r="D393" s="16">
        <v>92</v>
      </c>
      <c r="E393" s="16">
        <v>96</v>
      </c>
      <c r="F393" s="16">
        <v>96</v>
      </c>
      <c r="G393" s="16">
        <v>66</v>
      </c>
      <c r="H393" s="16">
        <v>97</v>
      </c>
      <c r="I393" s="16"/>
      <c r="J393" s="16"/>
      <c r="K393" s="16"/>
      <c r="L393" s="16"/>
      <c r="M393" s="16"/>
      <c r="N393" s="16"/>
      <c r="O393" s="16"/>
      <c r="P393" s="25"/>
      <c r="Q393" s="25"/>
      <c r="R393" s="25"/>
      <c r="S393" s="25"/>
      <c r="T393" s="25"/>
      <c r="U393" s="25"/>
      <c r="V393" s="25"/>
      <c r="W393" s="25"/>
      <c r="X393" s="25"/>
      <c r="Y393" s="25"/>
      <c r="Z393" s="25"/>
      <c r="AA393" s="25"/>
      <c r="AB393" s="25"/>
      <c r="AC393" s="25"/>
      <c r="AD393" s="25"/>
      <c r="AE393" s="25"/>
      <c r="AF393" s="25"/>
      <c r="AG393" s="25"/>
      <c r="AH393" s="25"/>
      <c r="AI393" s="25"/>
      <c r="AJ393" s="25"/>
      <c r="AK393" s="25"/>
      <c r="AL393" s="25"/>
      <c r="AM393" s="25"/>
      <c r="AN393" s="25"/>
      <c r="AO393" s="25"/>
      <c r="AP393" s="25"/>
      <c r="AQ393" s="25"/>
      <c r="AR393" s="25"/>
      <c r="AS393" s="25"/>
      <c r="AT393" s="25"/>
      <c r="AU393" s="25"/>
      <c r="AV393" s="25"/>
      <c r="AW393" s="25"/>
      <c r="AX393" s="25"/>
      <c r="AY393" s="25"/>
      <c r="AZ393" s="25"/>
      <c r="BA393" s="25"/>
      <c r="BB393" s="25"/>
      <c r="BC393" s="25"/>
      <c r="BD393" s="25"/>
      <c r="BE393" s="25"/>
      <c r="BF393" s="25"/>
      <c r="BG393" s="25"/>
      <c r="BH393" s="25"/>
      <c r="BI393" s="25"/>
      <c r="BJ393" s="25"/>
      <c r="BK393" s="25"/>
      <c r="BL393" s="25"/>
    </row>
    <row r="394" s="1" customFormat="1" ht="12.75" spans="1:64">
      <c r="A394" s="12" t="s">
        <v>674</v>
      </c>
      <c r="B394" s="13" t="s">
        <v>2</v>
      </c>
      <c r="C394" s="13">
        <v>31</v>
      </c>
      <c r="D394" s="13" t="s">
        <v>3</v>
      </c>
      <c r="E394" s="13" t="s">
        <v>675</v>
      </c>
      <c r="F394" s="13" t="s">
        <v>5</v>
      </c>
      <c r="G394" s="14">
        <f>(A396*A397+B396*B397+C396*C397+D396*D397+E396*E397+F396*F397+G396*G397+H396*H397)/C394</f>
        <v>93.0645161290323</v>
      </c>
      <c r="H394" s="13"/>
      <c r="I394" s="13"/>
      <c r="J394" s="13"/>
      <c r="K394" s="13"/>
      <c r="L394" s="24"/>
      <c r="M394" s="13"/>
      <c r="N394" s="13"/>
      <c r="O394" s="13"/>
      <c r="P394" s="25"/>
      <c r="Q394" s="25"/>
      <c r="R394" s="25"/>
      <c r="S394" s="25"/>
      <c r="T394" s="25"/>
      <c r="U394" s="25"/>
      <c r="V394" s="25"/>
      <c r="W394" s="25"/>
      <c r="X394" s="25"/>
      <c r="Y394" s="25"/>
      <c r="Z394" s="25"/>
      <c r="AA394" s="25"/>
      <c r="AB394" s="25"/>
      <c r="AC394" s="25"/>
      <c r="AD394" s="25"/>
      <c r="AE394" s="25"/>
      <c r="AF394" s="25"/>
      <c r="AG394" s="25"/>
      <c r="AH394" s="25"/>
      <c r="AI394" s="25"/>
      <c r="AJ394" s="25"/>
      <c r="AK394" s="25"/>
      <c r="AL394" s="25"/>
      <c r="AM394" s="25"/>
      <c r="AN394" s="25"/>
      <c r="AO394" s="25"/>
      <c r="AP394" s="25"/>
      <c r="AQ394" s="25"/>
      <c r="AR394" s="25"/>
      <c r="AS394" s="25"/>
      <c r="AT394" s="25"/>
      <c r="AU394" s="25"/>
      <c r="AV394" s="25"/>
      <c r="AW394" s="25"/>
      <c r="AX394" s="25"/>
      <c r="AY394" s="25"/>
      <c r="AZ394" s="25"/>
      <c r="BA394" s="25"/>
      <c r="BB394" s="25"/>
      <c r="BC394" s="25"/>
      <c r="BD394" s="25"/>
      <c r="BE394" s="25"/>
      <c r="BF394" s="25"/>
      <c r="BG394" s="25"/>
      <c r="BH394" s="25"/>
      <c r="BI394" s="25"/>
      <c r="BJ394" s="25"/>
      <c r="BK394" s="25"/>
      <c r="BL394" s="25"/>
    </row>
    <row r="395" s="3" customFormat="1" ht="12.75" spans="1:63">
      <c r="A395" s="13" t="s">
        <v>676</v>
      </c>
      <c r="B395" s="13" t="s">
        <v>677</v>
      </c>
      <c r="C395" s="13" t="s">
        <v>678</v>
      </c>
      <c r="D395" s="13" t="s">
        <v>679</v>
      </c>
      <c r="E395" s="13" t="s">
        <v>680</v>
      </c>
      <c r="F395" s="13" t="s">
        <v>658</v>
      </c>
      <c r="G395" s="13" t="s">
        <v>681</v>
      </c>
      <c r="H395" s="13"/>
      <c r="I395" s="13"/>
      <c r="J395" s="13"/>
      <c r="K395" s="13"/>
      <c r="L395" s="24"/>
      <c r="M395" s="13"/>
      <c r="N395" s="13"/>
      <c r="O395" s="25"/>
      <c r="P395" s="25"/>
      <c r="Q395" s="25"/>
      <c r="R395" s="25"/>
      <c r="S395" s="25"/>
      <c r="T395" s="25"/>
      <c r="U395" s="25"/>
      <c r="V395" s="25"/>
      <c r="W395" s="25"/>
      <c r="X395" s="25"/>
      <c r="Y395" s="25"/>
      <c r="Z395" s="25"/>
      <c r="AA395" s="25"/>
      <c r="AB395" s="25"/>
      <c r="AC395" s="25"/>
      <c r="AD395" s="25"/>
      <c r="AE395" s="25"/>
      <c r="AF395" s="25"/>
      <c r="AG395" s="25"/>
      <c r="AH395" s="25"/>
      <c r="AI395" s="25"/>
      <c r="AJ395" s="25"/>
      <c r="AK395" s="25"/>
      <c r="AL395" s="25"/>
      <c r="AM395" s="25"/>
      <c r="AN395" s="25"/>
      <c r="AO395" s="25"/>
      <c r="AP395" s="25"/>
      <c r="AQ395" s="25"/>
      <c r="AR395" s="25"/>
      <c r="AS395" s="25"/>
      <c r="AT395" s="25"/>
      <c r="AU395" s="25"/>
      <c r="AV395" s="25"/>
      <c r="AW395" s="25"/>
      <c r="AX395" s="25"/>
      <c r="AY395" s="25"/>
      <c r="AZ395" s="25"/>
      <c r="BA395" s="25"/>
      <c r="BB395" s="25"/>
      <c r="BC395" s="25"/>
      <c r="BD395" s="25"/>
      <c r="BE395" s="25"/>
      <c r="BF395" s="25"/>
      <c r="BG395" s="25"/>
      <c r="BH395" s="25"/>
      <c r="BI395" s="25"/>
      <c r="BJ395" s="25"/>
      <c r="BK395" s="25"/>
    </row>
    <row r="396" s="1" customFormat="1" ht="12.75" spans="1:63">
      <c r="A396" s="13">
        <v>6</v>
      </c>
      <c r="B396" s="13">
        <v>6</v>
      </c>
      <c r="C396" s="13">
        <v>6</v>
      </c>
      <c r="D396" s="13">
        <v>4</v>
      </c>
      <c r="E396" s="13">
        <v>6</v>
      </c>
      <c r="F396" s="13">
        <v>1</v>
      </c>
      <c r="G396" s="13">
        <v>2</v>
      </c>
      <c r="H396" s="13"/>
      <c r="I396" s="13"/>
      <c r="J396" s="13"/>
      <c r="K396" s="13"/>
      <c r="L396" s="24"/>
      <c r="M396" s="13"/>
      <c r="N396" s="13"/>
      <c r="O396" s="25"/>
      <c r="P396" s="25"/>
      <c r="Q396" s="25"/>
      <c r="R396" s="25"/>
      <c r="S396" s="25"/>
      <c r="T396" s="25"/>
      <c r="U396" s="25"/>
      <c r="V396" s="25"/>
      <c r="W396" s="25"/>
      <c r="X396" s="25"/>
      <c r="Y396" s="25"/>
      <c r="Z396" s="25"/>
      <c r="AA396" s="25"/>
      <c r="AB396" s="25"/>
      <c r="AC396" s="25"/>
      <c r="AD396" s="25"/>
      <c r="AE396" s="25"/>
      <c r="AF396" s="25"/>
      <c r="AG396" s="25"/>
      <c r="AH396" s="25"/>
      <c r="AI396" s="25"/>
      <c r="AJ396" s="25"/>
      <c r="AK396" s="25"/>
      <c r="AL396" s="25"/>
      <c r="AM396" s="25"/>
      <c r="AN396" s="25"/>
      <c r="AO396" s="25"/>
      <c r="AP396" s="25"/>
      <c r="AQ396" s="25"/>
      <c r="AR396" s="25"/>
      <c r="AS396" s="25"/>
      <c r="AT396" s="25"/>
      <c r="AU396" s="25"/>
      <c r="AV396" s="25"/>
      <c r="AW396" s="25"/>
      <c r="AX396" s="25"/>
      <c r="AY396" s="25"/>
      <c r="AZ396" s="25"/>
      <c r="BA396" s="25"/>
      <c r="BB396" s="25"/>
      <c r="BC396" s="25"/>
      <c r="BD396" s="25"/>
      <c r="BE396" s="25"/>
      <c r="BF396" s="25"/>
      <c r="BG396" s="25"/>
      <c r="BH396" s="25"/>
      <c r="BI396" s="25"/>
      <c r="BJ396" s="25"/>
      <c r="BK396" s="25"/>
    </row>
    <row r="397" s="3" customFormat="1" ht="12" spans="1:64">
      <c r="A397" s="16">
        <v>94</v>
      </c>
      <c r="B397" s="16">
        <v>95</v>
      </c>
      <c r="C397" s="16">
        <v>95</v>
      </c>
      <c r="D397" s="16">
        <v>93</v>
      </c>
      <c r="E397" s="16">
        <v>88</v>
      </c>
      <c r="F397" s="16">
        <v>91</v>
      </c>
      <c r="G397" s="16">
        <v>95</v>
      </c>
      <c r="H397" s="16"/>
      <c r="I397" s="16"/>
      <c r="J397" s="16"/>
      <c r="K397" s="16"/>
      <c r="L397" s="16"/>
      <c r="M397" s="16"/>
      <c r="N397" s="16"/>
      <c r="O397" s="16"/>
      <c r="P397" s="25"/>
      <c r="Q397" s="25"/>
      <c r="R397" s="25"/>
      <c r="S397" s="25"/>
      <c r="T397" s="25"/>
      <c r="U397" s="25"/>
      <c r="V397" s="25"/>
      <c r="W397" s="25"/>
      <c r="X397" s="25"/>
      <c r="Y397" s="25"/>
      <c r="Z397" s="25"/>
      <c r="AA397" s="25"/>
      <c r="AB397" s="25"/>
      <c r="AC397" s="25"/>
      <c r="AD397" s="25"/>
      <c r="AE397" s="25"/>
      <c r="AF397" s="25"/>
      <c r="AG397" s="25"/>
      <c r="AH397" s="25"/>
      <c r="AI397" s="25"/>
      <c r="AJ397" s="25"/>
      <c r="AK397" s="25"/>
      <c r="AL397" s="25"/>
      <c r="AM397" s="25"/>
      <c r="AN397" s="25"/>
      <c r="AO397" s="25"/>
      <c r="AP397" s="25"/>
      <c r="AQ397" s="25"/>
      <c r="AR397" s="25"/>
      <c r="AS397" s="25"/>
      <c r="AT397" s="25"/>
      <c r="AU397" s="25"/>
      <c r="AV397" s="25"/>
      <c r="AW397" s="25"/>
      <c r="AX397" s="25"/>
      <c r="AY397" s="25"/>
      <c r="AZ397" s="25"/>
      <c r="BA397" s="25"/>
      <c r="BB397" s="25"/>
      <c r="BC397" s="25"/>
      <c r="BD397" s="25"/>
      <c r="BE397" s="25"/>
      <c r="BF397" s="25"/>
      <c r="BG397" s="25"/>
      <c r="BH397" s="25"/>
      <c r="BI397" s="25"/>
      <c r="BJ397" s="25"/>
      <c r="BK397" s="25"/>
      <c r="BL397" s="25"/>
    </row>
    <row r="398" s="1" customFormat="1" ht="12.75" spans="1:64">
      <c r="A398" s="12" t="s">
        <v>682</v>
      </c>
      <c r="B398" s="13" t="s">
        <v>2</v>
      </c>
      <c r="C398" s="13">
        <v>27</v>
      </c>
      <c r="D398" s="13" t="s">
        <v>3</v>
      </c>
      <c r="E398" s="13" t="s">
        <v>675</v>
      </c>
      <c r="F398" s="13" t="s">
        <v>5</v>
      </c>
      <c r="G398" s="14">
        <f>(A400*A401+B400*B401+C400*C401+D400*D401+E400*E401+F400*F401+G400*G401+H400*H401)/C398</f>
        <v>92.5185185185185</v>
      </c>
      <c r="H398" s="13"/>
      <c r="I398" s="13"/>
      <c r="J398" s="13"/>
      <c r="K398" s="13"/>
      <c r="L398" s="24"/>
      <c r="M398" s="13"/>
      <c r="N398" s="13"/>
      <c r="O398" s="13"/>
      <c r="P398" s="25"/>
      <c r="Q398" s="25"/>
      <c r="R398" s="25"/>
      <c r="S398" s="25"/>
      <c r="T398" s="25"/>
      <c r="U398" s="25"/>
      <c r="V398" s="25"/>
      <c r="W398" s="25"/>
      <c r="X398" s="25"/>
      <c r="Y398" s="25"/>
      <c r="Z398" s="25"/>
      <c r="AA398" s="25"/>
      <c r="AB398" s="25"/>
      <c r="AC398" s="25"/>
      <c r="AD398" s="25"/>
      <c r="AE398" s="25"/>
      <c r="AF398" s="25"/>
      <c r="AG398" s="25"/>
      <c r="AH398" s="25"/>
      <c r="AI398" s="25"/>
      <c r="AJ398" s="25"/>
      <c r="AK398" s="25"/>
      <c r="AL398" s="25"/>
      <c r="AM398" s="25"/>
      <c r="AN398" s="25"/>
      <c r="AO398" s="25"/>
      <c r="AP398" s="25"/>
      <c r="AQ398" s="25"/>
      <c r="AR398" s="25"/>
      <c r="AS398" s="25"/>
      <c r="AT398" s="25"/>
      <c r="AU398" s="25"/>
      <c r="AV398" s="25"/>
      <c r="AW398" s="25"/>
      <c r="AX398" s="25"/>
      <c r="AY398" s="25"/>
      <c r="AZ398" s="25"/>
      <c r="BA398" s="25"/>
      <c r="BB398" s="25"/>
      <c r="BC398" s="25"/>
      <c r="BD398" s="25"/>
      <c r="BE398" s="25"/>
      <c r="BF398" s="25"/>
      <c r="BG398" s="25"/>
      <c r="BH398" s="25"/>
      <c r="BI398" s="25"/>
      <c r="BJ398" s="25"/>
      <c r="BK398" s="25"/>
      <c r="BL398" s="25"/>
    </row>
    <row r="399" s="3" customFormat="1" ht="12.75" spans="1:63">
      <c r="A399" s="13" t="s">
        <v>683</v>
      </c>
      <c r="B399" s="13" t="s">
        <v>684</v>
      </c>
      <c r="C399" s="13" t="s">
        <v>685</v>
      </c>
      <c r="D399" s="13" t="s">
        <v>679</v>
      </c>
      <c r="E399" s="13" t="s">
        <v>686</v>
      </c>
      <c r="F399" s="13" t="s">
        <v>687</v>
      </c>
      <c r="G399" s="13" t="s">
        <v>658</v>
      </c>
      <c r="H399" s="13"/>
      <c r="I399" s="13"/>
      <c r="J399" s="13"/>
      <c r="K399" s="13"/>
      <c r="L399" s="24"/>
      <c r="M399" s="13"/>
      <c r="N399" s="13"/>
      <c r="O399" s="25"/>
      <c r="P399" s="25"/>
      <c r="Q399" s="25"/>
      <c r="R399" s="25"/>
      <c r="S399" s="25"/>
      <c r="T399" s="25"/>
      <c r="U399" s="25"/>
      <c r="V399" s="25"/>
      <c r="W399" s="25"/>
      <c r="X399" s="25"/>
      <c r="Y399" s="25"/>
      <c r="Z399" s="25"/>
      <c r="AA399" s="25"/>
      <c r="AB399" s="25"/>
      <c r="AC399" s="25"/>
      <c r="AD399" s="25"/>
      <c r="AE399" s="25"/>
      <c r="AF399" s="25"/>
      <c r="AG399" s="25"/>
      <c r="AH399" s="25"/>
      <c r="AI399" s="25"/>
      <c r="AJ399" s="25"/>
      <c r="AK399" s="25"/>
      <c r="AL399" s="25"/>
      <c r="AM399" s="25"/>
      <c r="AN399" s="25"/>
      <c r="AO399" s="25"/>
      <c r="AP399" s="25"/>
      <c r="AQ399" s="25"/>
      <c r="AR399" s="25"/>
      <c r="AS399" s="25"/>
      <c r="AT399" s="25"/>
      <c r="AU399" s="25"/>
      <c r="AV399" s="25"/>
      <c r="AW399" s="25"/>
      <c r="AX399" s="25"/>
      <c r="AY399" s="25"/>
      <c r="AZ399" s="25"/>
      <c r="BA399" s="25"/>
      <c r="BB399" s="25"/>
      <c r="BC399" s="25"/>
      <c r="BD399" s="25"/>
      <c r="BE399" s="25"/>
      <c r="BF399" s="25"/>
      <c r="BG399" s="25"/>
      <c r="BH399" s="25"/>
      <c r="BI399" s="25"/>
      <c r="BJ399" s="25"/>
      <c r="BK399" s="25"/>
    </row>
    <row r="400" s="1" customFormat="1" ht="12.75" spans="1:63">
      <c r="A400" s="13">
        <v>5</v>
      </c>
      <c r="B400" s="13">
        <v>6</v>
      </c>
      <c r="C400" s="13">
        <v>5</v>
      </c>
      <c r="D400" s="13">
        <v>2</v>
      </c>
      <c r="E400" s="13">
        <v>1</v>
      </c>
      <c r="F400" s="13">
        <v>6</v>
      </c>
      <c r="G400" s="13">
        <v>2</v>
      </c>
      <c r="H400" s="13"/>
      <c r="I400" s="13"/>
      <c r="J400" s="13"/>
      <c r="K400" s="13"/>
      <c r="L400" s="24"/>
      <c r="M400" s="13"/>
      <c r="N400" s="13"/>
      <c r="O400" s="25"/>
      <c r="P400" s="25"/>
      <c r="Q400" s="25"/>
      <c r="R400" s="25"/>
      <c r="S400" s="25"/>
      <c r="T400" s="25"/>
      <c r="U400" s="25"/>
      <c r="V400" s="25"/>
      <c r="W400" s="25"/>
      <c r="X400" s="25"/>
      <c r="Y400" s="25"/>
      <c r="Z400" s="25"/>
      <c r="AA400" s="25"/>
      <c r="AB400" s="25"/>
      <c r="AC400" s="25"/>
      <c r="AD400" s="25"/>
      <c r="AE400" s="25"/>
      <c r="AF400" s="25"/>
      <c r="AG400" s="25"/>
      <c r="AH400" s="25"/>
      <c r="AI400" s="25"/>
      <c r="AJ400" s="25"/>
      <c r="AK400" s="25"/>
      <c r="AL400" s="25"/>
      <c r="AM400" s="25"/>
      <c r="AN400" s="25"/>
      <c r="AO400" s="25"/>
      <c r="AP400" s="25"/>
      <c r="AQ400" s="25"/>
      <c r="AR400" s="25"/>
      <c r="AS400" s="25"/>
      <c r="AT400" s="25"/>
      <c r="AU400" s="25"/>
      <c r="AV400" s="25"/>
      <c r="AW400" s="25"/>
      <c r="AX400" s="25"/>
      <c r="AY400" s="25"/>
      <c r="AZ400" s="25"/>
      <c r="BA400" s="25"/>
      <c r="BB400" s="25"/>
      <c r="BC400" s="25"/>
      <c r="BD400" s="25"/>
      <c r="BE400" s="25"/>
      <c r="BF400" s="25"/>
      <c r="BG400" s="25"/>
      <c r="BH400" s="25"/>
      <c r="BI400" s="25"/>
      <c r="BJ400" s="25"/>
      <c r="BK400" s="25"/>
    </row>
    <row r="401" s="3" customFormat="1" ht="12" spans="1:64">
      <c r="A401" s="16">
        <v>94</v>
      </c>
      <c r="B401" s="16">
        <v>95</v>
      </c>
      <c r="C401" s="16">
        <v>95</v>
      </c>
      <c r="D401" s="16">
        <v>93</v>
      </c>
      <c r="E401" s="16">
        <v>93</v>
      </c>
      <c r="F401" s="16">
        <v>87</v>
      </c>
      <c r="G401" s="16">
        <v>91</v>
      </c>
      <c r="H401" s="16"/>
      <c r="I401" s="16"/>
      <c r="J401" s="16"/>
      <c r="K401" s="16"/>
      <c r="L401" s="16"/>
      <c r="M401" s="16"/>
      <c r="N401" s="16"/>
      <c r="O401" s="16"/>
      <c r="P401" s="25"/>
      <c r="Q401" s="25"/>
      <c r="R401" s="25"/>
      <c r="S401" s="25"/>
      <c r="T401" s="25"/>
      <c r="U401" s="25"/>
      <c r="V401" s="25"/>
      <c r="W401" s="25"/>
      <c r="X401" s="25"/>
      <c r="Y401" s="25"/>
      <c r="Z401" s="25"/>
      <c r="AA401" s="25"/>
      <c r="AB401" s="25"/>
      <c r="AC401" s="25"/>
      <c r="AD401" s="25"/>
      <c r="AE401" s="25"/>
      <c r="AF401" s="25"/>
      <c r="AG401" s="25"/>
      <c r="AH401" s="25"/>
      <c r="AI401" s="25"/>
      <c r="AJ401" s="25"/>
      <c r="AK401" s="25"/>
      <c r="AL401" s="25"/>
      <c r="AM401" s="25"/>
      <c r="AN401" s="25"/>
      <c r="AO401" s="25"/>
      <c r="AP401" s="25"/>
      <c r="AQ401" s="25"/>
      <c r="AR401" s="25"/>
      <c r="AS401" s="25"/>
      <c r="AT401" s="25"/>
      <c r="AU401" s="25"/>
      <c r="AV401" s="25"/>
      <c r="AW401" s="25"/>
      <c r="AX401" s="25"/>
      <c r="AY401" s="25"/>
      <c r="AZ401" s="25"/>
      <c r="BA401" s="25"/>
      <c r="BB401" s="25"/>
      <c r="BC401" s="25"/>
      <c r="BD401" s="25"/>
      <c r="BE401" s="25"/>
      <c r="BF401" s="25"/>
      <c r="BG401" s="25"/>
      <c r="BH401" s="25"/>
      <c r="BI401" s="25"/>
      <c r="BJ401" s="25"/>
      <c r="BK401" s="25"/>
      <c r="BL401" s="25"/>
    </row>
    <row r="402" s="1" customFormat="1" ht="12.75" spans="1:64">
      <c r="A402" s="12" t="s">
        <v>688</v>
      </c>
      <c r="B402" s="13" t="s">
        <v>2</v>
      </c>
      <c r="C402" s="13">
        <v>30</v>
      </c>
      <c r="D402" s="13" t="s">
        <v>3</v>
      </c>
      <c r="E402" s="13" t="s">
        <v>675</v>
      </c>
      <c r="F402" s="13" t="s">
        <v>5</v>
      </c>
      <c r="G402" s="14">
        <f>(A404*A405+B404*B405+C404*C405+D404*D405+E404*E405+F404*F405+G404*G405)/C402</f>
        <v>94.4</v>
      </c>
      <c r="H402" s="13"/>
      <c r="I402" s="13"/>
      <c r="J402" s="13"/>
      <c r="K402" s="13"/>
      <c r="L402" s="24"/>
      <c r="M402" s="13"/>
      <c r="N402" s="13"/>
      <c r="O402" s="13"/>
      <c r="P402" s="25"/>
      <c r="Q402" s="25"/>
      <c r="R402" s="25"/>
      <c r="S402" s="25"/>
      <c r="T402" s="25"/>
      <c r="U402" s="25"/>
      <c r="V402" s="25"/>
      <c r="W402" s="25"/>
      <c r="X402" s="25"/>
      <c r="Y402" s="25"/>
      <c r="Z402" s="25"/>
      <c r="AA402" s="25"/>
      <c r="AB402" s="25"/>
      <c r="AC402" s="25"/>
      <c r="AD402" s="25"/>
      <c r="AE402" s="25"/>
      <c r="AF402" s="25"/>
      <c r="AG402" s="25"/>
      <c r="AH402" s="25"/>
      <c r="AI402" s="25"/>
      <c r="AJ402" s="25"/>
      <c r="AK402" s="25"/>
      <c r="AL402" s="25"/>
      <c r="AM402" s="25"/>
      <c r="AN402" s="25"/>
      <c r="AO402" s="25"/>
      <c r="AP402" s="25"/>
      <c r="AQ402" s="25"/>
      <c r="AR402" s="25"/>
      <c r="AS402" s="25"/>
      <c r="AT402" s="25"/>
      <c r="AU402" s="25"/>
      <c r="AV402" s="25"/>
      <c r="AW402" s="25"/>
      <c r="AX402" s="25"/>
      <c r="AY402" s="25"/>
      <c r="AZ402" s="25"/>
      <c r="BA402" s="25"/>
      <c r="BB402" s="25"/>
      <c r="BC402" s="25"/>
      <c r="BD402" s="25"/>
      <c r="BE402" s="25"/>
      <c r="BF402" s="25"/>
      <c r="BG402" s="25"/>
      <c r="BH402" s="25"/>
      <c r="BI402" s="25"/>
      <c r="BJ402" s="25"/>
      <c r="BK402" s="25"/>
      <c r="BL402" s="25"/>
    </row>
    <row r="403" s="3" customFormat="1" ht="12.75" spans="1:64">
      <c r="A403" s="13" t="s">
        <v>602</v>
      </c>
      <c r="B403" s="13" t="s">
        <v>689</v>
      </c>
      <c r="C403" s="13" t="s">
        <v>690</v>
      </c>
      <c r="D403" s="13" t="s">
        <v>691</v>
      </c>
      <c r="E403" s="13" t="s">
        <v>673</v>
      </c>
      <c r="F403" s="13" t="s">
        <v>681</v>
      </c>
      <c r="G403" s="13" t="s">
        <v>692</v>
      </c>
      <c r="H403" s="13"/>
      <c r="I403" s="13"/>
      <c r="J403" s="13"/>
      <c r="K403" s="13"/>
      <c r="L403" s="13"/>
      <c r="M403" s="24"/>
      <c r="N403" s="13"/>
      <c r="O403" s="13"/>
      <c r="P403" s="25"/>
      <c r="Q403" s="25"/>
      <c r="R403" s="25"/>
      <c r="S403" s="25"/>
      <c r="T403" s="25"/>
      <c r="U403" s="25"/>
      <c r="V403" s="25"/>
      <c r="W403" s="25"/>
      <c r="X403" s="25"/>
      <c r="Y403" s="25"/>
      <c r="Z403" s="25"/>
      <c r="AA403" s="25"/>
      <c r="AB403" s="25"/>
      <c r="AC403" s="25"/>
      <c r="AD403" s="25"/>
      <c r="AE403" s="25"/>
      <c r="AF403" s="25"/>
      <c r="AG403" s="25"/>
      <c r="AH403" s="25"/>
      <c r="AI403" s="25"/>
      <c r="AJ403" s="25"/>
      <c r="AK403" s="25"/>
      <c r="AL403" s="25"/>
      <c r="AM403" s="25"/>
      <c r="AN403" s="25"/>
      <c r="AO403" s="25"/>
      <c r="AP403" s="25"/>
      <c r="AQ403" s="25"/>
      <c r="AR403" s="25"/>
      <c r="AS403" s="25"/>
      <c r="AT403" s="25"/>
      <c r="AU403" s="25"/>
      <c r="AV403" s="25"/>
      <c r="AW403" s="25"/>
      <c r="AX403" s="25"/>
      <c r="AY403" s="25"/>
      <c r="AZ403" s="25"/>
      <c r="BA403" s="25"/>
      <c r="BB403" s="25"/>
      <c r="BC403" s="25"/>
      <c r="BD403" s="25"/>
      <c r="BE403" s="25"/>
      <c r="BF403" s="25"/>
      <c r="BG403" s="25"/>
      <c r="BH403" s="25"/>
      <c r="BI403" s="25"/>
      <c r="BJ403" s="25"/>
      <c r="BK403" s="25"/>
      <c r="BL403" s="25"/>
    </row>
    <row r="404" s="1" customFormat="1" ht="12.75" spans="1:64">
      <c r="A404" s="13">
        <v>1</v>
      </c>
      <c r="B404" s="13">
        <v>6</v>
      </c>
      <c r="C404" s="13">
        <v>6</v>
      </c>
      <c r="D404" s="13">
        <v>6</v>
      </c>
      <c r="E404" s="13">
        <v>1</v>
      </c>
      <c r="F404" s="13">
        <v>4</v>
      </c>
      <c r="G404" s="13">
        <v>6</v>
      </c>
      <c r="H404" s="13"/>
      <c r="I404" s="13"/>
      <c r="J404" s="13"/>
      <c r="K404" s="13"/>
      <c r="L404" s="13"/>
      <c r="M404" s="24"/>
      <c r="N404" s="13"/>
      <c r="O404" s="13"/>
      <c r="P404" s="25"/>
      <c r="Q404" s="25"/>
      <c r="R404" s="25"/>
      <c r="S404" s="25"/>
      <c r="T404" s="25"/>
      <c r="U404" s="25"/>
      <c r="V404" s="25"/>
      <c r="W404" s="25"/>
      <c r="X404" s="25"/>
      <c r="Y404" s="25"/>
      <c r="Z404" s="25"/>
      <c r="AA404" s="25"/>
      <c r="AB404" s="25"/>
      <c r="AC404" s="25"/>
      <c r="AD404" s="25"/>
      <c r="AE404" s="25"/>
      <c r="AF404" s="25"/>
      <c r="AG404" s="25"/>
      <c r="AH404" s="25"/>
      <c r="AI404" s="25"/>
      <c r="AJ404" s="25"/>
      <c r="AK404" s="25"/>
      <c r="AL404" s="25"/>
      <c r="AM404" s="25"/>
      <c r="AN404" s="25"/>
      <c r="AO404" s="25"/>
      <c r="AP404" s="25"/>
      <c r="AQ404" s="25"/>
      <c r="AR404" s="25"/>
      <c r="AS404" s="25"/>
      <c r="AT404" s="25"/>
      <c r="AU404" s="25"/>
      <c r="AV404" s="25"/>
      <c r="AW404" s="25"/>
      <c r="AX404" s="25"/>
      <c r="AY404" s="25"/>
      <c r="AZ404" s="25"/>
      <c r="BA404" s="25"/>
      <c r="BB404" s="25"/>
      <c r="BC404" s="25"/>
      <c r="BD404" s="25"/>
      <c r="BE404" s="25"/>
      <c r="BF404" s="25"/>
      <c r="BG404" s="25"/>
      <c r="BH404" s="25"/>
      <c r="BI404" s="25"/>
      <c r="BJ404" s="25"/>
      <c r="BK404" s="25"/>
      <c r="BL404" s="25"/>
    </row>
    <row r="405" s="3" customFormat="1" ht="12" spans="1:64">
      <c r="A405" s="16">
        <v>93</v>
      </c>
      <c r="B405" s="16">
        <v>94</v>
      </c>
      <c r="C405" s="16">
        <v>97</v>
      </c>
      <c r="D405" s="16">
        <v>92</v>
      </c>
      <c r="E405" s="16">
        <v>97</v>
      </c>
      <c r="F405" s="16">
        <v>95</v>
      </c>
      <c r="G405" s="16">
        <v>94</v>
      </c>
      <c r="H405" s="16"/>
      <c r="I405" s="16"/>
      <c r="J405" s="16"/>
      <c r="K405" s="16"/>
      <c r="L405" s="16"/>
      <c r="M405" s="16"/>
      <c r="N405" s="16"/>
      <c r="O405" s="16"/>
      <c r="P405" s="25"/>
      <c r="Q405" s="25"/>
      <c r="R405" s="25"/>
      <c r="S405" s="25"/>
      <c r="T405" s="25"/>
      <c r="U405" s="25"/>
      <c r="V405" s="25"/>
      <c r="W405" s="25"/>
      <c r="X405" s="25"/>
      <c r="Y405" s="25"/>
      <c r="Z405" s="25"/>
      <c r="AA405" s="25"/>
      <c r="AB405" s="25"/>
      <c r="AC405" s="25"/>
      <c r="AD405" s="25"/>
      <c r="AE405" s="25"/>
      <c r="AF405" s="25"/>
      <c r="AG405" s="25"/>
      <c r="AH405" s="25"/>
      <c r="AI405" s="25"/>
      <c r="AJ405" s="25"/>
      <c r="AK405" s="25"/>
      <c r="AL405" s="25"/>
      <c r="AM405" s="25"/>
      <c r="AN405" s="25"/>
      <c r="AO405" s="25"/>
      <c r="AP405" s="25"/>
      <c r="AQ405" s="25"/>
      <c r="AR405" s="25"/>
      <c r="AS405" s="25"/>
      <c r="AT405" s="25"/>
      <c r="AU405" s="25"/>
      <c r="AV405" s="25"/>
      <c r="AW405" s="25"/>
      <c r="AX405" s="25"/>
      <c r="AY405" s="25"/>
      <c r="AZ405" s="25"/>
      <c r="BA405" s="25"/>
      <c r="BB405" s="25"/>
      <c r="BC405" s="25"/>
      <c r="BD405" s="25"/>
      <c r="BE405" s="25"/>
      <c r="BF405" s="25"/>
      <c r="BG405" s="25"/>
      <c r="BH405" s="25"/>
      <c r="BI405" s="25"/>
      <c r="BJ405" s="25"/>
      <c r="BK405" s="25"/>
      <c r="BL405" s="25"/>
    </row>
    <row r="406" s="1" customFormat="1" ht="12.75" spans="1:64">
      <c r="A406" s="12" t="s">
        <v>693</v>
      </c>
      <c r="B406" s="13" t="s">
        <v>2</v>
      </c>
      <c r="C406" s="13">
        <v>37</v>
      </c>
      <c r="D406" s="13" t="s">
        <v>3</v>
      </c>
      <c r="E406" s="13" t="s">
        <v>694</v>
      </c>
      <c r="F406" s="13" t="s">
        <v>5</v>
      </c>
      <c r="G406" s="14">
        <f>(A408*A409+B408*B409+C408*C409+D408*D409+E408*E409+F408*F409+G408*G409+H408*H409+I408*I409+J408*J409)/C406</f>
        <v>75.2702702702703</v>
      </c>
      <c r="H406" s="13"/>
      <c r="I406" s="13"/>
      <c r="J406" s="13"/>
      <c r="K406" s="13"/>
      <c r="L406" s="24"/>
      <c r="M406" s="13"/>
      <c r="N406" s="13"/>
      <c r="O406" s="13"/>
      <c r="P406" s="25"/>
      <c r="Q406" s="25"/>
      <c r="R406" s="25"/>
      <c r="S406" s="25"/>
      <c r="T406" s="25"/>
      <c r="U406" s="25"/>
      <c r="V406" s="25"/>
      <c r="W406" s="25"/>
      <c r="X406" s="25"/>
      <c r="Y406" s="25"/>
      <c r="Z406" s="25"/>
      <c r="AA406" s="25"/>
      <c r="AB406" s="25"/>
      <c r="AC406" s="25"/>
      <c r="AD406" s="25"/>
      <c r="AE406" s="25"/>
      <c r="AF406" s="25"/>
      <c r="AG406" s="25"/>
      <c r="AH406" s="25"/>
      <c r="AI406" s="25"/>
      <c r="AJ406" s="25"/>
      <c r="AK406" s="25"/>
      <c r="AL406" s="25"/>
      <c r="AM406" s="25"/>
      <c r="AN406" s="25"/>
      <c r="AO406" s="25"/>
      <c r="AP406" s="25"/>
      <c r="AQ406" s="25"/>
      <c r="AR406" s="25"/>
      <c r="AS406" s="25"/>
      <c r="AT406" s="25"/>
      <c r="AU406" s="25"/>
      <c r="AV406" s="25"/>
      <c r="AW406" s="25"/>
      <c r="AX406" s="25"/>
      <c r="AY406" s="25"/>
      <c r="AZ406" s="25"/>
      <c r="BA406" s="25"/>
      <c r="BB406" s="25"/>
      <c r="BC406" s="25"/>
      <c r="BD406" s="25"/>
      <c r="BE406" s="25"/>
      <c r="BF406" s="25"/>
      <c r="BG406" s="25"/>
      <c r="BH406" s="25"/>
      <c r="BI406" s="25"/>
      <c r="BJ406" s="25"/>
      <c r="BK406" s="25"/>
      <c r="BL406" s="25"/>
    </row>
    <row r="407" s="3" customFormat="1" ht="12.75" spans="1:64">
      <c r="A407" s="13" t="s">
        <v>631</v>
      </c>
      <c r="B407" s="13" t="s">
        <v>632</v>
      </c>
      <c r="C407" s="13" t="s">
        <v>636</v>
      </c>
      <c r="D407" s="13" t="s">
        <v>695</v>
      </c>
      <c r="E407" s="13" t="s">
        <v>670</v>
      </c>
      <c r="F407" s="13" t="s">
        <v>696</v>
      </c>
      <c r="G407" s="13" t="s">
        <v>663</v>
      </c>
      <c r="H407" s="13" t="s">
        <v>697</v>
      </c>
      <c r="I407" s="13" t="s">
        <v>698</v>
      </c>
      <c r="J407" s="13" t="s">
        <v>558</v>
      </c>
      <c r="K407" s="13"/>
      <c r="L407" s="13"/>
      <c r="M407" s="24"/>
      <c r="N407" s="13"/>
      <c r="O407" s="13"/>
      <c r="P407" s="25"/>
      <c r="Q407" s="25"/>
      <c r="R407" s="25"/>
      <c r="S407" s="25"/>
      <c r="T407" s="25"/>
      <c r="U407" s="25"/>
      <c r="V407" s="25"/>
      <c r="W407" s="25"/>
      <c r="X407" s="25"/>
      <c r="Y407" s="25"/>
      <c r="Z407" s="25"/>
      <c r="AA407" s="25"/>
      <c r="AB407" s="25"/>
      <c r="AC407" s="25"/>
      <c r="AD407" s="25"/>
      <c r="AE407" s="25"/>
      <c r="AF407" s="25"/>
      <c r="AG407" s="25"/>
      <c r="AH407" s="25"/>
      <c r="AI407" s="25"/>
      <c r="AJ407" s="25"/>
      <c r="AK407" s="25"/>
      <c r="AL407" s="25"/>
      <c r="AM407" s="25"/>
      <c r="AN407" s="25"/>
      <c r="AO407" s="25"/>
      <c r="AP407" s="25"/>
      <c r="AQ407" s="25"/>
      <c r="AR407" s="25"/>
      <c r="AS407" s="25"/>
      <c r="AT407" s="25"/>
      <c r="AU407" s="25"/>
      <c r="AV407" s="25"/>
      <c r="AW407" s="25"/>
      <c r="AX407" s="25"/>
      <c r="AY407" s="25"/>
      <c r="AZ407" s="25"/>
      <c r="BA407" s="25"/>
      <c r="BB407" s="25"/>
      <c r="BC407" s="25"/>
      <c r="BD407" s="25"/>
      <c r="BE407" s="25"/>
      <c r="BF407" s="25"/>
      <c r="BG407" s="25"/>
      <c r="BH407" s="25"/>
      <c r="BI407" s="25"/>
      <c r="BJ407" s="25"/>
      <c r="BK407" s="25"/>
      <c r="BL407" s="25"/>
    </row>
    <row r="408" s="1" customFormat="1" ht="12.75" spans="1:64">
      <c r="A408" s="13">
        <v>3</v>
      </c>
      <c r="B408" s="13">
        <v>1</v>
      </c>
      <c r="C408" s="13">
        <v>1</v>
      </c>
      <c r="D408" s="13">
        <v>6</v>
      </c>
      <c r="E408" s="13">
        <v>1</v>
      </c>
      <c r="F408" s="13">
        <v>6</v>
      </c>
      <c r="G408" s="13">
        <v>2</v>
      </c>
      <c r="H408" s="13">
        <v>5</v>
      </c>
      <c r="I408" s="13">
        <v>6</v>
      </c>
      <c r="J408" s="13">
        <v>6</v>
      </c>
      <c r="K408" s="13"/>
      <c r="L408" s="13"/>
      <c r="M408" s="24"/>
      <c r="N408" s="13"/>
      <c r="O408" s="13"/>
      <c r="P408" s="25"/>
      <c r="Q408" s="25"/>
      <c r="R408" s="25"/>
      <c r="S408" s="25"/>
      <c r="T408" s="25"/>
      <c r="U408" s="25"/>
      <c r="V408" s="25"/>
      <c r="W408" s="25"/>
      <c r="X408" s="25"/>
      <c r="Y408" s="25"/>
      <c r="Z408" s="25"/>
      <c r="AA408" s="25"/>
      <c r="AB408" s="25"/>
      <c r="AC408" s="25"/>
      <c r="AD408" s="25"/>
      <c r="AE408" s="25"/>
      <c r="AF408" s="25"/>
      <c r="AG408" s="25"/>
      <c r="AH408" s="25"/>
      <c r="AI408" s="25"/>
      <c r="AJ408" s="25"/>
      <c r="AK408" s="25"/>
      <c r="AL408" s="25"/>
      <c r="AM408" s="25"/>
      <c r="AN408" s="25"/>
      <c r="AO408" s="25"/>
      <c r="AP408" s="25"/>
      <c r="AQ408" s="25"/>
      <c r="AR408" s="25"/>
      <c r="AS408" s="25"/>
      <c r="AT408" s="25"/>
      <c r="AU408" s="25"/>
      <c r="AV408" s="25"/>
      <c r="AW408" s="25"/>
      <c r="AX408" s="25"/>
      <c r="AY408" s="25"/>
      <c r="AZ408" s="25"/>
      <c r="BA408" s="25"/>
      <c r="BB408" s="25"/>
      <c r="BC408" s="25"/>
      <c r="BD408" s="25"/>
      <c r="BE408" s="25"/>
      <c r="BF408" s="25"/>
      <c r="BG408" s="25"/>
      <c r="BH408" s="25"/>
      <c r="BI408" s="25"/>
      <c r="BJ408" s="25"/>
      <c r="BK408" s="25"/>
      <c r="BL408" s="25"/>
    </row>
    <row r="409" s="3" customFormat="1" ht="12" spans="1:64">
      <c r="A409" s="16">
        <v>93</v>
      </c>
      <c r="B409" s="16">
        <v>91</v>
      </c>
      <c r="C409" s="16">
        <v>84</v>
      </c>
      <c r="D409" s="16">
        <v>91</v>
      </c>
      <c r="E409" s="16">
        <v>92</v>
      </c>
      <c r="F409" s="16">
        <v>91</v>
      </c>
      <c r="G409" s="16">
        <v>93</v>
      </c>
      <c r="H409" s="16">
        <v>83</v>
      </c>
      <c r="I409" s="16">
        <v>0</v>
      </c>
      <c r="J409" s="16">
        <v>91</v>
      </c>
      <c r="K409" s="16"/>
      <c r="L409" s="16"/>
      <c r="M409" s="16"/>
      <c r="N409" s="16"/>
      <c r="O409" s="16"/>
      <c r="P409" s="25"/>
      <c r="Q409" s="25"/>
      <c r="R409" s="25"/>
      <c r="S409" s="25"/>
      <c r="T409" s="25"/>
      <c r="U409" s="25"/>
      <c r="V409" s="25"/>
      <c r="W409" s="25"/>
      <c r="X409" s="25"/>
      <c r="Y409" s="25"/>
      <c r="Z409" s="25"/>
      <c r="AA409" s="25"/>
      <c r="AB409" s="25"/>
      <c r="AC409" s="25"/>
      <c r="AD409" s="25"/>
      <c r="AE409" s="25"/>
      <c r="AF409" s="25"/>
      <c r="AG409" s="25"/>
      <c r="AH409" s="25"/>
      <c r="AI409" s="25"/>
      <c r="AJ409" s="25"/>
      <c r="AK409" s="25"/>
      <c r="AL409" s="25"/>
      <c r="AM409" s="25"/>
      <c r="AN409" s="25"/>
      <c r="AO409" s="25"/>
      <c r="AP409" s="25"/>
      <c r="AQ409" s="25"/>
      <c r="AR409" s="25"/>
      <c r="AS409" s="25"/>
      <c r="AT409" s="25"/>
      <c r="AU409" s="25"/>
      <c r="AV409" s="25"/>
      <c r="AW409" s="25"/>
      <c r="AX409" s="25"/>
      <c r="AY409" s="25"/>
      <c r="AZ409" s="25"/>
      <c r="BA409" s="25"/>
      <c r="BB409" s="25"/>
      <c r="BC409" s="25"/>
      <c r="BD409" s="25"/>
      <c r="BE409" s="25"/>
      <c r="BF409" s="25"/>
      <c r="BG409" s="25"/>
      <c r="BH409" s="25"/>
      <c r="BI409" s="25"/>
      <c r="BJ409" s="25"/>
      <c r="BK409" s="25"/>
      <c r="BL409" s="25"/>
    </row>
    <row r="410" s="1" customFormat="1" ht="12.75" spans="1:64">
      <c r="A410" s="12" t="s">
        <v>699</v>
      </c>
      <c r="B410" s="13" t="s">
        <v>2</v>
      </c>
      <c r="C410" s="13">
        <v>7</v>
      </c>
      <c r="D410" s="13" t="s">
        <v>3</v>
      </c>
      <c r="E410" s="13" t="s">
        <v>497</v>
      </c>
      <c r="F410" s="13" t="s">
        <v>5</v>
      </c>
      <c r="G410" s="14">
        <f>(A412*A413+B412*B413+C412*C413+D412*D413)/C410</f>
        <v>93.1428571428571</v>
      </c>
      <c r="H410" s="13"/>
      <c r="I410" s="13"/>
      <c r="J410" s="13"/>
      <c r="K410" s="13"/>
      <c r="L410" s="24"/>
      <c r="M410" s="13"/>
      <c r="N410" s="13"/>
      <c r="O410" s="13"/>
      <c r="P410" s="25"/>
      <c r="Q410" s="25"/>
      <c r="R410" s="25"/>
      <c r="S410" s="25"/>
      <c r="T410" s="25"/>
      <c r="U410" s="25"/>
      <c r="V410" s="25"/>
      <c r="W410" s="25"/>
      <c r="X410" s="25"/>
      <c r="Y410" s="25"/>
      <c r="Z410" s="25"/>
      <c r="AA410" s="25"/>
      <c r="AB410" s="25"/>
      <c r="AC410" s="25"/>
      <c r="AD410" s="25"/>
      <c r="AE410" s="25"/>
      <c r="AF410" s="25"/>
      <c r="AG410" s="25"/>
      <c r="AH410" s="25"/>
      <c r="AI410" s="25"/>
      <c r="AJ410" s="25"/>
      <c r="AK410" s="25"/>
      <c r="AL410" s="25"/>
      <c r="AM410" s="25"/>
      <c r="AN410" s="25"/>
      <c r="AO410" s="25"/>
      <c r="AP410" s="25"/>
      <c r="AQ410" s="25"/>
      <c r="AR410" s="25"/>
      <c r="AS410" s="25"/>
      <c r="AT410" s="25"/>
      <c r="AU410" s="25"/>
      <c r="AV410" s="25"/>
      <c r="AW410" s="25"/>
      <c r="AX410" s="25"/>
      <c r="AY410" s="25"/>
      <c r="AZ410" s="25"/>
      <c r="BA410" s="25"/>
      <c r="BB410" s="25"/>
      <c r="BC410" s="25"/>
      <c r="BD410" s="25"/>
      <c r="BE410" s="25"/>
      <c r="BF410" s="25"/>
      <c r="BG410" s="25"/>
      <c r="BH410" s="25"/>
      <c r="BI410" s="25"/>
      <c r="BJ410" s="25"/>
      <c r="BK410" s="25"/>
      <c r="BL410" s="25"/>
    </row>
    <row r="411" s="3" customFormat="1" ht="12.75" spans="1:63">
      <c r="A411" s="13" t="s">
        <v>630</v>
      </c>
      <c r="B411" s="13" t="s">
        <v>657</v>
      </c>
      <c r="C411" s="13" t="s">
        <v>686</v>
      </c>
      <c r="D411" s="13"/>
      <c r="E411" s="13"/>
      <c r="F411" s="13"/>
      <c r="G411" s="13"/>
      <c r="H411" s="13"/>
      <c r="I411" s="13"/>
      <c r="J411" s="13"/>
      <c r="K411" s="13"/>
      <c r="L411" s="24"/>
      <c r="M411" s="13"/>
      <c r="N411" s="13"/>
      <c r="O411" s="25"/>
      <c r="P411" s="25"/>
      <c r="Q411" s="25"/>
      <c r="R411" s="25"/>
      <c r="S411" s="25"/>
      <c r="T411" s="25"/>
      <c r="U411" s="25"/>
      <c r="V411" s="25"/>
      <c r="W411" s="25"/>
      <c r="X411" s="25"/>
      <c r="Y411" s="25"/>
      <c r="Z411" s="25"/>
      <c r="AA411" s="25"/>
      <c r="AB411" s="25"/>
      <c r="AC411" s="25"/>
      <c r="AD411" s="25"/>
      <c r="AE411" s="25"/>
      <c r="AF411" s="25"/>
      <c r="AG411" s="25"/>
      <c r="AH411" s="25"/>
      <c r="AI411" s="25"/>
      <c r="AJ411" s="25"/>
      <c r="AK411" s="25"/>
      <c r="AL411" s="25"/>
      <c r="AM411" s="25"/>
      <c r="AN411" s="25"/>
      <c r="AO411" s="25"/>
      <c r="AP411" s="25"/>
      <c r="AQ411" s="25"/>
      <c r="AR411" s="25"/>
      <c r="AS411" s="25"/>
      <c r="AT411" s="25"/>
      <c r="AU411" s="25"/>
      <c r="AV411" s="25"/>
      <c r="AW411" s="25"/>
      <c r="AX411" s="25"/>
      <c r="AY411" s="25"/>
      <c r="AZ411" s="25"/>
      <c r="BA411" s="25"/>
      <c r="BB411" s="25"/>
      <c r="BC411" s="25"/>
      <c r="BD411" s="25"/>
      <c r="BE411" s="25"/>
      <c r="BF411" s="25"/>
      <c r="BG411" s="25"/>
      <c r="BH411" s="25"/>
      <c r="BI411" s="25"/>
      <c r="BJ411" s="25"/>
      <c r="BK411" s="25"/>
    </row>
    <row r="412" s="1" customFormat="1" ht="12.75" spans="1:63">
      <c r="A412" s="13">
        <v>1</v>
      </c>
      <c r="B412" s="13">
        <v>1</v>
      </c>
      <c r="C412" s="13">
        <v>5</v>
      </c>
      <c r="D412" s="13"/>
      <c r="E412" s="13"/>
      <c r="F412" s="13"/>
      <c r="G412" s="13"/>
      <c r="H412" s="13"/>
      <c r="I412" s="13"/>
      <c r="J412" s="13"/>
      <c r="K412" s="13"/>
      <c r="L412" s="24"/>
      <c r="M412" s="13"/>
      <c r="N412" s="13"/>
      <c r="O412" s="25"/>
      <c r="P412" s="25"/>
      <c r="Q412" s="25"/>
      <c r="R412" s="25"/>
      <c r="S412" s="25"/>
      <c r="T412" s="25"/>
      <c r="U412" s="25"/>
      <c r="V412" s="25"/>
      <c r="W412" s="25"/>
      <c r="X412" s="25"/>
      <c r="Y412" s="25"/>
      <c r="Z412" s="25"/>
      <c r="AA412" s="25"/>
      <c r="AB412" s="25"/>
      <c r="AC412" s="25"/>
      <c r="AD412" s="25"/>
      <c r="AE412" s="25"/>
      <c r="AF412" s="25"/>
      <c r="AG412" s="25"/>
      <c r="AH412" s="25"/>
      <c r="AI412" s="25"/>
      <c r="AJ412" s="25"/>
      <c r="AK412" s="25"/>
      <c r="AL412" s="25"/>
      <c r="AM412" s="25"/>
      <c r="AN412" s="25"/>
      <c r="AO412" s="25"/>
      <c r="AP412" s="25"/>
      <c r="AQ412" s="25"/>
      <c r="AR412" s="25"/>
      <c r="AS412" s="25"/>
      <c r="AT412" s="25"/>
      <c r="AU412" s="25"/>
      <c r="AV412" s="25"/>
      <c r="AW412" s="25"/>
      <c r="AX412" s="25"/>
      <c r="AY412" s="25"/>
      <c r="AZ412" s="25"/>
      <c r="BA412" s="25"/>
      <c r="BB412" s="25"/>
      <c r="BC412" s="25"/>
      <c r="BD412" s="25"/>
      <c r="BE412" s="25"/>
      <c r="BF412" s="25"/>
      <c r="BG412" s="25"/>
      <c r="BH412" s="25"/>
      <c r="BI412" s="25"/>
      <c r="BJ412" s="25"/>
      <c r="BK412" s="25"/>
    </row>
    <row r="413" s="3" customFormat="1" ht="12" spans="1:64">
      <c r="A413" s="16">
        <v>91</v>
      </c>
      <c r="B413" s="16">
        <v>96</v>
      </c>
      <c r="C413" s="16">
        <v>93</v>
      </c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25"/>
      <c r="Q413" s="25"/>
      <c r="R413" s="25"/>
      <c r="S413" s="25"/>
      <c r="T413" s="25"/>
      <c r="U413" s="25"/>
      <c r="V413" s="25"/>
      <c r="W413" s="25"/>
      <c r="X413" s="25"/>
      <c r="Y413" s="25"/>
      <c r="Z413" s="25"/>
      <c r="AA413" s="25"/>
      <c r="AB413" s="25"/>
      <c r="AC413" s="25"/>
      <c r="AD413" s="25"/>
      <c r="AE413" s="25"/>
      <c r="AF413" s="25"/>
      <c r="AG413" s="25"/>
      <c r="AH413" s="25"/>
      <c r="AI413" s="25"/>
      <c r="AJ413" s="25"/>
      <c r="AK413" s="25"/>
      <c r="AL413" s="25"/>
      <c r="AM413" s="25"/>
      <c r="AN413" s="25"/>
      <c r="AO413" s="25"/>
      <c r="AP413" s="25"/>
      <c r="AQ413" s="25"/>
      <c r="AR413" s="25"/>
      <c r="AS413" s="25"/>
      <c r="AT413" s="25"/>
      <c r="AU413" s="25"/>
      <c r="AV413" s="25"/>
      <c r="AW413" s="25"/>
      <c r="AX413" s="25"/>
      <c r="AY413" s="25"/>
      <c r="AZ413" s="25"/>
      <c r="BA413" s="25"/>
      <c r="BB413" s="25"/>
      <c r="BC413" s="25"/>
      <c r="BD413" s="25"/>
      <c r="BE413" s="25"/>
      <c r="BF413" s="25"/>
      <c r="BG413" s="25"/>
      <c r="BH413" s="25"/>
      <c r="BI413" s="25"/>
      <c r="BJ413" s="25"/>
      <c r="BK413" s="25"/>
      <c r="BL413" s="25"/>
    </row>
    <row r="414" s="10" customFormat="1" ht="13.5" spans="1:64">
      <c r="A414" s="12" t="s">
        <v>701</v>
      </c>
      <c r="B414" s="15" t="s">
        <v>2</v>
      </c>
      <c r="C414" s="30">
        <v>16</v>
      </c>
      <c r="D414" s="15" t="s">
        <v>3</v>
      </c>
      <c r="E414" s="15" t="s">
        <v>702</v>
      </c>
      <c r="F414" s="15" t="s">
        <v>5</v>
      </c>
      <c r="G414" s="14">
        <f>(A416*A417+B416*B417+C416*C417+D416*D417+E416*E417+F416*F417+G416*G417+H416*H417+I416*I417+J416*J417)/C414</f>
        <v>98.375</v>
      </c>
      <c r="H414" s="15"/>
      <c r="I414" s="15"/>
      <c r="J414" s="15"/>
      <c r="K414" s="15"/>
      <c r="L414" s="15"/>
      <c r="M414" s="15"/>
      <c r="N414" s="15"/>
      <c r="O414" s="15"/>
      <c r="P414" s="76"/>
      <c r="Q414" s="76"/>
      <c r="R414" s="76"/>
      <c r="S414" s="76"/>
      <c r="T414" s="76"/>
      <c r="U414" s="76"/>
      <c r="V414" s="76"/>
      <c r="W414" s="76"/>
      <c r="X414" s="76"/>
      <c r="Y414" s="76"/>
      <c r="Z414" s="76"/>
      <c r="AA414" s="76"/>
      <c r="AB414" s="76"/>
      <c r="AC414" s="76"/>
      <c r="AD414" s="76"/>
      <c r="AE414" s="76"/>
      <c r="AF414" s="76"/>
      <c r="AG414" s="76"/>
      <c r="AH414" s="76"/>
      <c r="AI414" s="76"/>
      <c r="AJ414" s="76"/>
      <c r="AK414" s="76"/>
      <c r="AL414" s="76"/>
      <c r="AM414" s="76"/>
      <c r="AN414" s="76"/>
      <c r="AO414" s="76"/>
      <c r="AP414" s="76"/>
      <c r="AQ414" s="76"/>
      <c r="AR414" s="76"/>
      <c r="AS414" s="76"/>
      <c r="AT414" s="76"/>
      <c r="AU414" s="76"/>
      <c r="AV414" s="76"/>
      <c r="AW414" s="76"/>
      <c r="AX414" s="76"/>
      <c r="AY414" s="76"/>
      <c r="AZ414" s="76"/>
      <c r="BA414" s="76"/>
      <c r="BB414" s="76"/>
      <c r="BC414" s="76"/>
      <c r="BD414" s="76"/>
      <c r="BE414" s="76"/>
      <c r="BF414" s="76"/>
      <c r="BG414" s="76"/>
      <c r="BH414" s="76"/>
      <c r="BI414" s="76"/>
      <c r="BJ414" s="76"/>
      <c r="BK414" s="76"/>
      <c r="BL414" s="76"/>
    </row>
    <row r="415" s="10" customFormat="1" ht="13.5" spans="1:64">
      <c r="A415" s="74" t="s">
        <v>703</v>
      </c>
      <c r="B415" s="18" t="s">
        <v>704</v>
      </c>
      <c r="C415" s="74" t="s">
        <v>705</v>
      </c>
      <c r="D415" s="74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3"/>
      <c r="P415" s="76"/>
      <c r="Q415" s="76"/>
      <c r="R415" s="76"/>
      <c r="S415" s="76"/>
      <c r="T415" s="76"/>
      <c r="U415" s="76"/>
      <c r="V415" s="76"/>
      <c r="W415" s="76"/>
      <c r="X415" s="76"/>
      <c r="Y415" s="76"/>
      <c r="Z415" s="76"/>
      <c r="AA415" s="76"/>
      <c r="AB415" s="76"/>
      <c r="AC415" s="76"/>
      <c r="AD415" s="76"/>
      <c r="AE415" s="76"/>
      <c r="AF415" s="76"/>
      <c r="AG415" s="76"/>
      <c r="AH415" s="76"/>
      <c r="AI415" s="76"/>
      <c r="AJ415" s="76"/>
      <c r="AK415" s="76"/>
      <c r="AL415" s="76"/>
      <c r="AM415" s="76"/>
      <c r="AN415" s="76"/>
      <c r="AO415" s="76"/>
      <c r="AP415" s="76"/>
      <c r="AQ415" s="76"/>
      <c r="AR415" s="76"/>
      <c r="AS415" s="76"/>
      <c r="AT415" s="76"/>
      <c r="AU415" s="76"/>
      <c r="AV415" s="76"/>
      <c r="AW415" s="76"/>
      <c r="AX415" s="76"/>
      <c r="AY415" s="76"/>
      <c r="AZ415" s="76"/>
      <c r="BA415" s="76"/>
      <c r="BB415" s="76"/>
      <c r="BC415" s="76"/>
      <c r="BD415" s="76"/>
      <c r="BE415" s="76"/>
      <c r="BF415" s="76"/>
      <c r="BG415" s="76"/>
      <c r="BH415" s="76"/>
      <c r="BI415" s="76"/>
      <c r="BJ415" s="76"/>
      <c r="BK415" s="76"/>
      <c r="BL415" s="76"/>
    </row>
    <row r="416" s="10" customFormat="1" ht="13.5" spans="1:64">
      <c r="A416" s="18">
        <v>6</v>
      </c>
      <c r="B416" s="18">
        <v>4</v>
      </c>
      <c r="C416" s="26">
        <v>6</v>
      </c>
      <c r="D416" s="26"/>
      <c r="E416" s="15"/>
      <c r="F416" s="15"/>
      <c r="G416" s="15"/>
      <c r="H416" s="31"/>
      <c r="I416" s="15"/>
      <c r="J416" s="15"/>
      <c r="K416" s="15"/>
      <c r="L416" s="15"/>
      <c r="M416" s="15"/>
      <c r="N416" s="13"/>
      <c r="O416" s="13"/>
      <c r="P416" s="76"/>
      <c r="Q416" s="76"/>
      <c r="R416" s="76"/>
      <c r="S416" s="76"/>
      <c r="T416" s="76"/>
      <c r="U416" s="76"/>
      <c r="V416" s="76"/>
      <c r="W416" s="76"/>
      <c r="X416" s="76"/>
      <c r="Y416" s="76"/>
      <c r="Z416" s="76"/>
      <c r="AA416" s="76"/>
      <c r="AB416" s="76"/>
      <c r="AC416" s="76"/>
      <c r="AD416" s="76"/>
      <c r="AE416" s="76"/>
      <c r="AF416" s="76"/>
      <c r="AG416" s="76"/>
      <c r="AH416" s="76"/>
      <c r="AI416" s="76"/>
      <c r="AJ416" s="76"/>
      <c r="AK416" s="76"/>
      <c r="AL416" s="76"/>
      <c r="AM416" s="76"/>
      <c r="AN416" s="76"/>
      <c r="AO416" s="76"/>
      <c r="AP416" s="76"/>
      <c r="AQ416" s="76"/>
      <c r="AR416" s="76"/>
      <c r="AS416" s="76"/>
      <c r="AT416" s="76"/>
      <c r="AU416" s="76"/>
      <c r="AV416" s="76"/>
      <c r="AW416" s="76"/>
      <c r="AX416" s="76"/>
      <c r="AY416" s="76"/>
      <c r="AZ416" s="76"/>
      <c r="BA416" s="76"/>
      <c r="BB416" s="76"/>
      <c r="BC416" s="76"/>
      <c r="BD416" s="76"/>
      <c r="BE416" s="76"/>
      <c r="BF416" s="76"/>
      <c r="BG416" s="76"/>
      <c r="BH416" s="76"/>
      <c r="BI416" s="76"/>
      <c r="BJ416" s="76"/>
      <c r="BK416" s="76"/>
      <c r="BL416" s="76"/>
    </row>
    <row r="417" s="10" customFormat="1" ht="13.5" spans="1:64">
      <c r="A417" s="16">
        <v>99</v>
      </c>
      <c r="B417" s="21">
        <v>98</v>
      </c>
      <c r="C417" s="16">
        <v>98</v>
      </c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76"/>
      <c r="Q417" s="76"/>
      <c r="R417" s="76"/>
      <c r="S417" s="76"/>
      <c r="T417" s="76"/>
      <c r="U417" s="76"/>
      <c r="V417" s="76"/>
      <c r="W417" s="76"/>
      <c r="X417" s="76"/>
      <c r="Y417" s="76"/>
      <c r="Z417" s="76"/>
      <c r="AA417" s="76"/>
      <c r="AB417" s="76"/>
      <c r="AC417" s="76"/>
      <c r="AD417" s="76"/>
      <c r="AE417" s="76"/>
      <c r="AF417" s="76"/>
      <c r="AG417" s="76"/>
      <c r="AH417" s="76"/>
      <c r="AI417" s="76"/>
      <c r="AJ417" s="76"/>
      <c r="AK417" s="76"/>
      <c r="AL417" s="76"/>
      <c r="AM417" s="76"/>
      <c r="AN417" s="76"/>
      <c r="AO417" s="76"/>
      <c r="AP417" s="76"/>
      <c r="AQ417" s="76"/>
      <c r="AR417" s="76"/>
      <c r="AS417" s="76"/>
      <c r="AT417" s="76"/>
      <c r="AU417" s="76"/>
      <c r="AV417" s="76"/>
      <c r="AW417" s="76"/>
      <c r="AX417" s="76"/>
      <c r="AY417" s="76"/>
      <c r="AZ417" s="76"/>
      <c r="BA417" s="76"/>
      <c r="BB417" s="76"/>
      <c r="BC417" s="76"/>
      <c r="BD417" s="76"/>
      <c r="BE417" s="76"/>
      <c r="BF417" s="76"/>
      <c r="BG417" s="76"/>
      <c r="BH417" s="76"/>
      <c r="BI417" s="76"/>
      <c r="BJ417" s="76"/>
      <c r="BK417" s="76"/>
      <c r="BL417" s="76"/>
    </row>
    <row r="418" s="10" customFormat="1" ht="13.5" spans="1:64">
      <c r="A418" s="12" t="s">
        <v>706</v>
      </c>
      <c r="B418" s="15" t="s">
        <v>27</v>
      </c>
      <c r="C418" s="15">
        <v>24</v>
      </c>
      <c r="D418" s="15" t="s">
        <v>3</v>
      </c>
      <c r="E418" s="15" t="s">
        <v>707</v>
      </c>
      <c r="F418" s="15" t="s">
        <v>5</v>
      </c>
      <c r="G418" s="14">
        <f>(A420*A421+B420*B421+C420*C421+D420*D421+E420*E421+F420*F421+G420*G421+H420*H421+I420*I421+J420*J421)/C418</f>
        <v>91.6666666666667</v>
      </c>
      <c r="H418" s="15"/>
      <c r="I418" s="15"/>
      <c r="J418" s="15"/>
      <c r="K418" s="15"/>
      <c r="L418" s="15"/>
      <c r="M418" s="15"/>
      <c r="N418" s="15"/>
      <c r="O418" s="15"/>
      <c r="P418" s="76"/>
      <c r="Q418" s="76"/>
      <c r="R418" s="76"/>
      <c r="S418" s="76"/>
      <c r="T418" s="76"/>
      <c r="U418" s="76"/>
      <c r="V418" s="76"/>
      <c r="W418" s="76"/>
      <c r="X418" s="76"/>
      <c r="Y418" s="76"/>
      <c r="Z418" s="76"/>
      <c r="AA418" s="76"/>
      <c r="AB418" s="76"/>
      <c r="AC418" s="76"/>
      <c r="AD418" s="76"/>
      <c r="AE418" s="76"/>
      <c r="AF418" s="76"/>
      <c r="AG418" s="76"/>
      <c r="AH418" s="76"/>
      <c r="AI418" s="76"/>
      <c r="AJ418" s="76"/>
      <c r="AK418" s="76"/>
      <c r="AL418" s="76"/>
      <c r="AM418" s="76"/>
      <c r="AN418" s="76"/>
      <c r="AO418" s="76"/>
      <c r="AP418" s="76"/>
      <c r="AQ418" s="76"/>
      <c r="AR418" s="76"/>
      <c r="AS418" s="76"/>
      <c r="AT418" s="76"/>
      <c r="AU418" s="76"/>
      <c r="AV418" s="76"/>
      <c r="AW418" s="76"/>
      <c r="AX418" s="76"/>
      <c r="AY418" s="76"/>
      <c r="AZ418" s="76"/>
      <c r="BA418" s="76"/>
      <c r="BB418" s="76"/>
      <c r="BC418" s="76"/>
      <c r="BD418" s="76"/>
      <c r="BE418" s="76"/>
      <c r="BF418" s="76"/>
      <c r="BG418" s="76"/>
      <c r="BH418" s="76"/>
      <c r="BI418" s="76"/>
      <c r="BJ418" s="76"/>
      <c r="BK418" s="76"/>
      <c r="BL418" s="76"/>
    </row>
    <row r="419" s="10" customFormat="1" ht="13.5" spans="1:64">
      <c r="A419" s="18" t="s">
        <v>708</v>
      </c>
      <c r="B419" s="18" t="s">
        <v>709</v>
      </c>
      <c r="C419" s="18" t="s">
        <v>710</v>
      </c>
      <c r="D419" s="18" t="s">
        <v>711</v>
      </c>
      <c r="E419" s="18" t="s">
        <v>712</v>
      </c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76"/>
      <c r="Q419" s="76"/>
      <c r="R419" s="76"/>
      <c r="S419" s="76"/>
      <c r="T419" s="76"/>
      <c r="U419" s="76"/>
      <c r="V419" s="76"/>
      <c r="W419" s="76"/>
      <c r="X419" s="76"/>
      <c r="Y419" s="76"/>
      <c r="Z419" s="76"/>
      <c r="AA419" s="76"/>
      <c r="AB419" s="76"/>
      <c r="AC419" s="76"/>
      <c r="AD419" s="76"/>
      <c r="AE419" s="76"/>
      <c r="AF419" s="76"/>
      <c r="AG419" s="76"/>
      <c r="AH419" s="76"/>
      <c r="AI419" s="76"/>
      <c r="AJ419" s="76"/>
      <c r="AK419" s="76"/>
      <c r="AL419" s="76"/>
      <c r="AM419" s="76"/>
      <c r="AN419" s="76"/>
      <c r="AO419" s="76"/>
      <c r="AP419" s="76"/>
      <c r="AQ419" s="76"/>
      <c r="AR419" s="76"/>
      <c r="AS419" s="76"/>
      <c r="AT419" s="76"/>
      <c r="AU419" s="76"/>
      <c r="AV419" s="76"/>
      <c r="AW419" s="76"/>
      <c r="AX419" s="76"/>
      <c r="AY419" s="76"/>
      <c r="AZ419" s="76"/>
      <c r="BA419" s="76"/>
      <c r="BB419" s="76"/>
      <c r="BC419" s="76"/>
      <c r="BD419" s="76"/>
      <c r="BE419" s="76"/>
      <c r="BF419" s="76"/>
      <c r="BG419" s="76"/>
      <c r="BH419" s="76"/>
      <c r="BI419" s="76"/>
      <c r="BJ419" s="76"/>
      <c r="BK419" s="76"/>
      <c r="BL419" s="76"/>
    </row>
    <row r="420" s="10" customFormat="1" ht="13.5" spans="1:64">
      <c r="A420" s="13">
        <v>5</v>
      </c>
      <c r="B420" s="13">
        <v>5</v>
      </c>
      <c r="C420" s="13">
        <v>2</v>
      </c>
      <c r="D420" s="13">
        <v>6</v>
      </c>
      <c r="E420" s="13">
        <v>6</v>
      </c>
      <c r="F420" s="13"/>
      <c r="G420" s="13"/>
      <c r="H420" s="15"/>
      <c r="I420" s="15"/>
      <c r="J420" s="15"/>
      <c r="K420" s="15"/>
      <c r="L420" s="15"/>
      <c r="M420" s="15"/>
      <c r="N420" s="15"/>
      <c r="O420" s="15"/>
      <c r="P420" s="76"/>
      <c r="Q420" s="76"/>
      <c r="R420" s="76"/>
      <c r="S420" s="76"/>
      <c r="T420" s="76"/>
      <c r="U420" s="76"/>
      <c r="V420" s="76"/>
      <c r="W420" s="76"/>
      <c r="X420" s="76"/>
      <c r="Y420" s="76"/>
      <c r="Z420" s="76"/>
      <c r="AA420" s="76"/>
      <c r="AB420" s="76"/>
      <c r="AC420" s="76"/>
      <c r="AD420" s="76"/>
      <c r="AE420" s="76"/>
      <c r="AF420" s="76"/>
      <c r="AG420" s="76"/>
      <c r="AH420" s="76"/>
      <c r="AI420" s="76"/>
      <c r="AJ420" s="76"/>
      <c r="AK420" s="76"/>
      <c r="AL420" s="76"/>
      <c r="AM420" s="76"/>
      <c r="AN420" s="76"/>
      <c r="AO420" s="76"/>
      <c r="AP420" s="76"/>
      <c r="AQ420" s="76"/>
      <c r="AR420" s="76"/>
      <c r="AS420" s="76"/>
      <c r="AT420" s="76"/>
      <c r="AU420" s="76"/>
      <c r="AV420" s="76"/>
      <c r="AW420" s="76"/>
      <c r="AX420" s="76"/>
      <c r="AY420" s="76"/>
      <c r="AZ420" s="76"/>
      <c r="BA420" s="76"/>
      <c r="BB420" s="76"/>
      <c r="BC420" s="76"/>
      <c r="BD420" s="76"/>
      <c r="BE420" s="76"/>
      <c r="BF420" s="76"/>
      <c r="BG420" s="76"/>
      <c r="BH420" s="76"/>
      <c r="BI420" s="76"/>
      <c r="BJ420" s="76"/>
      <c r="BK420" s="76"/>
      <c r="BL420" s="76"/>
    </row>
    <row r="421" s="10" customFormat="1" ht="13.5" spans="1:64">
      <c r="A421" s="16">
        <v>91</v>
      </c>
      <c r="B421" s="16">
        <v>89</v>
      </c>
      <c r="C421" s="16">
        <v>89</v>
      </c>
      <c r="D421" s="16">
        <v>88</v>
      </c>
      <c r="E421" s="16">
        <v>99</v>
      </c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76"/>
      <c r="Q421" s="76"/>
      <c r="R421" s="76"/>
      <c r="S421" s="76"/>
      <c r="T421" s="76"/>
      <c r="U421" s="76"/>
      <c r="V421" s="76"/>
      <c r="W421" s="76"/>
      <c r="X421" s="76"/>
      <c r="Y421" s="76"/>
      <c r="Z421" s="76"/>
      <c r="AA421" s="76"/>
      <c r="AB421" s="76"/>
      <c r="AC421" s="76"/>
      <c r="AD421" s="76"/>
      <c r="AE421" s="76"/>
      <c r="AF421" s="76"/>
      <c r="AG421" s="76"/>
      <c r="AH421" s="76"/>
      <c r="AI421" s="76"/>
      <c r="AJ421" s="76"/>
      <c r="AK421" s="76"/>
      <c r="AL421" s="76"/>
      <c r="AM421" s="76"/>
      <c r="AN421" s="76"/>
      <c r="AO421" s="76"/>
      <c r="AP421" s="76"/>
      <c r="AQ421" s="76"/>
      <c r="AR421" s="76"/>
      <c r="AS421" s="76"/>
      <c r="AT421" s="76"/>
      <c r="AU421" s="76"/>
      <c r="AV421" s="76"/>
      <c r="AW421" s="76"/>
      <c r="AX421" s="76"/>
      <c r="AY421" s="76"/>
      <c r="AZ421" s="76"/>
      <c r="BA421" s="76"/>
      <c r="BB421" s="76"/>
      <c r="BC421" s="76"/>
      <c r="BD421" s="76"/>
      <c r="BE421" s="76"/>
      <c r="BF421" s="76"/>
      <c r="BG421" s="76"/>
      <c r="BH421" s="76"/>
      <c r="BI421" s="76"/>
      <c r="BJ421" s="76"/>
      <c r="BK421" s="76"/>
      <c r="BL421" s="76"/>
    </row>
    <row r="422" s="10" customFormat="1" ht="13.5" spans="1:64">
      <c r="A422" s="12" t="s">
        <v>713</v>
      </c>
      <c r="B422" s="15" t="s">
        <v>2</v>
      </c>
      <c r="C422" s="15">
        <v>25</v>
      </c>
      <c r="D422" s="15" t="s">
        <v>3</v>
      </c>
      <c r="E422" s="15" t="s">
        <v>714</v>
      </c>
      <c r="F422" s="15" t="s">
        <v>5</v>
      </c>
      <c r="G422" s="14">
        <f>(A424*A425+B424*B425+C424*C425+D424*D425+E424*E425+F424*F425+G424*G425+H424*H425+I424*I425+J424*J425)/C422</f>
        <v>93.84</v>
      </c>
      <c r="H422" s="15"/>
      <c r="I422" s="15"/>
      <c r="J422" s="15"/>
      <c r="K422" s="15"/>
      <c r="L422" s="15"/>
      <c r="M422" s="15"/>
      <c r="N422" s="13"/>
      <c r="O422" s="13"/>
      <c r="P422" s="76"/>
      <c r="Q422" s="76"/>
      <c r="R422" s="76"/>
      <c r="S422" s="76"/>
      <c r="T422" s="76"/>
      <c r="U422" s="76"/>
      <c r="V422" s="76"/>
      <c r="W422" s="76"/>
      <c r="X422" s="76"/>
      <c r="Y422" s="76"/>
      <c r="Z422" s="76"/>
      <c r="AA422" s="76"/>
      <c r="AB422" s="76"/>
      <c r="AC422" s="76"/>
      <c r="AD422" s="76"/>
      <c r="AE422" s="76"/>
      <c r="AF422" s="76"/>
      <c r="AG422" s="76"/>
      <c r="AH422" s="76"/>
      <c r="AI422" s="76"/>
      <c r="AJ422" s="76"/>
      <c r="AK422" s="76"/>
      <c r="AL422" s="76"/>
      <c r="AM422" s="76"/>
      <c r="AN422" s="76"/>
      <c r="AO422" s="76"/>
      <c r="AP422" s="76"/>
      <c r="AQ422" s="76"/>
      <c r="AR422" s="76"/>
      <c r="AS422" s="76"/>
      <c r="AT422" s="76"/>
      <c r="AU422" s="76"/>
      <c r="AV422" s="76"/>
      <c r="AW422" s="76"/>
      <c r="AX422" s="76"/>
      <c r="AY422" s="76"/>
      <c r="AZ422" s="76"/>
      <c r="BA422" s="76"/>
      <c r="BB422" s="76"/>
      <c r="BC422" s="76"/>
      <c r="BD422" s="76"/>
      <c r="BE422" s="76"/>
      <c r="BF422" s="76"/>
      <c r="BG422" s="76"/>
      <c r="BH422" s="76"/>
      <c r="BI422" s="76"/>
      <c r="BJ422" s="76"/>
      <c r="BK422" s="76"/>
      <c r="BL422" s="76"/>
    </row>
    <row r="423" s="10" customFormat="1" ht="13.5" spans="1:64">
      <c r="A423" s="18" t="s">
        <v>715</v>
      </c>
      <c r="B423" s="18" t="s">
        <v>716</v>
      </c>
      <c r="C423" s="18" t="s">
        <v>717</v>
      </c>
      <c r="D423" s="18" t="s">
        <v>718</v>
      </c>
      <c r="E423" s="18" t="s">
        <v>719</v>
      </c>
      <c r="F423" s="18" t="s">
        <v>720</v>
      </c>
      <c r="G423" s="15"/>
      <c r="H423" s="15"/>
      <c r="I423" s="15"/>
      <c r="J423" s="15"/>
      <c r="K423" s="15"/>
      <c r="L423" s="15"/>
      <c r="M423" s="15"/>
      <c r="N423" s="13"/>
      <c r="O423" s="13"/>
      <c r="P423" s="76"/>
      <c r="Q423" s="76"/>
      <c r="R423" s="76"/>
      <c r="S423" s="76"/>
      <c r="T423" s="76"/>
      <c r="U423" s="76"/>
      <c r="V423" s="76"/>
      <c r="W423" s="76"/>
      <c r="X423" s="76"/>
      <c r="Y423" s="76"/>
      <c r="Z423" s="76"/>
      <c r="AA423" s="76"/>
      <c r="AB423" s="76"/>
      <c r="AC423" s="76"/>
      <c r="AD423" s="76"/>
      <c r="AE423" s="76"/>
      <c r="AF423" s="76"/>
      <c r="AG423" s="76"/>
      <c r="AH423" s="76"/>
      <c r="AI423" s="76"/>
      <c r="AJ423" s="76"/>
      <c r="AK423" s="76"/>
      <c r="AL423" s="76"/>
      <c r="AM423" s="76"/>
      <c r="AN423" s="76"/>
      <c r="AO423" s="76"/>
      <c r="AP423" s="76"/>
      <c r="AQ423" s="76"/>
      <c r="AR423" s="76"/>
      <c r="AS423" s="76"/>
      <c r="AT423" s="76"/>
      <c r="AU423" s="76"/>
      <c r="AV423" s="76"/>
      <c r="AW423" s="76"/>
      <c r="AX423" s="76"/>
      <c r="AY423" s="76"/>
      <c r="AZ423" s="76"/>
      <c r="BA423" s="76"/>
      <c r="BB423" s="76"/>
      <c r="BC423" s="76"/>
      <c r="BD423" s="76"/>
      <c r="BE423" s="76"/>
      <c r="BF423" s="76"/>
      <c r="BG423" s="76"/>
      <c r="BH423" s="76"/>
      <c r="BI423" s="76"/>
      <c r="BJ423" s="76"/>
      <c r="BK423" s="76"/>
      <c r="BL423" s="76"/>
    </row>
    <row r="424" s="10" customFormat="1" ht="13.5" spans="1:64">
      <c r="A424" s="26">
        <v>4</v>
      </c>
      <c r="B424" s="26">
        <v>5</v>
      </c>
      <c r="C424" s="18">
        <v>3</v>
      </c>
      <c r="D424" s="18">
        <v>4</v>
      </c>
      <c r="E424" s="18">
        <v>6</v>
      </c>
      <c r="F424" s="18">
        <v>3</v>
      </c>
      <c r="G424" s="15"/>
      <c r="H424" s="15"/>
      <c r="I424" s="15"/>
      <c r="J424" s="15"/>
      <c r="K424" s="13"/>
      <c r="L424" s="13"/>
      <c r="M424" s="13"/>
      <c r="N424" s="13"/>
      <c r="O424" s="13"/>
      <c r="P424" s="76"/>
      <c r="Q424" s="76"/>
      <c r="R424" s="76"/>
      <c r="S424" s="76"/>
      <c r="T424" s="76"/>
      <c r="U424" s="76"/>
      <c r="V424" s="76"/>
      <c r="W424" s="76"/>
      <c r="X424" s="76"/>
      <c r="Y424" s="76"/>
      <c r="Z424" s="76"/>
      <c r="AA424" s="76"/>
      <c r="AB424" s="76"/>
      <c r="AC424" s="76"/>
      <c r="AD424" s="76"/>
      <c r="AE424" s="76"/>
      <c r="AF424" s="76"/>
      <c r="AG424" s="76"/>
      <c r="AH424" s="76"/>
      <c r="AI424" s="76"/>
      <c r="AJ424" s="76"/>
      <c r="AK424" s="76"/>
      <c r="AL424" s="76"/>
      <c r="AM424" s="76"/>
      <c r="AN424" s="76"/>
      <c r="AO424" s="76"/>
      <c r="AP424" s="76"/>
      <c r="AQ424" s="76"/>
      <c r="AR424" s="76"/>
      <c r="AS424" s="76"/>
      <c r="AT424" s="76"/>
      <c r="AU424" s="76"/>
      <c r="AV424" s="76"/>
      <c r="AW424" s="76"/>
      <c r="AX424" s="76"/>
      <c r="AY424" s="76"/>
      <c r="AZ424" s="76"/>
      <c r="BA424" s="76"/>
      <c r="BB424" s="76"/>
      <c r="BC424" s="76"/>
      <c r="BD424" s="76"/>
      <c r="BE424" s="76"/>
      <c r="BF424" s="76"/>
      <c r="BG424" s="76"/>
      <c r="BH424" s="76"/>
      <c r="BI424" s="76"/>
      <c r="BJ424" s="76"/>
      <c r="BK424" s="76"/>
      <c r="BL424" s="76"/>
    </row>
    <row r="425" s="10" customFormat="1" ht="13.5" spans="1:64">
      <c r="A425" s="16">
        <v>88</v>
      </c>
      <c r="B425" s="16">
        <v>97</v>
      </c>
      <c r="C425" s="16">
        <v>98</v>
      </c>
      <c r="D425" s="16">
        <v>99</v>
      </c>
      <c r="E425" s="16">
        <v>92</v>
      </c>
      <c r="F425" s="16">
        <v>89</v>
      </c>
      <c r="G425" s="16"/>
      <c r="H425" s="16"/>
      <c r="I425" s="16"/>
      <c r="J425" s="16"/>
      <c r="K425" s="16"/>
      <c r="L425" s="16"/>
      <c r="M425" s="16"/>
      <c r="N425" s="16"/>
      <c r="O425" s="16"/>
      <c r="P425" s="76"/>
      <c r="Q425" s="76"/>
      <c r="R425" s="76"/>
      <c r="S425" s="76"/>
      <c r="T425" s="76"/>
      <c r="U425" s="76"/>
      <c r="V425" s="76"/>
      <c r="W425" s="76"/>
      <c r="X425" s="76"/>
      <c r="Y425" s="76"/>
      <c r="Z425" s="76"/>
      <c r="AA425" s="76"/>
      <c r="AB425" s="76"/>
      <c r="AC425" s="76"/>
      <c r="AD425" s="76"/>
      <c r="AE425" s="76"/>
      <c r="AF425" s="76"/>
      <c r="AG425" s="76"/>
      <c r="AH425" s="76"/>
      <c r="AI425" s="76"/>
      <c r="AJ425" s="76"/>
      <c r="AK425" s="76"/>
      <c r="AL425" s="76"/>
      <c r="AM425" s="76"/>
      <c r="AN425" s="76"/>
      <c r="AO425" s="76"/>
      <c r="AP425" s="76"/>
      <c r="AQ425" s="76"/>
      <c r="AR425" s="76"/>
      <c r="AS425" s="76"/>
      <c r="AT425" s="76"/>
      <c r="AU425" s="76"/>
      <c r="AV425" s="76"/>
      <c r="AW425" s="76"/>
      <c r="AX425" s="76"/>
      <c r="AY425" s="76"/>
      <c r="AZ425" s="76"/>
      <c r="BA425" s="76"/>
      <c r="BB425" s="76"/>
      <c r="BC425" s="76"/>
      <c r="BD425" s="76"/>
      <c r="BE425" s="76"/>
      <c r="BF425" s="76"/>
      <c r="BG425" s="76"/>
      <c r="BH425" s="76"/>
      <c r="BI425" s="76"/>
      <c r="BJ425" s="76"/>
      <c r="BK425" s="76"/>
      <c r="BL425" s="76"/>
    </row>
    <row r="426" s="10" customFormat="1" ht="13.5" spans="1:64">
      <c r="A426" s="12" t="s">
        <v>721</v>
      </c>
      <c r="B426" s="15" t="s">
        <v>2</v>
      </c>
      <c r="C426" s="15">
        <v>20</v>
      </c>
      <c r="D426" s="15" t="s">
        <v>3</v>
      </c>
      <c r="E426" s="15" t="s">
        <v>722</v>
      </c>
      <c r="F426" s="15" t="s">
        <v>5</v>
      </c>
      <c r="G426" s="14">
        <f>(A428*A429+B428*B429+C428*C429+D428*D429+E428*E429+F428*F429+G428*G429+H428*H429+I428*I429+J428*J429)/C426</f>
        <v>93.5</v>
      </c>
      <c r="H426" s="15"/>
      <c r="I426" s="15"/>
      <c r="J426" s="15"/>
      <c r="K426" s="15"/>
      <c r="L426" s="15"/>
      <c r="M426" s="15"/>
      <c r="N426" s="13"/>
      <c r="O426" s="13"/>
      <c r="P426" s="76"/>
      <c r="Q426" s="76"/>
      <c r="R426" s="76"/>
      <c r="S426" s="76"/>
      <c r="T426" s="76"/>
      <c r="U426" s="76"/>
      <c r="V426" s="76"/>
      <c r="W426" s="76"/>
      <c r="X426" s="76"/>
      <c r="Y426" s="76"/>
      <c r="Z426" s="76"/>
      <c r="AA426" s="76"/>
      <c r="AB426" s="76"/>
      <c r="AC426" s="76"/>
      <c r="AD426" s="76"/>
      <c r="AE426" s="76"/>
      <c r="AF426" s="76"/>
      <c r="AG426" s="76"/>
      <c r="AH426" s="76"/>
      <c r="AI426" s="76"/>
      <c r="AJ426" s="76"/>
      <c r="AK426" s="76"/>
      <c r="AL426" s="76"/>
      <c r="AM426" s="76"/>
      <c r="AN426" s="76"/>
      <c r="AO426" s="76"/>
      <c r="AP426" s="76"/>
      <c r="AQ426" s="76"/>
      <c r="AR426" s="76"/>
      <c r="AS426" s="76"/>
      <c r="AT426" s="76"/>
      <c r="AU426" s="76"/>
      <c r="AV426" s="76"/>
      <c r="AW426" s="76"/>
      <c r="AX426" s="76"/>
      <c r="AY426" s="76"/>
      <c r="AZ426" s="76"/>
      <c r="BA426" s="76"/>
      <c r="BB426" s="76"/>
      <c r="BC426" s="76"/>
      <c r="BD426" s="76"/>
      <c r="BE426" s="76"/>
      <c r="BF426" s="76"/>
      <c r="BG426" s="76"/>
      <c r="BH426" s="76"/>
      <c r="BI426" s="76"/>
      <c r="BJ426" s="76"/>
      <c r="BK426" s="76"/>
      <c r="BL426" s="76"/>
    </row>
    <row r="427" s="10" customFormat="1" ht="13.5" spans="1:64">
      <c r="A427" s="18" t="s">
        <v>723</v>
      </c>
      <c r="B427" s="18" t="s">
        <v>724</v>
      </c>
      <c r="C427" s="18" t="s">
        <v>725</v>
      </c>
      <c r="D427" s="18" t="s">
        <v>720</v>
      </c>
      <c r="E427" s="18"/>
      <c r="F427" s="18"/>
      <c r="G427" s="15"/>
      <c r="H427" s="15"/>
      <c r="I427" s="15"/>
      <c r="J427" s="15"/>
      <c r="K427" s="15"/>
      <c r="L427" s="15"/>
      <c r="M427" s="15"/>
      <c r="N427" s="13"/>
      <c r="O427" s="13"/>
      <c r="P427" s="76"/>
      <c r="Q427" s="76"/>
      <c r="R427" s="76"/>
      <c r="S427" s="76"/>
      <c r="T427" s="76"/>
      <c r="U427" s="76"/>
      <c r="V427" s="76"/>
      <c r="W427" s="76"/>
      <c r="X427" s="76"/>
      <c r="Y427" s="76"/>
      <c r="Z427" s="76"/>
      <c r="AA427" s="76"/>
      <c r="AB427" s="76"/>
      <c r="AC427" s="76"/>
      <c r="AD427" s="76"/>
      <c r="AE427" s="76"/>
      <c r="AF427" s="76"/>
      <c r="AG427" s="76"/>
      <c r="AH427" s="76"/>
      <c r="AI427" s="76"/>
      <c r="AJ427" s="76"/>
      <c r="AK427" s="76"/>
      <c r="AL427" s="76"/>
      <c r="AM427" s="76"/>
      <c r="AN427" s="76"/>
      <c r="AO427" s="76"/>
      <c r="AP427" s="76"/>
      <c r="AQ427" s="76"/>
      <c r="AR427" s="76"/>
      <c r="AS427" s="76"/>
      <c r="AT427" s="76"/>
      <c r="AU427" s="76"/>
      <c r="AV427" s="76"/>
      <c r="AW427" s="76"/>
      <c r="AX427" s="76"/>
      <c r="AY427" s="76"/>
      <c r="AZ427" s="76"/>
      <c r="BA427" s="76"/>
      <c r="BB427" s="76"/>
      <c r="BC427" s="76"/>
      <c r="BD427" s="76"/>
      <c r="BE427" s="76"/>
      <c r="BF427" s="76"/>
      <c r="BG427" s="76"/>
      <c r="BH427" s="76"/>
      <c r="BI427" s="76"/>
      <c r="BJ427" s="76"/>
      <c r="BK427" s="76"/>
      <c r="BL427" s="76"/>
    </row>
    <row r="428" s="10" customFormat="1" ht="13.5" spans="1:64">
      <c r="A428" s="13">
        <v>6</v>
      </c>
      <c r="B428" s="13">
        <v>5</v>
      </c>
      <c r="C428" s="13">
        <v>6</v>
      </c>
      <c r="D428" s="13">
        <v>3</v>
      </c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76"/>
      <c r="Q428" s="76"/>
      <c r="R428" s="76"/>
      <c r="S428" s="76"/>
      <c r="T428" s="76"/>
      <c r="U428" s="76"/>
      <c r="V428" s="76"/>
      <c r="W428" s="76"/>
      <c r="X428" s="76"/>
      <c r="Y428" s="76"/>
      <c r="Z428" s="76"/>
      <c r="AA428" s="76"/>
      <c r="AB428" s="76"/>
      <c r="AC428" s="76"/>
      <c r="AD428" s="76"/>
      <c r="AE428" s="76"/>
      <c r="AF428" s="76"/>
      <c r="AG428" s="76"/>
      <c r="AH428" s="76"/>
      <c r="AI428" s="76"/>
      <c r="AJ428" s="76"/>
      <c r="AK428" s="76"/>
      <c r="AL428" s="76"/>
      <c r="AM428" s="76"/>
      <c r="AN428" s="76"/>
      <c r="AO428" s="76"/>
      <c r="AP428" s="76"/>
      <c r="AQ428" s="76"/>
      <c r="AR428" s="76"/>
      <c r="AS428" s="76"/>
      <c r="AT428" s="76"/>
      <c r="AU428" s="76"/>
      <c r="AV428" s="76"/>
      <c r="AW428" s="76"/>
      <c r="AX428" s="76"/>
      <c r="AY428" s="76"/>
      <c r="AZ428" s="76"/>
      <c r="BA428" s="76"/>
      <c r="BB428" s="76"/>
      <c r="BC428" s="76"/>
      <c r="BD428" s="76"/>
      <c r="BE428" s="76"/>
      <c r="BF428" s="76"/>
      <c r="BG428" s="76"/>
      <c r="BH428" s="76"/>
      <c r="BI428" s="76"/>
      <c r="BJ428" s="76"/>
      <c r="BK428" s="76"/>
      <c r="BL428" s="76"/>
    </row>
    <row r="429" s="10" customFormat="1" ht="13.5" spans="1:64">
      <c r="A429" s="16">
        <v>99</v>
      </c>
      <c r="B429" s="16">
        <v>95</v>
      </c>
      <c r="C429" s="16">
        <v>89</v>
      </c>
      <c r="D429" s="16">
        <v>89</v>
      </c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76"/>
      <c r="Q429" s="76"/>
      <c r="R429" s="76"/>
      <c r="S429" s="76"/>
      <c r="T429" s="76"/>
      <c r="U429" s="76"/>
      <c r="V429" s="76"/>
      <c r="W429" s="76"/>
      <c r="X429" s="76"/>
      <c r="Y429" s="76"/>
      <c r="Z429" s="76"/>
      <c r="AA429" s="76"/>
      <c r="AB429" s="76"/>
      <c r="AC429" s="76"/>
      <c r="AD429" s="76"/>
      <c r="AE429" s="76"/>
      <c r="AF429" s="76"/>
      <c r="AG429" s="76"/>
      <c r="AH429" s="76"/>
      <c r="AI429" s="76"/>
      <c r="AJ429" s="76"/>
      <c r="AK429" s="76"/>
      <c r="AL429" s="76"/>
      <c r="AM429" s="76"/>
      <c r="AN429" s="76"/>
      <c r="AO429" s="76"/>
      <c r="AP429" s="76"/>
      <c r="AQ429" s="76"/>
      <c r="AR429" s="76"/>
      <c r="AS429" s="76"/>
      <c r="AT429" s="76"/>
      <c r="AU429" s="76"/>
      <c r="AV429" s="76"/>
      <c r="AW429" s="76"/>
      <c r="AX429" s="76"/>
      <c r="AY429" s="76"/>
      <c r="AZ429" s="76"/>
      <c r="BA429" s="76"/>
      <c r="BB429" s="76"/>
      <c r="BC429" s="76"/>
      <c r="BD429" s="76"/>
      <c r="BE429" s="76"/>
      <c r="BF429" s="76"/>
      <c r="BG429" s="76"/>
      <c r="BH429" s="76"/>
      <c r="BI429" s="76"/>
      <c r="BJ429" s="76"/>
      <c r="BK429" s="76"/>
      <c r="BL429" s="76"/>
    </row>
    <row r="430" s="10" customFormat="1" ht="13.5" spans="1:64">
      <c r="A430" s="12" t="s">
        <v>726</v>
      </c>
      <c r="B430" s="15" t="s">
        <v>2</v>
      </c>
      <c r="C430" s="15">
        <v>26</v>
      </c>
      <c r="D430" s="15" t="s">
        <v>3</v>
      </c>
      <c r="E430" s="15" t="s">
        <v>727</v>
      </c>
      <c r="F430" s="15" t="s">
        <v>5</v>
      </c>
      <c r="G430" s="14">
        <f>(A432*A433+B432*B433+C432*C433+D432*D433+E432*E433+F432*F433+G432*G433+H432*H433+I432*I433+J432*J433)/C430</f>
        <v>89.8461538461538</v>
      </c>
      <c r="H430" s="15"/>
      <c r="I430" s="15"/>
      <c r="J430" s="15"/>
      <c r="K430" s="15"/>
      <c r="L430" s="15"/>
      <c r="M430" s="15"/>
      <c r="N430" s="13"/>
      <c r="O430" s="13"/>
      <c r="P430" s="76"/>
      <c r="Q430" s="76"/>
      <c r="R430" s="76"/>
      <c r="S430" s="76"/>
      <c r="T430" s="76"/>
      <c r="U430" s="76"/>
      <c r="V430" s="76"/>
      <c r="W430" s="76"/>
      <c r="X430" s="76"/>
      <c r="Y430" s="76"/>
      <c r="Z430" s="76"/>
      <c r="AA430" s="76"/>
      <c r="AB430" s="76"/>
      <c r="AC430" s="76"/>
      <c r="AD430" s="76"/>
      <c r="AE430" s="76"/>
      <c r="AF430" s="76"/>
      <c r="AG430" s="76"/>
      <c r="AH430" s="76"/>
      <c r="AI430" s="76"/>
      <c r="AJ430" s="76"/>
      <c r="AK430" s="76"/>
      <c r="AL430" s="76"/>
      <c r="AM430" s="76"/>
      <c r="AN430" s="76"/>
      <c r="AO430" s="76"/>
      <c r="AP430" s="76"/>
      <c r="AQ430" s="76"/>
      <c r="AR430" s="76"/>
      <c r="AS430" s="76"/>
      <c r="AT430" s="76"/>
      <c r="AU430" s="76"/>
      <c r="AV430" s="76"/>
      <c r="AW430" s="76"/>
      <c r="AX430" s="76"/>
      <c r="AY430" s="76"/>
      <c r="AZ430" s="76"/>
      <c r="BA430" s="76"/>
      <c r="BB430" s="76"/>
      <c r="BC430" s="76"/>
      <c r="BD430" s="76"/>
      <c r="BE430" s="76"/>
      <c r="BF430" s="76"/>
      <c r="BG430" s="76"/>
      <c r="BH430" s="76"/>
      <c r="BI430" s="76"/>
      <c r="BJ430" s="76"/>
      <c r="BK430" s="76"/>
      <c r="BL430" s="76"/>
    </row>
    <row r="431" s="10" customFormat="1" ht="13.5" spans="1:64">
      <c r="A431" s="18" t="s">
        <v>728</v>
      </c>
      <c r="B431" s="18" t="s">
        <v>729</v>
      </c>
      <c r="C431" s="18" t="s">
        <v>730</v>
      </c>
      <c r="D431" s="18" t="s">
        <v>731</v>
      </c>
      <c r="E431" s="18" t="s">
        <v>732</v>
      </c>
      <c r="F431" s="18" t="s">
        <v>733</v>
      </c>
      <c r="G431" s="15"/>
      <c r="H431" s="15"/>
      <c r="I431" s="15"/>
      <c r="J431" s="15"/>
      <c r="K431" s="15"/>
      <c r="L431" s="15"/>
      <c r="M431" s="15"/>
      <c r="N431" s="13"/>
      <c r="O431" s="13"/>
      <c r="P431" s="76"/>
      <c r="Q431" s="76"/>
      <c r="R431" s="76"/>
      <c r="S431" s="76"/>
      <c r="T431" s="76"/>
      <c r="U431" s="76"/>
      <c r="V431" s="76"/>
      <c r="W431" s="76"/>
      <c r="X431" s="76"/>
      <c r="Y431" s="76"/>
      <c r="Z431" s="76"/>
      <c r="AA431" s="76"/>
      <c r="AB431" s="76"/>
      <c r="AC431" s="76"/>
      <c r="AD431" s="76"/>
      <c r="AE431" s="76"/>
      <c r="AF431" s="76"/>
      <c r="AG431" s="76"/>
      <c r="AH431" s="76"/>
      <c r="AI431" s="76"/>
      <c r="AJ431" s="76"/>
      <c r="AK431" s="76"/>
      <c r="AL431" s="76"/>
      <c r="AM431" s="76"/>
      <c r="AN431" s="76"/>
      <c r="AO431" s="76"/>
      <c r="AP431" s="76"/>
      <c r="AQ431" s="76"/>
      <c r="AR431" s="76"/>
      <c r="AS431" s="76"/>
      <c r="AT431" s="76"/>
      <c r="AU431" s="76"/>
      <c r="AV431" s="76"/>
      <c r="AW431" s="76"/>
      <c r="AX431" s="76"/>
      <c r="AY431" s="76"/>
      <c r="AZ431" s="76"/>
      <c r="BA431" s="76"/>
      <c r="BB431" s="76"/>
      <c r="BC431" s="76"/>
      <c r="BD431" s="76"/>
      <c r="BE431" s="76"/>
      <c r="BF431" s="76"/>
      <c r="BG431" s="76"/>
      <c r="BH431" s="76"/>
      <c r="BI431" s="76"/>
      <c r="BJ431" s="76"/>
      <c r="BK431" s="76"/>
      <c r="BL431" s="76"/>
    </row>
    <row r="432" s="10" customFormat="1" ht="13.5" spans="1:64">
      <c r="A432" s="26">
        <v>3</v>
      </c>
      <c r="B432" s="26">
        <v>4</v>
      </c>
      <c r="C432" s="18">
        <v>2</v>
      </c>
      <c r="D432" s="18">
        <v>6</v>
      </c>
      <c r="E432" s="18">
        <v>6</v>
      </c>
      <c r="F432" s="18">
        <v>5</v>
      </c>
      <c r="G432" s="15"/>
      <c r="H432" s="15"/>
      <c r="I432" s="15"/>
      <c r="J432" s="15"/>
      <c r="K432" s="13"/>
      <c r="L432" s="13"/>
      <c r="M432" s="13"/>
      <c r="N432" s="13"/>
      <c r="O432" s="13"/>
      <c r="P432" s="76"/>
      <c r="Q432" s="76"/>
      <c r="R432" s="76"/>
      <c r="S432" s="76"/>
      <c r="T432" s="76"/>
      <c r="U432" s="76"/>
      <c r="V432" s="76"/>
      <c r="W432" s="76"/>
      <c r="X432" s="76"/>
      <c r="Y432" s="76"/>
      <c r="Z432" s="76"/>
      <c r="AA432" s="76"/>
      <c r="AB432" s="76"/>
      <c r="AC432" s="76"/>
      <c r="AD432" s="76"/>
      <c r="AE432" s="76"/>
      <c r="AF432" s="76"/>
      <c r="AG432" s="76"/>
      <c r="AH432" s="76"/>
      <c r="AI432" s="76"/>
      <c r="AJ432" s="76"/>
      <c r="AK432" s="76"/>
      <c r="AL432" s="76"/>
      <c r="AM432" s="76"/>
      <c r="AN432" s="76"/>
      <c r="AO432" s="76"/>
      <c r="AP432" s="76"/>
      <c r="AQ432" s="76"/>
      <c r="AR432" s="76"/>
      <c r="AS432" s="76"/>
      <c r="AT432" s="76"/>
      <c r="AU432" s="76"/>
      <c r="AV432" s="76"/>
      <c r="AW432" s="76"/>
      <c r="AX432" s="76"/>
      <c r="AY432" s="76"/>
      <c r="AZ432" s="76"/>
      <c r="BA432" s="76"/>
      <c r="BB432" s="76"/>
      <c r="BC432" s="76"/>
      <c r="BD432" s="76"/>
      <c r="BE432" s="76"/>
      <c r="BF432" s="76"/>
      <c r="BG432" s="76"/>
      <c r="BH432" s="76"/>
      <c r="BI432" s="76"/>
      <c r="BJ432" s="76"/>
      <c r="BK432" s="76"/>
      <c r="BL432" s="76"/>
    </row>
    <row r="433" s="10" customFormat="1" ht="13.5" spans="1:64">
      <c r="A433" s="21">
        <v>98</v>
      </c>
      <c r="B433" s="16">
        <v>89</v>
      </c>
      <c r="C433" s="16">
        <v>89</v>
      </c>
      <c r="D433" s="16">
        <v>89</v>
      </c>
      <c r="E433" s="16">
        <v>89</v>
      </c>
      <c r="F433" s="16">
        <v>88</v>
      </c>
      <c r="G433" s="16"/>
      <c r="H433" s="16"/>
      <c r="I433" s="16"/>
      <c r="J433" s="16"/>
      <c r="K433" s="16"/>
      <c r="L433" s="16"/>
      <c r="M433" s="16"/>
      <c r="N433" s="16"/>
      <c r="O433" s="16"/>
      <c r="P433" s="76"/>
      <c r="Q433" s="76"/>
      <c r="R433" s="76"/>
      <c r="S433" s="76"/>
      <c r="T433" s="76"/>
      <c r="U433" s="76"/>
      <c r="V433" s="76"/>
      <c r="W433" s="76"/>
      <c r="X433" s="76"/>
      <c r="Y433" s="76"/>
      <c r="Z433" s="76"/>
      <c r="AA433" s="76"/>
      <c r="AB433" s="76"/>
      <c r="AC433" s="76"/>
      <c r="AD433" s="76"/>
      <c r="AE433" s="76"/>
      <c r="AF433" s="76"/>
      <c r="AG433" s="76"/>
      <c r="AH433" s="76"/>
      <c r="AI433" s="76"/>
      <c r="AJ433" s="76"/>
      <c r="AK433" s="76"/>
      <c r="AL433" s="76"/>
      <c r="AM433" s="76"/>
      <c r="AN433" s="76"/>
      <c r="AO433" s="76"/>
      <c r="AP433" s="76"/>
      <c r="AQ433" s="76"/>
      <c r="AR433" s="76"/>
      <c r="AS433" s="76"/>
      <c r="AT433" s="76"/>
      <c r="AU433" s="76"/>
      <c r="AV433" s="76"/>
      <c r="AW433" s="76"/>
      <c r="AX433" s="76"/>
      <c r="AY433" s="76"/>
      <c r="AZ433" s="76"/>
      <c r="BA433" s="76"/>
      <c r="BB433" s="76"/>
      <c r="BC433" s="76"/>
      <c r="BD433" s="76"/>
      <c r="BE433" s="76"/>
      <c r="BF433" s="76"/>
      <c r="BG433" s="76"/>
      <c r="BH433" s="76"/>
      <c r="BI433" s="76"/>
      <c r="BJ433" s="76"/>
      <c r="BK433" s="76"/>
      <c r="BL433" s="76"/>
    </row>
    <row r="434" s="10" customFormat="1" ht="13.5" spans="1:64">
      <c r="A434" s="12" t="s">
        <v>734</v>
      </c>
      <c r="B434" s="15" t="s">
        <v>2</v>
      </c>
      <c r="C434" s="15">
        <v>26</v>
      </c>
      <c r="D434" s="15" t="s">
        <v>3</v>
      </c>
      <c r="E434" s="15" t="s">
        <v>727</v>
      </c>
      <c r="F434" s="15" t="s">
        <v>5</v>
      </c>
      <c r="G434" s="14">
        <f>(A436*A437+B436*B437+C436*C437+D436*D437+E436*E437+F436*F437+G436*G437+H436*H437+I436*I437+J436*J437)/C434</f>
        <v>94.0769230769231</v>
      </c>
      <c r="H434" s="15"/>
      <c r="I434" s="15"/>
      <c r="J434" s="15"/>
      <c r="K434" s="15"/>
      <c r="L434" s="15"/>
      <c r="M434" s="15"/>
      <c r="N434" s="13"/>
      <c r="O434" s="13"/>
      <c r="P434" s="76"/>
      <c r="Q434" s="76"/>
      <c r="R434" s="76"/>
      <c r="S434" s="76"/>
      <c r="T434" s="76"/>
      <c r="U434" s="76"/>
      <c r="V434" s="76"/>
      <c r="W434" s="76"/>
      <c r="X434" s="76"/>
      <c r="Y434" s="76"/>
      <c r="Z434" s="76"/>
      <c r="AA434" s="76"/>
      <c r="AB434" s="76"/>
      <c r="AC434" s="76"/>
      <c r="AD434" s="76"/>
      <c r="AE434" s="76"/>
      <c r="AF434" s="76"/>
      <c r="AG434" s="76"/>
      <c r="AH434" s="76"/>
      <c r="AI434" s="76"/>
      <c r="AJ434" s="76"/>
      <c r="AK434" s="76"/>
      <c r="AL434" s="76"/>
      <c r="AM434" s="76"/>
      <c r="AN434" s="76"/>
      <c r="AO434" s="76"/>
      <c r="AP434" s="76"/>
      <c r="AQ434" s="76"/>
      <c r="AR434" s="76"/>
      <c r="AS434" s="76"/>
      <c r="AT434" s="76"/>
      <c r="AU434" s="76"/>
      <c r="AV434" s="76"/>
      <c r="AW434" s="76"/>
      <c r="AX434" s="76"/>
      <c r="AY434" s="76"/>
      <c r="AZ434" s="76"/>
      <c r="BA434" s="76"/>
      <c r="BB434" s="76"/>
      <c r="BC434" s="76"/>
      <c r="BD434" s="76"/>
      <c r="BE434" s="76"/>
      <c r="BF434" s="76"/>
      <c r="BG434" s="76"/>
      <c r="BH434" s="76"/>
      <c r="BI434" s="76"/>
      <c r="BJ434" s="76"/>
      <c r="BK434" s="76"/>
      <c r="BL434" s="76"/>
    </row>
    <row r="435" s="10" customFormat="1" ht="13.5" spans="1:64">
      <c r="A435" s="18" t="s">
        <v>735</v>
      </c>
      <c r="B435" s="18" t="s">
        <v>736</v>
      </c>
      <c r="C435" s="18" t="s">
        <v>737</v>
      </c>
      <c r="D435" s="18" t="s">
        <v>738</v>
      </c>
      <c r="E435" s="18" t="s">
        <v>739</v>
      </c>
      <c r="F435" s="18"/>
      <c r="G435" s="15"/>
      <c r="H435" s="15"/>
      <c r="I435" s="15"/>
      <c r="J435" s="15"/>
      <c r="K435" s="15"/>
      <c r="L435" s="15"/>
      <c r="M435" s="15"/>
      <c r="N435" s="13"/>
      <c r="O435" s="13"/>
      <c r="P435" s="76"/>
      <c r="Q435" s="76"/>
      <c r="R435" s="76"/>
      <c r="S435" s="76"/>
      <c r="T435" s="76"/>
      <c r="U435" s="76"/>
      <c r="V435" s="76"/>
      <c r="W435" s="76"/>
      <c r="X435" s="76"/>
      <c r="Y435" s="76"/>
      <c r="Z435" s="76"/>
      <c r="AA435" s="76"/>
      <c r="AB435" s="76"/>
      <c r="AC435" s="76"/>
      <c r="AD435" s="76"/>
      <c r="AE435" s="76"/>
      <c r="AF435" s="76"/>
      <c r="AG435" s="76"/>
      <c r="AH435" s="76"/>
      <c r="AI435" s="76"/>
      <c r="AJ435" s="76"/>
      <c r="AK435" s="76"/>
      <c r="AL435" s="76"/>
      <c r="AM435" s="76"/>
      <c r="AN435" s="76"/>
      <c r="AO435" s="76"/>
      <c r="AP435" s="76"/>
      <c r="AQ435" s="76"/>
      <c r="AR435" s="76"/>
      <c r="AS435" s="76"/>
      <c r="AT435" s="76"/>
      <c r="AU435" s="76"/>
      <c r="AV435" s="76"/>
      <c r="AW435" s="76"/>
      <c r="AX435" s="76"/>
      <c r="AY435" s="76"/>
      <c r="AZ435" s="76"/>
      <c r="BA435" s="76"/>
      <c r="BB435" s="76"/>
      <c r="BC435" s="76"/>
      <c r="BD435" s="76"/>
      <c r="BE435" s="76"/>
      <c r="BF435" s="76"/>
      <c r="BG435" s="76"/>
      <c r="BH435" s="76"/>
      <c r="BI435" s="76"/>
      <c r="BJ435" s="76"/>
      <c r="BK435" s="76"/>
      <c r="BL435" s="76"/>
    </row>
    <row r="436" s="10" customFormat="1" ht="13.5" spans="1:64">
      <c r="A436" s="26">
        <v>6</v>
      </c>
      <c r="B436" s="26">
        <v>2</v>
      </c>
      <c r="C436" s="26">
        <v>6</v>
      </c>
      <c r="D436" s="18">
        <v>6</v>
      </c>
      <c r="E436" s="18">
        <v>6</v>
      </c>
      <c r="F436" s="18"/>
      <c r="G436" s="15"/>
      <c r="H436" s="15"/>
      <c r="I436" s="15"/>
      <c r="J436" s="13"/>
      <c r="K436" s="13"/>
      <c r="L436" s="13"/>
      <c r="M436" s="13"/>
      <c r="N436" s="13"/>
      <c r="O436" s="13"/>
      <c r="P436" s="76"/>
      <c r="Q436" s="76"/>
      <c r="R436" s="76"/>
      <c r="S436" s="76"/>
      <c r="T436" s="76"/>
      <c r="U436" s="76"/>
      <c r="V436" s="76"/>
      <c r="W436" s="76"/>
      <c r="X436" s="76"/>
      <c r="Y436" s="76"/>
      <c r="Z436" s="76"/>
      <c r="AA436" s="76"/>
      <c r="AB436" s="76"/>
      <c r="AC436" s="76"/>
      <c r="AD436" s="76"/>
      <c r="AE436" s="76"/>
      <c r="AF436" s="76"/>
      <c r="AG436" s="76"/>
      <c r="AH436" s="76"/>
      <c r="AI436" s="76"/>
      <c r="AJ436" s="76"/>
      <c r="AK436" s="76"/>
      <c r="AL436" s="76"/>
      <c r="AM436" s="76"/>
      <c r="AN436" s="76"/>
      <c r="AO436" s="76"/>
      <c r="AP436" s="76"/>
      <c r="AQ436" s="76"/>
      <c r="AR436" s="76"/>
      <c r="AS436" s="76"/>
      <c r="AT436" s="76"/>
      <c r="AU436" s="76"/>
      <c r="AV436" s="76"/>
      <c r="AW436" s="76"/>
      <c r="AX436" s="76"/>
      <c r="AY436" s="76"/>
      <c r="AZ436" s="76"/>
      <c r="BA436" s="76"/>
      <c r="BB436" s="76"/>
      <c r="BC436" s="76"/>
      <c r="BD436" s="76"/>
      <c r="BE436" s="76"/>
      <c r="BF436" s="76"/>
      <c r="BG436" s="76"/>
      <c r="BH436" s="76"/>
      <c r="BI436" s="76"/>
      <c r="BJ436" s="76"/>
      <c r="BK436" s="76"/>
      <c r="BL436" s="76"/>
    </row>
    <row r="437" s="10" customFormat="1" ht="13.5" spans="1:64">
      <c r="A437" s="21">
        <v>88</v>
      </c>
      <c r="B437" s="16">
        <v>92</v>
      </c>
      <c r="C437" s="16">
        <v>93</v>
      </c>
      <c r="D437" s="16">
        <v>98</v>
      </c>
      <c r="E437" s="16">
        <v>98</v>
      </c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76"/>
      <c r="Q437" s="76"/>
      <c r="R437" s="76"/>
      <c r="S437" s="76"/>
      <c r="T437" s="76"/>
      <c r="U437" s="76"/>
      <c r="V437" s="76"/>
      <c r="W437" s="76"/>
      <c r="X437" s="76"/>
      <c r="Y437" s="76"/>
      <c r="Z437" s="76"/>
      <c r="AA437" s="76"/>
      <c r="AB437" s="76"/>
      <c r="AC437" s="76"/>
      <c r="AD437" s="76"/>
      <c r="AE437" s="76"/>
      <c r="AF437" s="76"/>
      <c r="AG437" s="76"/>
      <c r="AH437" s="76"/>
      <c r="AI437" s="76"/>
      <c r="AJ437" s="76"/>
      <c r="AK437" s="76"/>
      <c r="AL437" s="76"/>
      <c r="AM437" s="76"/>
      <c r="AN437" s="76"/>
      <c r="AO437" s="76"/>
      <c r="AP437" s="76"/>
      <c r="AQ437" s="76"/>
      <c r="AR437" s="76"/>
      <c r="AS437" s="76"/>
      <c r="AT437" s="76"/>
      <c r="AU437" s="76"/>
      <c r="AV437" s="76"/>
      <c r="AW437" s="76"/>
      <c r="AX437" s="76"/>
      <c r="AY437" s="76"/>
      <c r="AZ437" s="76"/>
      <c r="BA437" s="76"/>
      <c r="BB437" s="76"/>
      <c r="BC437" s="76"/>
      <c r="BD437" s="76"/>
      <c r="BE437" s="76"/>
      <c r="BF437" s="76"/>
      <c r="BG437" s="76"/>
      <c r="BH437" s="76"/>
      <c r="BI437" s="76"/>
      <c r="BJ437" s="76"/>
      <c r="BK437" s="76"/>
      <c r="BL437" s="76"/>
    </row>
    <row r="438" s="10" customFormat="1" ht="13.5" spans="1:64">
      <c r="A438" s="12" t="s">
        <v>740</v>
      </c>
      <c r="B438" s="15" t="s">
        <v>2</v>
      </c>
      <c r="C438" s="15">
        <v>31</v>
      </c>
      <c r="D438" s="15" t="s">
        <v>3</v>
      </c>
      <c r="E438" s="15" t="s">
        <v>741</v>
      </c>
      <c r="F438" s="15" t="s">
        <v>5</v>
      </c>
      <c r="G438" s="14">
        <f>(A440*A441+B440*B441+C440*C441+D440*D441+E440*E441+F440*F441+G440*G441+H440*H441+I440*I441+J440*J441)/C438</f>
        <v>95.9354838709677</v>
      </c>
      <c r="H438" s="15"/>
      <c r="I438" s="15"/>
      <c r="J438" s="15"/>
      <c r="K438" s="15"/>
      <c r="L438" s="15"/>
      <c r="M438" s="15"/>
      <c r="N438" s="13"/>
      <c r="O438" s="13"/>
      <c r="P438" s="76"/>
      <c r="Q438" s="76"/>
      <c r="R438" s="76"/>
      <c r="S438" s="76"/>
      <c r="T438" s="76"/>
      <c r="U438" s="76"/>
      <c r="V438" s="76"/>
      <c r="W438" s="76"/>
      <c r="X438" s="76"/>
      <c r="Y438" s="76"/>
      <c r="Z438" s="76"/>
      <c r="AA438" s="76"/>
      <c r="AB438" s="76"/>
      <c r="AC438" s="76"/>
      <c r="AD438" s="76"/>
      <c r="AE438" s="76"/>
      <c r="AF438" s="76"/>
      <c r="AG438" s="76"/>
      <c r="AH438" s="76"/>
      <c r="AI438" s="76"/>
      <c r="AJ438" s="76"/>
      <c r="AK438" s="76"/>
      <c r="AL438" s="76"/>
      <c r="AM438" s="76"/>
      <c r="AN438" s="76"/>
      <c r="AO438" s="76"/>
      <c r="AP438" s="76"/>
      <c r="AQ438" s="76"/>
      <c r="AR438" s="76"/>
      <c r="AS438" s="76"/>
      <c r="AT438" s="76"/>
      <c r="AU438" s="76"/>
      <c r="AV438" s="76"/>
      <c r="AW438" s="76"/>
      <c r="AX438" s="76"/>
      <c r="AY438" s="76"/>
      <c r="AZ438" s="76"/>
      <c r="BA438" s="76"/>
      <c r="BB438" s="76"/>
      <c r="BC438" s="76"/>
      <c r="BD438" s="76"/>
      <c r="BE438" s="76"/>
      <c r="BF438" s="76"/>
      <c r="BG438" s="76"/>
      <c r="BH438" s="76"/>
      <c r="BI438" s="76"/>
      <c r="BJ438" s="76"/>
      <c r="BK438" s="76"/>
      <c r="BL438" s="76"/>
    </row>
    <row r="439" s="10" customFormat="1" ht="13.5" spans="1:64">
      <c r="A439" s="15" t="s">
        <v>742</v>
      </c>
      <c r="B439" s="15" t="s">
        <v>743</v>
      </c>
      <c r="C439" s="15" t="s">
        <v>744</v>
      </c>
      <c r="D439" s="15" t="s">
        <v>745</v>
      </c>
      <c r="E439" s="15" t="s">
        <v>746</v>
      </c>
      <c r="F439" s="15" t="s">
        <v>747</v>
      </c>
      <c r="G439" s="15"/>
      <c r="H439" s="15"/>
      <c r="I439" s="15"/>
      <c r="J439" s="15"/>
      <c r="K439" s="15"/>
      <c r="L439" s="15"/>
      <c r="M439" s="15"/>
      <c r="N439" s="13"/>
      <c r="O439" s="13"/>
      <c r="P439" s="76"/>
      <c r="Q439" s="76"/>
      <c r="R439" s="76"/>
      <c r="S439" s="76"/>
      <c r="T439" s="76"/>
      <c r="U439" s="76"/>
      <c r="V439" s="76"/>
      <c r="W439" s="76"/>
      <c r="X439" s="76"/>
      <c r="Y439" s="76"/>
      <c r="Z439" s="76"/>
      <c r="AA439" s="76"/>
      <c r="AB439" s="76"/>
      <c r="AC439" s="76"/>
      <c r="AD439" s="76"/>
      <c r="AE439" s="76"/>
      <c r="AF439" s="76"/>
      <c r="AG439" s="76"/>
      <c r="AH439" s="76"/>
      <c r="AI439" s="76"/>
      <c r="AJ439" s="76"/>
      <c r="AK439" s="76"/>
      <c r="AL439" s="76"/>
      <c r="AM439" s="76"/>
      <c r="AN439" s="76"/>
      <c r="AO439" s="76"/>
      <c r="AP439" s="76"/>
      <c r="AQ439" s="76"/>
      <c r="AR439" s="76"/>
      <c r="AS439" s="76"/>
      <c r="AT439" s="76"/>
      <c r="AU439" s="76"/>
      <c r="AV439" s="76"/>
      <c r="AW439" s="76"/>
      <c r="AX439" s="76"/>
      <c r="AY439" s="76"/>
      <c r="AZ439" s="76"/>
      <c r="BA439" s="76"/>
      <c r="BB439" s="76"/>
      <c r="BC439" s="76"/>
      <c r="BD439" s="76"/>
      <c r="BE439" s="76"/>
      <c r="BF439" s="76"/>
      <c r="BG439" s="76"/>
      <c r="BH439" s="76"/>
      <c r="BI439" s="76"/>
      <c r="BJ439" s="76"/>
      <c r="BK439" s="76"/>
      <c r="BL439" s="76"/>
    </row>
    <row r="440" s="10" customFormat="1" ht="13.5" spans="1:64">
      <c r="A440" s="15">
        <v>6</v>
      </c>
      <c r="B440" s="15">
        <v>6</v>
      </c>
      <c r="C440" s="15">
        <v>6</v>
      </c>
      <c r="D440" s="15">
        <v>6</v>
      </c>
      <c r="E440" s="15">
        <v>1</v>
      </c>
      <c r="F440" s="15">
        <v>6</v>
      </c>
      <c r="G440" s="15"/>
      <c r="H440" s="15"/>
      <c r="I440" s="15"/>
      <c r="J440" s="15"/>
      <c r="K440" s="15"/>
      <c r="L440" s="15"/>
      <c r="M440" s="15"/>
      <c r="N440" s="13"/>
      <c r="O440" s="13"/>
      <c r="P440" s="76"/>
      <c r="Q440" s="76"/>
      <c r="R440" s="76"/>
      <c r="S440" s="76"/>
      <c r="T440" s="76"/>
      <c r="U440" s="76"/>
      <c r="V440" s="76"/>
      <c r="W440" s="76"/>
      <c r="X440" s="76"/>
      <c r="Y440" s="76"/>
      <c r="Z440" s="76"/>
      <c r="AA440" s="76"/>
      <c r="AB440" s="76"/>
      <c r="AC440" s="76"/>
      <c r="AD440" s="76"/>
      <c r="AE440" s="76"/>
      <c r="AF440" s="76"/>
      <c r="AG440" s="76"/>
      <c r="AH440" s="76"/>
      <c r="AI440" s="76"/>
      <c r="AJ440" s="76"/>
      <c r="AK440" s="76"/>
      <c r="AL440" s="76"/>
      <c r="AM440" s="76"/>
      <c r="AN440" s="76"/>
      <c r="AO440" s="76"/>
      <c r="AP440" s="76"/>
      <c r="AQ440" s="76"/>
      <c r="AR440" s="76"/>
      <c r="AS440" s="76"/>
      <c r="AT440" s="76"/>
      <c r="AU440" s="76"/>
      <c r="AV440" s="76"/>
      <c r="AW440" s="76"/>
      <c r="AX440" s="76"/>
      <c r="AY440" s="76"/>
      <c r="AZ440" s="76"/>
      <c r="BA440" s="76"/>
      <c r="BB440" s="76"/>
      <c r="BC440" s="76"/>
      <c r="BD440" s="76"/>
      <c r="BE440" s="76"/>
      <c r="BF440" s="76"/>
      <c r="BG440" s="76"/>
      <c r="BH440" s="76"/>
      <c r="BI440" s="76"/>
      <c r="BJ440" s="76"/>
      <c r="BK440" s="76"/>
      <c r="BL440" s="76"/>
    </row>
    <row r="441" s="10" customFormat="1" ht="13.5" spans="1:64">
      <c r="A441" s="21">
        <v>99</v>
      </c>
      <c r="B441" s="16">
        <v>96</v>
      </c>
      <c r="C441" s="16">
        <v>99</v>
      </c>
      <c r="D441" s="16">
        <v>88</v>
      </c>
      <c r="E441" s="16">
        <v>88</v>
      </c>
      <c r="F441" s="16">
        <v>99</v>
      </c>
      <c r="G441" s="16"/>
      <c r="H441" s="16"/>
      <c r="I441" s="16"/>
      <c r="J441" s="16"/>
      <c r="K441" s="16"/>
      <c r="L441" s="16"/>
      <c r="M441" s="16"/>
      <c r="N441" s="16"/>
      <c r="O441" s="16"/>
      <c r="P441" s="76"/>
      <c r="Q441" s="76"/>
      <c r="R441" s="76"/>
      <c r="S441" s="76"/>
      <c r="T441" s="76"/>
      <c r="U441" s="76"/>
      <c r="V441" s="76"/>
      <c r="W441" s="76"/>
      <c r="X441" s="76"/>
      <c r="Y441" s="76"/>
      <c r="Z441" s="76"/>
      <c r="AA441" s="76"/>
      <c r="AB441" s="76"/>
      <c r="AC441" s="76"/>
      <c r="AD441" s="76"/>
      <c r="AE441" s="76"/>
      <c r="AF441" s="76"/>
      <c r="AG441" s="76"/>
      <c r="AH441" s="76"/>
      <c r="AI441" s="76"/>
      <c r="AJ441" s="76"/>
      <c r="AK441" s="76"/>
      <c r="AL441" s="76"/>
      <c r="AM441" s="76"/>
      <c r="AN441" s="76"/>
      <c r="AO441" s="76"/>
      <c r="AP441" s="76"/>
      <c r="AQ441" s="76"/>
      <c r="AR441" s="76"/>
      <c r="AS441" s="76"/>
      <c r="AT441" s="76"/>
      <c r="AU441" s="76"/>
      <c r="AV441" s="76"/>
      <c r="AW441" s="76"/>
      <c r="AX441" s="76"/>
      <c r="AY441" s="76"/>
      <c r="AZ441" s="76"/>
      <c r="BA441" s="76"/>
      <c r="BB441" s="76"/>
      <c r="BC441" s="76"/>
      <c r="BD441" s="76"/>
      <c r="BE441" s="76"/>
      <c r="BF441" s="76"/>
      <c r="BG441" s="76"/>
      <c r="BH441" s="76"/>
      <c r="BI441" s="76"/>
      <c r="BJ441" s="76"/>
      <c r="BK441" s="76"/>
      <c r="BL441" s="76"/>
    </row>
    <row r="442" s="10" customFormat="1" ht="13.5" spans="1:64">
      <c r="A442" s="12" t="s">
        <v>748</v>
      </c>
      <c r="B442" s="15" t="s">
        <v>2</v>
      </c>
      <c r="C442" s="15">
        <v>26</v>
      </c>
      <c r="D442" s="15" t="s">
        <v>3</v>
      </c>
      <c r="E442" s="15" t="s">
        <v>741</v>
      </c>
      <c r="F442" s="15" t="s">
        <v>5</v>
      </c>
      <c r="G442" s="14">
        <f>(A444*A445+B444*B445+C444*C445+D444*D445+E444*E445+F444*F445+G444*G445+H444*H445+I444*I445+J444*J445)/C442</f>
        <v>94.5384615384615</v>
      </c>
      <c r="H442" s="15"/>
      <c r="I442" s="15"/>
      <c r="J442" s="15"/>
      <c r="K442" s="15"/>
      <c r="L442" s="15"/>
      <c r="M442" s="15"/>
      <c r="N442" s="13"/>
      <c r="O442" s="13"/>
      <c r="P442" s="76"/>
      <c r="Q442" s="76"/>
      <c r="R442" s="76"/>
      <c r="S442" s="76"/>
      <c r="T442" s="76"/>
      <c r="U442" s="76"/>
      <c r="V442" s="76"/>
      <c r="W442" s="76"/>
      <c r="X442" s="76"/>
      <c r="Y442" s="76"/>
      <c r="Z442" s="76"/>
      <c r="AA442" s="76"/>
      <c r="AB442" s="76"/>
      <c r="AC442" s="76"/>
      <c r="AD442" s="76"/>
      <c r="AE442" s="76"/>
      <c r="AF442" s="76"/>
      <c r="AG442" s="76"/>
      <c r="AH442" s="76"/>
      <c r="AI442" s="76"/>
      <c r="AJ442" s="76"/>
      <c r="AK442" s="76"/>
      <c r="AL442" s="76"/>
      <c r="AM442" s="76"/>
      <c r="AN442" s="76"/>
      <c r="AO442" s="76"/>
      <c r="AP442" s="76"/>
      <c r="AQ442" s="76"/>
      <c r="AR442" s="76"/>
      <c r="AS442" s="76"/>
      <c r="AT442" s="76"/>
      <c r="AU442" s="76"/>
      <c r="AV442" s="76"/>
      <c r="AW442" s="76"/>
      <c r="AX442" s="76"/>
      <c r="AY442" s="76"/>
      <c r="AZ442" s="76"/>
      <c r="BA442" s="76"/>
      <c r="BB442" s="76"/>
      <c r="BC442" s="76"/>
      <c r="BD442" s="76"/>
      <c r="BE442" s="76"/>
      <c r="BF442" s="76"/>
      <c r="BG442" s="76"/>
      <c r="BH442" s="76"/>
      <c r="BI442" s="76"/>
      <c r="BJ442" s="76"/>
      <c r="BK442" s="76"/>
      <c r="BL442" s="76"/>
    </row>
    <row r="443" s="10" customFormat="1" ht="13.5" spans="1:64">
      <c r="A443" s="15" t="s">
        <v>749</v>
      </c>
      <c r="B443" s="15" t="s">
        <v>736</v>
      </c>
      <c r="C443" s="15" t="s">
        <v>750</v>
      </c>
      <c r="D443" s="15" t="s">
        <v>751</v>
      </c>
      <c r="E443" s="15" t="s">
        <v>746</v>
      </c>
      <c r="F443" s="15" t="s">
        <v>752</v>
      </c>
      <c r="G443" s="15"/>
      <c r="H443" s="15"/>
      <c r="I443" s="15"/>
      <c r="J443" s="15"/>
      <c r="K443" s="15"/>
      <c r="L443" s="15"/>
      <c r="M443" s="15"/>
      <c r="N443" s="13"/>
      <c r="O443" s="13"/>
      <c r="P443" s="76"/>
      <c r="Q443" s="76"/>
      <c r="R443" s="76"/>
      <c r="S443" s="76"/>
      <c r="T443" s="76"/>
      <c r="U443" s="76"/>
      <c r="V443" s="76"/>
      <c r="W443" s="76"/>
      <c r="X443" s="76"/>
      <c r="Y443" s="76"/>
      <c r="Z443" s="76"/>
      <c r="AA443" s="76"/>
      <c r="AB443" s="76"/>
      <c r="AC443" s="76"/>
      <c r="AD443" s="76"/>
      <c r="AE443" s="76"/>
      <c r="AF443" s="76"/>
      <c r="AG443" s="76"/>
      <c r="AH443" s="76"/>
      <c r="AI443" s="76"/>
      <c r="AJ443" s="76"/>
      <c r="AK443" s="76"/>
      <c r="AL443" s="76"/>
      <c r="AM443" s="76"/>
      <c r="AN443" s="76"/>
      <c r="AO443" s="76"/>
      <c r="AP443" s="76"/>
      <c r="AQ443" s="76"/>
      <c r="AR443" s="76"/>
      <c r="AS443" s="76"/>
      <c r="AT443" s="76"/>
      <c r="AU443" s="76"/>
      <c r="AV443" s="76"/>
      <c r="AW443" s="76"/>
      <c r="AX443" s="76"/>
      <c r="AY443" s="76"/>
      <c r="AZ443" s="76"/>
      <c r="BA443" s="76"/>
      <c r="BB443" s="76"/>
      <c r="BC443" s="76"/>
      <c r="BD443" s="76"/>
      <c r="BE443" s="76"/>
      <c r="BF443" s="76"/>
      <c r="BG443" s="76"/>
      <c r="BH443" s="76"/>
      <c r="BI443" s="76"/>
      <c r="BJ443" s="76"/>
      <c r="BK443" s="76"/>
      <c r="BL443" s="76"/>
    </row>
    <row r="444" s="10" customFormat="1" ht="13.5" spans="1:64">
      <c r="A444" s="15">
        <v>6</v>
      </c>
      <c r="B444" s="15">
        <v>2</v>
      </c>
      <c r="C444" s="15">
        <v>5</v>
      </c>
      <c r="D444" s="15">
        <v>4</v>
      </c>
      <c r="E444" s="15">
        <v>4</v>
      </c>
      <c r="F444" s="15">
        <v>5</v>
      </c>
      <c r="G444" s="15"/>
      <c r="H444" s="15"/>
      <c r="I444" s="15"/>
      <c r="J444" s="15"/>
      <c r="K444" s="15"/>
      <c r="L444" s="15"/>
      <c r="M444" s="15"/>
      <c r="N444" s="13"/>
      <c r="O444" s="13"/>
      <c r="P444" s="76"/>
      <c r="Q444" s="76"/>
      <c r="R444" s="76"/>
      <c r="S444" s="76"/>
      <c r="T444" s="76"/>
      <c r="U444" s="76"/>
      <c r="V444" s="76"/>
      <c r="W444" s="76"/>
      <c r="X444" s="76"/>
      <c r="Y444" s="76"/>
      <c r="Z444" s="76"/>
      <c r="AA444" s="76"/>
      <c r="AB444" s="76"/>
      <c r="AC444" s="76"/>
      <c r="AD444" s="76"/>
      <c r="AE444" s="76"/>
      <c r="AF444" s="76"/>
      <c r="AG444" s="76"/>
      <c r="AH444" s="76"/>
      <c r="AI444" s="76"/>
      <c r="AJ444" s="76"/>
      <c r="AK444" s="76"/>
      <c r="AL444" s="76"/>
      <c r="AM444" s="76"/>
      <c r="AN444" s="76"/>
      <c r="AO444" s="76"/>
      <c r="AP444" s="76"/>
      <c r="AQ444" s="76"/>
      <c r="AR444" s="76"/>
      <c r="AS444" s="76"/>
      <c r="AT444" s="76"/>
      <c r="AU444" s="76"/>
      <c r="AV444" s="76"/>
      <c r="AW444" s="76"/>
      <c r="AX444" s="76"/>
      <c r="AY444" s="76"/>
      <c r="AZ444" s="76"/>
      <c r="BA444" s="76"/>
      <c r="BB444" s="76"/>
      <c r="BC444" s="76"/>
      <c r="BD444" s="76"/>
      <c r="BE444" s="76"/>
      <c r="BF444" s="76"/>
      <c r="BG444" s="76"/>
      <c r="BH444" s="76"/>
      <c r="BI444" s="76"/>
      <c r="BJ444" s="76"/>
      <c r="BK444" s="76"/>
      <c r="BL444" s="76"/>
    </row>
    <row r="445" s="10" customFormat="1" ht="13.5" spans="1:64">
      <c r="A445" s="21">
        <v>96</v>
      </c>
      <c r="B445" s="16">
        <v>92</v>
      </c>
      <c r="C445" s="16">
        <v>92</v>
      </c>
      <c r="D445" s="16">
        <v>99</v>
      </c>
      <c r="E445" s="16">
        <v>88</v>
      </c>
      <c r="F445" s="16">
        <v>98</v>
      </c>
      <c r="G445" s="16"/>
      <c r="H445" s="16"/>
      <c r="I445" s="16"/>
      <c r="J445" s="16"/>
      <c r="K445" s="16"/>
      <c r="L445" s="16"/>
      <c r="M445" s="16"/>
      <c r="N445" s="16"/>
      <c r="O445" s="16"/>
      <c r="P445" s="76"/>
      <c r="Q445" s="76"/>
      <c r="R445" s="76"/>
      <c r="S445" s="76"/>
      <c r="T445" s="76"/>
      <c r="U445" s="76"/>
      <c r="V445" s="76"/>
      <c r="W445" s="76"/>
      <c r="X445" s="76"/>
      <c r="Y445" s="76"/>
      <c r="Z445" s="76"/>
      <c r="AA445" s="76"/>
      <c r="AB445" s="76"/>
      <c r="AC445" s="76"/>
      <c r="AD445" s="76"/>
      <c r="AE445" s="76"/>
      <c r="AF445" s="76"/>
      <c r="AG445" s="76"/>
      <c r="AH445" s="76"/>
      <c r="AI445" s="76"/>
      <c r="AJ445" s="76"/>
      <c r="AK445" s="76"/>
      <c r="AL445" s="76"/>
      <c r="AM445" s="76"/>
      <c r="AN445" s="76"/>
      <c r="AO445" s="76"/>
      <c r="AP445" s="76"/>
      <c r="AQ445" s="76"/>
      <c r="AR445" s="76"/>
      <c r="AS445" s="76"/>
      <c r="AT445" s="76"/>
      <c r="AU445" s="76"/>
      <c r="AV445" s="76"/>
      <c r="AW445" s="76"/>
      <c r="AX445" s="76"/>
      <c r="AY445" s="76"/>
      <c r="AZ445" s="76"/>
      <c r="BA445" s="76"/>
      <c r="BB445" s="76"/>
      <c r="BC445" s="76"/>
      <c r="BD445" s="76"/>
      <c r="BE445" s="76"/>
      <c r="BF445" s="76"/>
      <c r="BG445" s="76"/>
      <c r="BH445" s="76"/>
      <c r="BI445" s="76"/>
      <c r="BJ445" s="76"/>
      <c r="BK445" s="76"/>
      <c r="BL445" s="76"/>
    </row>
    <row r="446" s="10" customFormat="1" ht="13.5" spans="1:64">
      <c r="A446" s="12" t="s">
        <v>753</v>
      </c>
      <c r="B446" s="15" t="s">
        <v>2</v>
      </c>
      <c r="C446" s="15">
        <v>31</v>
      </c>
      <c r="D446" s="15" t="s">
        <v>3</v>
      </c>
      <c r="E446" s="15" t="s">
        <v>754</v>
      </c>
      <c r="F446" s="15" t="s">
        <v>5</v>
      </c>
      <c r="G446" s="14">
        <f>(A448*A449+B448*B449+C448*C449+D448*D449+E448*E449+F448*F449+G448*G449+H448*H449+I448*I449+J448*J449)/C446</f>
        <v>92.3870967741936</v>
      </c>
      <c r="H446" s="15"/>
      <c r="I446" s="77"/>
      <c r="J446" s="77"/>
      <c r="K446" s="15"/>
      <c r="L446" s="15"/>
      <c r="M446" s="15"/>
      <c r="N446" s="13"/>
      <c r="O446" s="13"/>
      <c r="P446" s="76"/>
      <c r="Q446" s="76"/>
      <c r="R446" s="76"/>
      <c r="S446" s="76"/>
      <c r="T446" s="76"/>
      <c r="U446" s="76"/>
      <c r="V446" s="76"/>
      <c r="W446" s="76"/>
      <c r="X446" s="76"/>
      <c r="Y446" s="76"/>
      <c r="Z446" s="76"/>
      <c r="AA446" s="76"/>
      <c r="AB446" s="76"/>
      <c r="AC446" s="76"/>
      <c r="AD446" s="76"/>
      <c r="AE446" s="76"/>
      <c r="AF446" s="76"/>
      <c r="AG446" s="76"/>
      <c r="AH446" s="76"/>
      <c r="AI446" s="76"/>
      <c r="AJ446" s="76"/>
      <c r="AK446" s="76"/>
      <c r="AL446" s="76"/>
      <c r="AM446" s="76"/>
      <c r="AN446" s="76"/>
      <c r="AO446" s="76"/>
      <c r="AP446" s="76"/>
      <c r="AQ446" s="76"/>
      <c r="AR446" s="76"/>
      <c r="AS446" s="76"/>
      <c r="AT446" s="76"/>
      <c r="AU446" s="76"/>
      <c r="AV446" s="76"/>
      <c r="AW446" s="76"/>
      <c r="AX446" s="76"/>
      <c r="AY446" s="76"/>
      <c r="AZ446" s="76"/>
      <c r="BA446" s="76"/>
      <c r="BB446" s="76"/>
      <c r="BC446" s="76"/>
      <c r="BD446" s="76"/>
      <c r="BE446" s="76"/>
      <c r="BF446" s="76"/>
      <c r="BG446" s="76"/>
      <c r="BH446" s="76"/>
      <c r="BI446" s="76"/>
      <c r="BJ446" s="76"/>
      <c r="BK446" s="76"/>
      <c r="BL446" s="76"/>
    </row>
    <row r="447" s="10" customFormat="1" ht="13.5" spans="1:64">
      <c r="A447" s="18" t="s">
        <v>755</v>
      </c>
      <c r="B447" s="18" t="s">
        <v>756</v>
      </c>
      <c r="C447" s="13" t="s">
        <v>757</v>
      </c>
      <c r="D447" s="13" t="s">
        <v>758</v>
      </c>
      <c r="E447" s="13" t="s">
        <v>759</v>
      </c>
      <c r="F447" s="13" t="s">
        <v>760</v>
      </c>
      <c r="G447" s="15"/>
      <c r="H447" s="15"/>
      <c r="I447" s="15"/>
      <c r="J447" s="15"/>
      <c r="K447" s="15"/>
      <c r="L447" s="15"/>
      <c r="M447" s="15"/>
      <c r="N447" s="13"/>
      <c r="O447" s="15"/>
      <c r="P447" s="76"/>
      <c r="Q447" s="76"/>
      <c r="R447" s="76"/>
      <c r="S447" s="76"/>
      <c r="T447" s="76"/>
      <c r="U447" s="76"/>
      <c r="V447" s="76"/>
      <c r="W447" s="76"/>
      <c r="X447" s="76"/>
      <c r="Y447" s="76"/>
      <c r="Z447" s="76"/>
      <c r="AA447" s="76"/>
      <c r="AB447" s="76"/>
      <c r="AC447" s="76"/>
      <c r="AD447" s="76"/>
      <c r="AE447" s="76"/>
      <c r="AF447" s="76"/>
      <c r="AG447" s="76"/>
      <c r="AH447" s="76"/>
      <c r="AI447" s="76"/>
      <c r="AJ447" s="76"/>
      <c r="AK447" s="76"/>
      <c r="AL447" s="76"/>
      <c r="AM447" s="76"/>
      <c r="AN447" s="76"/>
      <c r="AO447" s="76"/>
      <c r="AP447" s="76"/>
      <c r="AQ447" s="76"/>
      <c r="AR447" s="76"/>
      <c r="AS447" s="76"/>
      <c r="AT447" s="76"/>
      <c r="AU447" s="76"/>
      <c r="AV447" s="76"/>
      <c r="AW447" s="76"/>
      <c r="AX447" s="76"/>
      <c r="AY447" s="76"/>
      <c r="AZ447" s="76"/>
      <c r="BA447" s="76"/>
      <c r="BB447" s="76"/>
      <c r="BC447" s="76"/>
      <c r="BD447" s="76"/>
      <c r="BE447" s="76"/>
      <c r="BF447" s="76"/>
      <c r="BG447" s="76"/>
      <c r="BH447" s="76"/>
      <c r="BI447" s="76"/>
      <c r="BJ447" s="76"/>
      <c r="BK447" s="76"/>
      <c r="BL447" s="76"/>
    </row>
    <row r="448" s="10" customFormat="1" ht="13.5" spans="1:64">
      <c r="A448" s="75">
        <v>5</v>
      </c>
      <c r="B448" s="75">
        <v>3</v>
      </c>
      <c r="C448" s="13">
        <v>6</v>
      </c>
      <c r="D448" s="75">
        <v>6</v>
      </c>
      <c r="E448" s="75">
        <v>5</v>
      </c>
      <c r="F448" s="75">
        <v>6</v>
      </c>
      <c r="G448" s="75"/>
      <c r="H448" s="75"/>
      <c r="I448" s="75"/>
      <c r="J448" s="15"/>
      <c r="K448" s="15"/>
      <c r="L448" s="78"/>
      <c r="M448" s="75"/>
      <c r="N448" s="13"/>
      <c r="O448" s="75"/>
      <c r="P448" s="76"/>
      <c r="Q448" s="76"/>
      <c r="R448" s="76"/>
      <c r="S448" s="76"/>
      <c r="T448" s="76"/>
      <c r="U448" s="76"/>
      <c r="V448" s="76"/>
      <c r="W448" s="76"/>
      <c r="X448" s="76"/>
      <c r="Y448" s="76"/>
      <c r="Z448" s="76"/>
      <c r="AA448" s="76"/>
      <c r="AB448" s="76"/>
      <c r="AC448" s="76"/>
      <c r="AD448" s="76"/>
      <c r="AE448" s="76"/>
      <c r="AF448" s="76"/>
      <c r="AG448" s="76"/>
      <c r="AH448" s="76"/>
      <c r="AI448" s="76"/>
      <c r="AJ448" s="76"/>
      <c r="AK448" s="76"/>
      <c r="AL448" s="76"/>
      <c r="AM448" s="76"/>
      <c r="AN448" s="76"/>
      <c r="AO448" s="76"/>
      <c r="AP448" s="76"/>
      <c r="AQ448" s="76"/>
      <c r="AR448" s="76"/>
      <c r="AS448" s="76"/>
      <c r="AT448" s="76"/>
      <c r="AU448" s="76"/>
      <c r="AV448" s="76"/>
      <c r="AW448" s="76"/>
      <c r="AX448" s="76"/>
      <c r="AY448" s="76"/>
      <c r="AZ448" s="76"/>
      <c r="BA448" s="76"/>
      <c r="BB448" s="76"/>
      <c r="BC448" s="76"/>
      <c r="BD448" s="76"/>
      <c r="BE448" s="76"/>
      <c r="BF448" s="76"/>
      <c r="BG448" s="76"/>
      <c r="BH448" s="76"/>
      <c r="BI448" s="76"/>
      <c r="BJ448" s="76"/>
      <c r="BK448" s="76"/>
      <c r="BL448" s="76"/>
    </row>
    <row r="449" s="10" customFormat="1" ht="13.5" spans="1:64">
      <c r="A449" s="16">
        <v>88</v>
      </c>
      <c r="B449" s="16">
        <v>89</v>
      </c>
      <c r="C449" s="16">
        <v>96</v>
      </c>
      <c r="D449" s="16">
        <v>85</v>
      </c>
      <c r="E449" s="16">
        <v>99</v>
      </c>
      <c r="F449" s="16">
        <v>96</v>
      </c>
      <c r="G449" s="16"/>
      <c r="H449" s="16"/>
      <c r="I449" s="16"/>
      <c r="J449" s="16"/>
      <c r="K449" s="16"/>
      <c r="L449" s="16"/>
      <c r="M449" s="16"/>
      <c r="N449" s="16"/>
      <c r="O449" s="16"/>
      <c r="P449" s="76"/>
      <c r="Q449" s="76"/>
      <c r="R449" s="76"/>
      <c r="S449" s="76"/>
      <c r="T449" s="76"/>
      <c r="U449" s="76"/>
      <c r="V449" s="76"/>
      <c r="W449" s="76"/>
      <c r="X449" s="76"/>
      <c r="Y449" s="76"/>
      <c r="Z449" s="76"/>
      <c r="AA449" s="76"/>
      <c r="AB449" s="76"/>
      <c r="AC449" s="76"/>
      <c r="AD449" s="76"/>
      <c r="AE449" s="76"/>
      <c r="AF449" s="76"/>
      <c r="AG449" s="76"/>
      <c r="AH449" s="76"/>
      <c r="AI449" s="76"/>
      <c r="AJ449" s="76"/>
      <c r="AK449" s="76"/>
      <c r="AL449" s="76"/>
      <c r="AM449" s="76"/>
      <c r="AN449" s="76"/>
      <c r="AO449" s="76"/>
      <c r="AP449" s="76"/>
      <c r="AQ449" s="76"/>
      <c r="AR449" s="76"/>
      <c r="AS449" s="76"/>
      <c r="AT449" s="76"/>
      <c r="AU449" s="76"/>
      <c r="AV449" s="76"/>
      <c r="AW449" s="76"/>
      <c r="AX449" s="76"/>
      <c r="AY449" s="76"/>
      <c r="AZ449" s="76"/>
      <c r="BA449" s="76"/>
      <c r="BB449" s="76"/>
      <c r="BC449" s="76"/>
      <c r="BD449" s="76"/>
      <c r="BE449" s="76"/>
      <c r="BF449" s="76"/>
      <c r="BG449" s="76"/>
      <c r="BH449" s="76"/>
      <c r="BI449" s="76"/>
      <c r="BJ449" s="76"/>
      <c r="BK449" s="76"/>
      <c r="BL449" s="76"/>
    </row>
    <row r="450" s="10" customFormat="1" ht="13.5" spans="1:64">
      <c r="A450" s="12" t="s">
        <v>761</v>
      </c>
      <c r="B450" s="15" t="s">
        <v>2</v>
      </c>
      <c r="C450" s="15">
        <v>16</v>
      </c>
      <c r="D450" s="15" t="s">
        <v>3</v>
      </c>
      <c r="E450" s="15" t="s">
        <v>762</v>
      </c>
      <c r="F450" s="15" t="s">
        <v>5</v>
      </c>
      <c r="G450" s="14">
        <f>(A452*A453+B452*B453+C452*C453+D452*D453+E452*E453+F452*F453+G452*G453+H452*H453+I452*I453+J452*J453)/C450</f>
        <v>93.625</v>
      </c>
      <c r="H450" s="15"/>
      <c r="I450" s="15"/>
      <c r="J450" s="15"/>
      <c r="K450" s="15"/>
      <c r="L450" s="15"/>
      <c r="M450" s="15"/>
      <c r="N450" s="13"/>
      <c r="O450" s="13"/>
      <c r="P450" s="76"/>
      <c r="Q450" s="76"/>
      <c r="R450" s="76"/>
      <c r="S450" s="76"/>
      <c r="T450" s="76"/>
      <c r="U450" s="76"/>
      <c r="V450" s="76"/>
      <c r="W450" s="76"/>
      <c r="X450" s="76"/>
      <c r="Y450" s="76"/>
      <c r="Z450" s="76"/>
      <c r="AA450" s="76"/>
      <c r="AB450" s="76"/>
      <c r="AC450" s="76"/>
      <c r="AD450" s="76"/>
      <c r="AE450" s="76"/>
      <c r="AF450" s="76"/>
      <c r="AG450" s="76"/>
      <c r="AH450" s="76"/>
      <c r="AI450" s="76"/>
      <c r="AJ450" s="76"/>
      <c r="AK450" s="76"/>
      <c r="AL450" s="76"/>
      <c r="AM450" s="76"/>
      <c r="AN450" s="76"/>
      <c r="AO450" s="76"/>
      <c r="AP450" s="76"/>
      <c r="AQ450" s="76"/>
      <c r="AR450" s="76"/>
      <c r="AS450" s="76"/>
      <c r="AT450" s="76"/>
      <c r="AU450" s="76"/>
      <c r="AV450" s="76"/>
      <c r="AW450" s="76"/>
      <c r="AX450" s="76"/>
      <c r="AY450" s="76"/>
      <c r="AZ450" s="76"/>
      <c r="BA450" s="76"/>
      <c r="BB450" s="76"/>
      <c r="BC450" s="76"/>
      <c r="BD450" s="76"/>
      <c r="BE450" s="76"/>
      <c r="BF450" s="76"/>
      <c r="BG450" s="76"/>
      <c r="BH450" s="76"/>
      <c r="BI450" s="76"/>
      <c r="BJ450" s="76"/>
      <c r="BK450" s="76"/>
      <c r="BL450" s="76"/>
    </row>
    <row r="451" s="10" customFormat="1" spans="1:64">
      <c r="A451" s="15" t="s">
        <v>737</v>
      </c>
      <c r="B451" s="15" t="s">
        <v>738</v>
      </c>
      <c r="C451" s="15" t="s">
        <v>763</v>
      </c>
      <c r="D451" s="15"/>
      <c r="E451" s="15"/>
      <c r="F451" s="15"/>
      <c r="G451" s="15"/>
      <c r="H451" s="15"/>
      <c r="I451" s="15"/>
      <c r="J451" s="15"/>
      <c r="K451" s="80"/>
      <c r="L451" s="81"/>
      <c r="M451" s="13"/>
      <c r="N451" s="13"/>
      <c r="O451" s="13"/>
      <c r="P451" s="76"/>
      <c r="Q451" s="76"/>
      <c r="R451" s="76"/>
      <c r="S451" s="76"/>
      <c r="T451" s="76"/>
      <c r="U451" s="76"/>
      <c r="V451" s="76"/>
      <c r="W451" s="76"/>
      <c r="X451" s="76"/>
      <c r="Y451" s="76"/>
      <c r="Z451" s="76"/>
      <c r="AA451" s="76"/>
      <c r="AB451" s="76"/>
      <c r="AC451" s="76"/>
      <c r="AD451" s="76"/>
      <c r="AE451" s="76"/>
      <c r="AF451" s="76"/>
      <c r="AG451" s="76"/>
      <c r="AH451" s="76"/>
      <c r="AI451" s="76"/>
      <c r="AJ451" s="76"/>
      <c r="AK451" s="76"/>
      <c r="AL451" s="76"/>
      <c r="AM451" s="76"/>
      <c r="AN451" s="76"/>
      <c r="AO451" s="76"/>
      <c r="AP451" s="76"/>
      <c r="AQ451" s="76"/>
      <c r="AR451" s="76"/>
      <c r="AS451" s="76"/>
      <c r="AT451" s="76"/>
      <c r="AU451" s="76"/>
      <c r="AV451" s="76"/>
      <c r="AW451" s="76"/>
      <c r="AX451" s="76"/>
      <c r="AY451" s="76"/>
      <c r="AZ451" s="76"/>
      <c r="BA451" s="76"/>
      <c r="BB451" s="76"/>
      <c r="BC451" s="76"/>
      <c r="BD451" s="76"/>
      <c r="BE451" s="76"/>
      <c r="BF451" s="76"/>
      <c r="BG451" s="76"/>
      <c r="BH451" s="76"/>
      <c r="BI451" s="76"/>
      <c r="BJ451" s="76"/>
      <c r="BK451" s="76"/>
      <c r="BL451" s="76"/>
    </row>
    <row r="452" s="10" customFormat="1" spans="1:64">
      <c r="A452" s="15">
        <v>6</v>
      </c>
      <c r="B452" s="15">
        <v>6</v>
      </c>
      <c r="C452" s="15">
        <v>4</v>
      </c>
      <c r="D452" s="15"/>
      <c r="E452" s="15"/>
      <c r="F452" s="15"/>
      <c r="G452" s="15"/>
      <c r="H452" s="15"/>
      <c r="I452" s="15"/>
      <c r="J452" s="15"/>
      <c r="K452" s="80"/>
      <c r="L452" s="81"/>
      <c r="M452" s="13"/>
      <c r="N452" s="13"/>
      <c r="O452" s="13"/>
      <c r="P452" s="76"/>
      <c r="Q452" s="76"/>
      <c r="R452" s="76"/>
      <c r="S452" s="76"/>
      <c r="T452" s="76"/>
      <c r="U452" s="76"/>
      <c r="V452" s="76"/>
      <c r="W452" s="76"/>
      <c r="X452" s="76"/>
      <c r="Y452" s="76"/>
      <c r="Z452" s="76"/>
      <c r="AA452" s="76"/>
      <c r="AB452" s="76"/>
      <c r="AC452" s="76"/>
      <c r="AD452" s="76"/>
      <c r="AE452" s="76"/>
      <c r="AF452" s="76"/>
      <c r="AG452" s="76"/>
      <c r="AH452" s="76"/>
      <c r="AI452" s="76"/>
      <c r="AJ452" s="76"/>
      <c r="AK452" s="76"/>
      <c r="AL452" s="76"/>
      <c r="AM452" s="76"/>
      <c r="AN452" s="76"/>
      <c r="AO452" s="76"/>
      <c r="AP452" s="76"/>
      <c r="AQ452" s="76"/>
      <c r="AR452" s="76"/>
      <c r="AS452" s="76"/>
      <c r="AT452" s="76"/>
      <c r="AU452" s="76"/>
      <c r="AV452" s="76"/>
      <c r="AW452" s="76"/>
      <c r="AX452" s="76"/>
      <c r="AY452" s="76"/>
      <c r="AZ452" s="76"/>
      <c r="BA452" s="76"/>
      <c r="BB452" s="76"/>
      <c r="BC452" s="76"/>
      <c r="BD452" s="76"/>
      <c r="BE452" s="76"/>
      <c r="BF452" s="76"/>
      <c r="BG452" s="76"/>
      <c r="BH452" s="76"/>
      <c r="BI452" s="76"/>
      <c r="BJ452" s="76"/>
      <c r="BK452" s="76"/>
      <c r="BL452" s="76"/>
    </row>
    <row r="453" s="10" customFormat="1" spans="1:64">
      <c r="A453" s="16">
        <v>93</v>
      </c>
      <c r="B453" s="16">
        <v>98</v>
      </c>
      <c r="C453" s="16">
        <v>88</v>
      </c>
      <c r="D453" s="16"/>
      <c r="E453" s="16"/>
      <c r="F453" s="16"/>
      <c r="G453" s="16"/>
      <c r="H453" s="16"/>
      <c r="I453" s="16"/>
      <c r="J453" s="16"/>
      <c r="K453" s="82"/>
      <c r="L453" s="82"/>
      <c r="M453" s="16"/>
      <c r="N453" s="16"/>
      <c r="O453" s="16"/>
      <c r="P453" s="76"/>
      <c r="Q453" s="76"/>
      <c r="R453" s="76"/>
      <c r="S453" s="76"/>
      <c r="T453" s="76"/>
      <c r="U453" s="76"/>
      <c r="V453" s="76"/>
      <c r="W453" s="76"/>
      <c r="X453" s="76"/>
      <c r="Y453" s="76"/>
      <c r="Z453" s="76"/>
      <c r="AA453" s="76"/>
      <c r="AB453" s="76"/>
      <c r="AC453" s="76"/>
      <c r="AD453" s="76"/>
      <c r="AE453" s="76"/>
      <c r="AF453" s="76"/>
      <c r="AG453" s="76"/>
      <c r="AH453" s="76"/>
      <c r="AI453" s="76"/>
      <c r="AJ453" s="76"/>
      <c r="AK453" s="76"/>
      <c r="AL453" s="76"/>
      <c r="AM453" s="76"/>
      <c r="AN453" s="76"/>
      <c r="AO453" s="76"/>
      <c r="AP453" s="76"/>
      <c r="AQ453" s="76"/>
      <c r="AR453" s="76"/>
      <c r="AS453" s="76"/>
      <c r="AT453" s="76"/>
      <c r="AU453" s="76"/>
      <c r="AV453" s="76"/>
      <c r="AW453" s="76"/>
      <c r="AX453" s="76"/>
      <c r="AY453" s="76"/>
      <c r="AZ453" s="76"/>
      <c r="BA453" s="76"/>
      <c r="BB453" s="76"/>
      <c r="BC453" s="76"/>
      <c r="BD453" s="76"/>
      <c r="BE453" s="76"/>
      <c r="BF453" s="76"/>
      <c r="BG453" s="76"/>
      <c r="BH453" s="76"/>
      <c r="BI453" s="76"/>
      <c r="BJ453" s="76"/>
      <c r="BK453" s="76"/>
      <c r="BL453" s="76"/>
    </row>
    <row r="454" s="10" customFormat="1" ht="13.5" spans="1:64">
      <c r="A454" s="12" t="s">
        <v>764</v>
      </c>
      <c r="B454" s="15" t="s">
        <v>2</v>
      </c>
      <c r="C454" s="15">
        <v>17</v>
      </c>
      <c r="D454" s="15" t="s">
        <v>3</v>
      </c>
      <c r="E454" s="15" t="s">
        <v>762</v>
      </c>
      <c r="F454" s="15" t="s">
        <v>5</v>
      </c>
      <c r="G454" s="14">
        <f>(A456*A457+B456*B457+C456*C457+D456*D457+E456*E457+F456*F457+G456*G457+H456*H457+I456*I457+J456*J457)/C454</f>
        <v>95.5294117647059</v>
      </c>
      <c r="H454" s="15"/>
      <c r="I454" s="15"/>
      <c r="J454" s="15"/>
      <c r="K454" s="15"/>
      <c r="L454" s="13"/>
      <c r="M454" s="24"/>
      <c r="N454" s="13"/>
      <c r="O454" s="24"/>
      <c r="P454" s="76"/>
      <c r="Q454" s="76"/>
      <c r="R454" s="76"/>
      <c r="S454" s="76"/>
      <c r="T454" s="76"/>
      <c r="U454" s="76"/>
      <c r="V454" s="76"/>
      <c r="W454" s="76"/>
      <c r="X454" s="76"/>
      <c r="Y454" s="76"/>
      <c r="Z454" s="76"/>
      <c r="AA454" s="76"/>
      <c r="AB454" s="76"/>
      <c r="AC454" s="76"/>
      <c r="AD454" s="76"/>
      <c r="AE454" s="76"/>
      <c r="AF454" s="76"/>
      <c r="AG454" s="76"/>
      <c r="AH454" s="76"/>
      <c r="AI454" s="76"/>
      <c r="AJ454" s="76"/>
      <c r="AK454" s="76"/>
      <c r="AL454" s="76"/>
      <c r="AM454" s="76"/>
      <c r="AN454" s="76"/>
      <c r="AO454" s="76"/>
      <c r="AP454" s="76"/>
      <c r="AQ454" s="76"/>
      <c r="AR454" s="76"/>
      <c r="AS454" s="76"/>
      <c r="AT454" s="76"/>
      <c r="AU454" s="76"/>
      <c r="AV454" s="76"/>
      <c r="AW454" s="76"/>
      <c r="AX454" s="76"/>
      <c r="AY454" s="76"/>
      <c r="AZ454" s="76"/>
      <c r="BA454" s="76"/>
      <c r="BB454" s="76"/>
      <c r="BC454" s="76"/>
      <c r="BD454" s="76"/>
      <c r="BE454" s="76"/>
      <c r="BF454" s="76"/>
      <c r="BG454" s="76"/>
      <c r="BH454" s="76"/>
      <c r="BI454" s="76"/>
      <c r="BJ454" s="76"/>
      <c r="BK454" s="76"/>
      <c r="BL454" s="76"/>
    </row>
    <row r="455" s="10" customFormat="1" ht="13.5" spans="1:64">
      <c r="A455" s="15" t="s">
        <v>733</v>
      </c>
      <c r="B455" s="15" t="s">
        <v>739</v>
      </c>
      <c r="C455" s="15" t="s">
        <v>765</v>
      </c>
      <c r="D455" s="15"/>
      <c r="E455" s="15"/>
      <c r="F455" s="15"/>
      <c r="G455" s="15"/>
      <c r="H455" s="15"/>
      <c r="I455" s="15"/>
      <c r="J455" s="15"/>
      <c r="K455" s="15"/>
      <c r="L455" s="13"/>
      <c r="M455" s="13"/>
      <c r="N455" s="13"/>
      <c r="O455" s="13"/>
      <c r="P455" s="76"/>
      <c r="Q455" s="76"/>
      <c r="R455" s="76"/>
      <c r="S455" s="76"/>
      <c r="T455" s="76"/>
      <c r="U455" s="76"/>
      <c r="V455" s="76"/>
      <c r="W455" s="76"/>
      <c r="X455" s="76"/>
      <c r="Y455" s="76"/>
      <c r="Z455" s="76"/>
      <c r="AA455" s="76"/>
      <c r="AB455" s="76"/>
      <c r="AC455" s="76"/>
      <c r="AD455" s="76"/>
      <c r="AE455" s="76"/>
      <c r="AF455" s="76"/>
      <c r="AG455" s="76"/>
      <c r="AH455" s="76"/>
      <c r="AI455" s="76"/>
      <c r="AJ455" s="76"/>
      <c r="AK455" s="76"/>
      <c r="AL455" s="76"/>
      <c r="AM455" s="76"/>
      <c r="AN455" s="76"/>
      <c r="AO455" s="76"/>
      <c r="AP455" s="76"/>
      <c r="AQ455" s="76"/>
      <c r="AR455" s="76"/>
      <c r="AS455" s="76"/>
      <c r="AT455" s="76"/>
      <c r="AU455" s="76"/>
      <c r="AV455" s="76"/>
      <c r="AW455" s="76"/>
      <c r="AX455" s="76"/>
      <c r="AY455" s="76"/>
      <c r="AZ455" s="76"/>
      <c r="BA455" s="76"/>
      <c r="BB455" s="76"/>
      <c r="BC455" s="76"/>
      <c r="BD455" s="76"/>
      <c r="BE455" s="76"/>
      <c r="BF455" s="76"/>
      <c r="BG455" s="76"/>
      <c r="BH455" s="76"/>
      <c r="BI455" s="76"/>
      <c r="BJ455" s="76"/>
      <c r="BK455" s="76"/>
      <c r="BL455" s="76"/>
    </row>
    <row r="456" s="10" customFormat="1" ht="13.5" spans="1:64">
      <c r="A456" s="15">
        <v>6</v>
      </c>
      <c r="B456" s="15">
        <v>5</v>
      </c>
      <c r="C456" s="15">
        <v>6</v>
      </c>
      <c r="D456" s="15"/>
      <c r="E456" s="15"/>
      <c r="F456" s="15"/>
      <c r="G456" s="15"/>
      <c r="H456" s="15"/>
      <c r="I456" s="15"/>
      <c r="J456" s="15"/>
      <c r="K456" s="15"/>
      <c r="L456" s="13"/>
      <c r="M456" s="13"/>
      <c r="N456" s="13"/>
      <c r="O456" s="13"/>
      <c r="P456" s="76"/>
      <c r="Q456" s="76"/>
      <c r="R456" s="76"/>
      <c r="S456" s="76"/>
      <c r="T456" s="76"/>
      <c r="U456" s="76"/>
      <c r="V456" s="76"/>
      <c r="W456" s="76"/>
      <c r="X456" s="76"/>
      <c r="Y456" s="76"/>
      <c r="Z456" s="76"/>
      <c r="AA456" s="76"/>
      <c r="AB456" s="76"/>
      <c r="AC456" s="76"/>
      <c r="AD456" s="76"/>
      <c r="AE456" s="76"/>
      <c r="AF456" s="76"/>
      <c r="AG456" s="76"/>
      <c r="AH456" s="76"/>
      <c r="AI456" s="76"/>
      <c r="AJ456" s="76"/>
      <c r="AK456" s="76"/>
      <c r="AL456" s="76"/>
      <c r="AM456" s="76"/>
      <c r="AN456" s="76"/>
      <c r="AO456" s="76"/>
      <c r="AP456" s="76"/>
      <c r="AQ456" s="76"/>
      <c r="AR456" s="76"/>
      <c r="AS456" s="76"/>
      <c r="AT456" s="76"/>
      <c r="AU456" s="76"/>
      <c r="AV456" s="76"/>
      <c r="AW456" s="76"/>
      <c r="AX456" s="76"/>
      <c r="AY456" s="76"/>
      <c r="AZ456" s="76"/>
      <c r="BA456" s="76"/>
      <c r="BB456" s="76"/>
      <c r="BC456" s="76"/>
      <c r="BD456" s="76"/>
      <c r="BE456" s="76"/>
      <c r="BF456" s="76"/>
      <c r="BG456" s="76"/>
      <c r="BH456" s="76"/>
      <c r="BI456" s="76"/>
      <c r="BJ456" s="76"/>
      <c r="BK456" s="76"/>
      <c r="BL456" s="76"/>
    </row>
    <row r="457" s="10" customFormat="1" ht="13.5" spans="1:64">
      <c r="A457" s="16">
        <v>93</v>
      </c>
      <c r="B457" s="16">
        <v>98</v>
      </c>
      <c r="C457" s="16">
        <v>96</v>
      </c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76"/>
      <c r="Q457" s="76"/>
      <c r="R457" s="76"/>
      <c r="S457" s="76"/>
      <c r="T457" s="76"/>
      <c r="U457" s="76"/>
      <c r="V457" s="76"/>
      <c r="W457" s="76"/>
      <c r="X457" s="76"/>
      <c r="Y457" s="76"/>
      <c r="Z457" s="76"/>
      <c r="AA457" s="76"/>
      <c r="AB457" s="76"/>
      <c r="AC457" s="76"/>
      <c r="AD457" s="76"/>
      <c r="AE457" s="76"/>
      <c r="AF457" s="76"/>
      <c r="AG457" s="76"/>
      <c r="AH457" s="76"/>
      <c r="AI457" s="76"/>
      <c r="AJ457" s="76"/>
      <c r="AK457" s="76"/>
      <c r="AL457" s="76"/>
      <c r="AM457" s="76"/>
      <c r="AN457" s="76"/>
      <c r="AO457" s="76"/>
      <c r="AP457" s="76"/>
      <c r="AQ457" s="76"/>
      <c r="AR457" s="76"/>
      <c r="AS457" s="76"/>
      <c r="AT457" s="76"/>
      <c r="AU457" s="76"/>
      <c r="AV457" s="76"/>
      <c r="AW457" s="76"/>
      <c r="AX457" s="76"/>
      <c r="AY457" s="76"/>
      <c r="AZ457" s="76"/>
      <c r="BA457" s="76"/>
      <c r="BB457" s="76"/>
      <c r="BC457" s="76"/>
      <c r="BD457" s="76"/>
      <c r="BE457" s="76"/>
      <c r="BF457" s="76"/>
      <c r="BG457" s="76"/>
      <c r="BH457" s="76"/>
      <c r="BI457" s="76"/>
      <c r="BJ457" s="76"/>
      <c r="BK457" s="76"/>
      <c r="BL457" s="76"/>
    </row>
    <row r="458" s="10" customFormat="1" ht="13.5" spans="1:64">
      <c r="A458" s="12" t="s">
        <v>766</v>
      </c>
      <c r="B458" s="15" t="s">
        <v>2</v>
      </c>
      <c r="C458" s="15">
        <v>28</v>
      </c>
      <c r="D458" s="15" t="s">
        <v>3</v>
      </c>
      <c r="E458" s="15" t="s">
        <v>767</v>
      </c>
      <c r="F458" s="15" t="s">
        <v>5</v>
      </c>
      <c r="G458" s="14">
        <f>(A460*A461+B460*B461+C460*C461+D460*D461+E460*E461+F460*F461+G460*G461+H460*H461+I460*I461+J460*J461)/C458</f>
        <v>95.0357142857143</v>
      </c>
      <c r="H458" s="15"/>
      <c r="I458" s="15"/>
      <c r="J458" s="15"/>
      <c r="K458" s="15"/>
      <c r="L458" s="13"/>
      <c r="M458" s="13"/>
      <c r="N458" s="13"/>
      <c r="O458" s="13"/>
      <c r="P458" s="76"/>
      <c r="Q458" s="76"/>
      <c r="R458" s="76"/>
      <c r="S458" s="76"/>
      <c r="T458" s="76"/>
      <c r="U458" s="76"/>
      <c r="V458" s="76"/>
      <c r="W458" s="76"/>
      <c r="X458" s="76"/>
      <c r="Y458" s="76"/>
      <c r="Z458" s="76"/>
      <c r="AA458" s="76"/>
      <c r="AB458" s="76"/>
      <c r="AC458" s="76"/>
      <c r="AD458" s="76"/>
      <c r="AE458" s="76"/>
      <c r="AF458" s="76"/>
      <c r="AG458" s="76"/>
      <c r="AH458" s="76"/>
      <c r="AI458" s="76"/>
      <c r="AJ458" s="76"/>
      <c r="AK458" s="76"/>
      <c r="AL458" s="76"/>
      <c r="AM458" s="76"/>
      <c r="AN458" s="76"/>
      <c r="AO458" s="76"/>
      <c r="AP458" s="76"/>
      <c r="AQ458" s="76"/>
      <c r="AR458" s="76"/>
      <c r="AS458" s="76"/>
      <c r="AT458" s="76"/>
      <c r="AU458" s="76"/>
      <c r="AV458" s="76"/>
      <c r="AW458" s="76"/>
      <c r="AX458" s="76"/>
      <c r="AY458" s="76"/>
      <c r="AZ458" s="76"/>
      <c r="BA458" s="76"/>
      <c r="BB458" s="76"/>
      <c r="BC458" s="76"/>
      <c r="BD458" s="76"/>
      <c r="BE458" s="76"/>
      <c r="BF458" s="76"/>
      <c r="BG458" s="76"/>
      <c r="BH458" s="76"/>
      <c r="BI458" s="76"/>
      <c r="BJ458" s="76"/>
      <c r="BK458" s="76"/>
      <c r="BL458" s="76"/>
    </row>
    <row r="459" s="10" customFormat="1" ht="13.5" spans="1:64">
      <c r="A459" s="15" t="s">
        <v>768</v>
      </c>
      <c r="B459" s="15" t="s">
        <v>769</v>
      </c>
      <c r="C459" s="15" t="s">
        <v>770</v>
      </c>
      <c r="D459" s="13" t="s">
        <v>759</v>
      </c>
      <c r="E459" s="15" t="s">
        <v>728</v>
      </c>
      <c r="F459" s="15" t="s">
        <v>771</v>
      </c>
      <c r="G459" s="15"/>
      <c r="H459" s="15"/>
      <c r="I459" s="15"/>
      <c r="J459" s="15"/>
      <c r="K459" s="15"/>
      <c r="L459" s="13"/>
      <c r="M459" s="24"/>
      <c r="N459" s="13"/>
      <c r="O459" s="13"/>
      <c r="P459" s="76"/>
      <c r="Q459" s="76"/>
      <c r="R459" s="76"/>
      <c r="S459" s="76"/>
      <c r="T459" s="76"/>
      <c r="U459" s="76"/>
      <c r="V459" s="76"/>
      <c r="W459" s="76"/>
      <c r="X459" s="76"/>
      <c r="Y459" s="76"/>
      <c r="Z459" s="76"/>
      <c r="AA459" s="76"/>
      <c r="AB459" s="76"/>
      <c r="AC459" s="76"/>
      <c r="AD459" s="76"/>
      <c r="AE459" s="76"/>
      <c r="AF459" s="76"/>
      <c r="AG459" s="76"/>
      <c r="AH459" s="76"/>
      <c r="AI459" s="76"/>
      <c r="AJ459" s="76"/>
      <c r="AK459" s="76"/>
      <c r="AL459" s="76"/>
      <c r="AM459" s="76"/>
      <c r="AN459" s="76"/>
      <c r="AO459" s="76"/>
      <c r="AP459" s="76"/>
      <c r="AQ459" s="76"/>
      <c r="AR459" s="76"/>
      <c r="AS459" s="76"/>
      <c r="AT459" s="76"/>
      <c r="AU459" s="76"/>
      <c r="AV459" s="76"/>
      <c r="AW459" s="76"/>
      <c r="AX459" s="76"/>
      <c r="AY459" s="76"/>
      <c r="AZ459" s="76"/>
      <c r="BA459" s="76"/>
      <c r="BB459" s="76"/>
      <c r="BC459" s="76"/>
      <c r="BD459" s="76"/>
      <c r="BE459" s="76"/>
      <c r="BF459" s="76"/>
      <c r="BG459" s="76"/>
      <c r="BH459" s="76"/>
      <c r="BI459" s="76"/>
      <c r="BJ459" s="76"/>
      <c r="BK459" s="76"/>
      <c r="BL459" s="76"/>
    </row>
    <row r="460" s="10" customFormat="1" ht="13.5" spans="1:64">
      <c r="A460" s="15">
        <v>6</v>
      </c>
      <c r="B460" s="15">
        <v>6</v>
      </c>
      <c r="C460" s="15">
        <v>6</v>
      </c>
      <c r="D460" s="18">
        <v>1</v>
      </c>
      <c r="E460" s="15">
        <v>6</v>
      </c>
      <c r="F460" s="15">
        <v>3</v>
      </c>
      <c r="G460" s="15"/>
      <c r="H460" s="15"/>
      <c r="I460" s="15"/>
      <c r="J460" s="15"/>
      <c r="K460" s="15"/>
      <c r="L460" s="13"/>
      <c r="M460" s="13"/>
      <c r="N460" s="13"/>
      <c r="O460" s="13"/>
      <c r="P460" s="76"/>
      <c r="Q460" s="76"/>
      <c r="R460" s="76"/>
      <c r="S460" s="76"/>
      <c r="T460" s="76"/>
      <c r="U460" s="76"/>
      <c r="V460" s="76"/>
      <c r="W460" s="76"/>
      <c r="X460" s="76"/>
      <c r="Y460" s="76"/>
      <c r="Z460" s="76"/>
      <c r="AA460" s="76"/>
      <c r="AB460" s="76"/>
      <c r="AC460" s="76"/>
      <c r="AD460" s="76"/>
      <c r="AE460" s="76"/>
      <c r="AF460" s="76"/>
      <c r="AG460" s="76"/>
      <c r="AH460" s="76"/>
      <c r="AI460" s="76"/>
      <c r="AJ460" s="76"/>
      <c r="AK460" s="76"/>
      <c r="AL460" s="76"/>
      <c r="AM460" s="76"/>
      <c r="AN460" s="76"/>
      <c r="AO460" s="76"/>
      <c r="AP460" s="76"/>
      <c r="AQ460" s="76"/>
      <c r="AR460" s="76"/>
      <c r="AS460" s="76"/>
      <c r="AT460" s="76"/>
      <c r="AU460" s="76"/>
      <c r="AV460" s="76"/>
      <c r="AW460" s="76"/>
      <c r="AX460" s="76"/>
      <c r="AY460" s="76"/>
      <c r="AZ460" s="76"/>
      <c r="BA460" s="76"/>
      <c r="BB460" s="76"/>
      <c r="BC460" s="76"/>
      <c r="BD460" s="76"/>
      <c r="BE460" s="76"/>
      <c r="BF460" s="76"/>
      <c r="BG460" s="76"/>
      <c r="BH460" s="76"/>
      <c r="BI460" s="76"/>
      <c r="BJ460" s="76"/>
      <c r="BK460" s="76"/>
      <c r="BL460" s="76"/>
    </row>
    <row r="461" s="10" customFormat="1" ht="13.5" spans="1:64">
      <c r="A461" s="16">
        <v>89</v>
      </c>
      <c r="B461" s="16">
        <v>98</v>
      </c>
      <c r="C461" s="16">
        <v>98</v>
      </c>
      <c r="D461" s="16">
        <v>99</v>
      </c>
      <c r="E461" s="16">
        <v>98</v>
      </c>
      <c r="F461" s="16">
        <v>88</v>
      </c>
      <c r="G461" s="16"/>
      <c r="H461" s="16"/>
      <c r="I461" s="16"/>
      <c r="J461" s="16"/>
      <c r="K461" s="16"/>
      <c r="L461" s="16"/>
      <c r="M461" s="16"/>
      <c r="N461" s="16"/>
      <c r="O461" s="16"/>
      <c r="P461" s="76"/>
      <c r="Q461" s="76"/>
      <c r="R461" s="76"/>
      <c r="S461" s="76"/>
      <c r="T461" s="76"/>
      <c r="U461" s="76"/>
      <c r="V461" s="76"/>
      <c r="W461" s="76"/>
      <c r="X461" s="76"/>
      <c r="Y461" s="76"/>
      <c r="Z461" s="76"/>
      <c r="AA461" s="76"/>
      <c r="AB461" s="76"/>
      <c r="AC461" s="76"/>
      <c r="AD461" s="76"/>
      <c r="AE461" s="76"/>
      <c r="AF461" s="76"/>
      <c r="AG461" s="76"/>
      <c r="AH461" s="76"/>
      <c r="AI461" s="76"/>
      <c r="AJ461" s="76"/>
      <c r="AK461" s="76"/>
      <c r="AL461" s="76"/>
      <c r="AM461" s="76"/>
      <c r="AN461" s="76"/>
      <c r="AO461" s="76"/>
      <c r="AP461" s="76"/>
      <c r="AQ461" s="76"/>
      <c r="AR461" s="76"/>
      <c r="AS461" s="76"/>
      <c r="AT461" s="76"/>
      <c r="AU461" s="76"/>
      <c r="AV461" s="76"/>
      <c r="AW461" s="76"/>
      <c r="AX461" s="76"/>
      <c r="AY461" s="76"/>
      <c r="AZ461" s="76"/>
      <c r="BA461" s="76"/>
      <c r="BB461" s="76"/>
      <c r="BC461" s="76"/>
      <c r="BD461" s="76"/>
      <c r="BE461" s="76"/>
      <c r="BF461" s="76"/>
      <c r="BG461" s="76"/>
      <c r="BH461" s="76"/>
      <c r="BI461" s="76"/>
      <c r="BJ461" s="76"/>
      <c r="BK461" s="76"/>
      <c r="BL461" s="76"/>
    </row>
    <row r="462" s="10" customFormat="1" ht="13.5" spans="1:64">
      <c r="A462" s="12" t="s">
        <v>772</v>
      </c>
      <c r="B462" s="15" t="s">
        <v>2</v>
      </c>
      <c r="C462" s="15">
        <v>24</v>
      </c>
      <c r="D462" s="15" t="s">
        <v>3</v>
      </c>
      <c r="E462" s="15" t="s">
        <v>773</v>
      </c>
      <c r="F462" s="15" t="s">
        <v>5</v>
      </c>
      <c r="G462" s="14">
        <f>(A464*A465+B464*B465+C464*C465+D464*D465+E464*E465+F464*F465+G464*G465+H464*H465+I464*I465+J464*J465)/C462</f>
        <v>95.7083333333333</v>
      </c>
      <c r="H462" s="15"/>
      <c r="I462" s="15"/>
      <c r="J462" s="15"/>
      <c r="K462" s="15"/>
      <c r="L462" s="15"/>
      <c r="M462" s="15"/>
      <c r="N462" s="13"/>
      <c r="O462" s="13"/>
      <c r="P462" s="76"/>
      <c r="Q462" s="76"/>
      <c r="R462" s="76"/>
      <c r="S462" s="76"/>
      <c r="T462" s="76"/>
      <c r="U462" s="76"/>
      <c r="V462" s="76"/>
      <c r="W462" s="76"/>
      <c r="X462" s="76"/>
      <c r="Y462" s="76"/>
      <c r="Z462" s="76"/>
      <c r="AA462" s="76"/>
      <c r="AB462" s="76"/>
      <c r="AC462" s="76"/>
      <c r="AD462" s="76"/>
      <c r="AE462" s="76"/>
      <c r="AF462" s="76"/>
      <c r="AG462" s="76"/>
      <c r="AH462" s="76"/>
      <c r="AI462" s="76"/>
      <c r="AJ462" s="76"/>
      <c r="AK462" s="76"/>
      <c r="AL462" s="76"/>
      <c r="AM462" s="76"/>
      <c r="AN462" s="76"/>
      <c r="AO462" s="76"/>
      <c r="AP462" s="76"/>
      <c r="AQ462" s="76"/>
      <c r="AR462" s="76"/>
      <c r="AS462" s="76"/>
      <c r="AT462" s="76"/>
      <c r="AU462" s="76"/>
      <c r="AV462" s="76"/>
      <c r="AW462" s="76"/>
      <c r="AX462" s="76"/>
      <c r="AY462" s="76"/>
      <c r="AZ462" s="76"/>
      <c r="BA462" s="76"/>
      <c r="BB462" s="76"/>
      <c r="BC462" s="76"/>
      <c r="BD462" s="76"/>
      <c r="BE462" s="76"/>
      <c r="BF462" s="76"/>
      <c r="BG462" s="76"/>
      <c r="BH462" s="76"/>
      <c r="BI462" s="76"/>
      <c r="BJ462" s="76"/>
      <c r="BK462" s="76"/>
      <c r="BL462" s="76"/>
    </row>
    <row r="463" s="10" customFormat="1" ht="13.5" spans="1:64">
      <c r="A463" s="18" t="s">
        <v>774</v>
      </c>
      <c r="B463" s="18" t="s">
        <v>775</v>
      </c>
      <c r="C463" s="18" t="s">
        <v>776</v>
      </c>
      <c r="D463" s="18" t="s">
        <v>777</v>
      </c>
      <c r="E463" s="18" t="s">
        <v>778</v>
      </c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76"/>
      <c r="Q463" s="76"/>
      <c r="R463" s="76"/>
      <c r="S463" s="76"/>
      <c r="T463" s="76"/>
      <c r="U463" s="76"/>
      <c r="V463" s="76"/>
      <c r="W463" s="76"/>
      <c r="X463" s="76"/>
      <c r="Y463" s="76"/>
      <c r="Z463" s="76"/>
      <c r="AA463" s="76"/>
      <c r="AB463" s="76"/>
      <c r="AC463" s="76"/>
      <c r="AD463" s="76"/>
      <c r="AE463" s="76"/>
      <c r="AF463" s="76"/>
      <c r="AG463" s="76"/>
      <c r="AH463" s="76"/>
      <c r="AI463" s="76"/>
      <c r="AJ463" s="76"/>
      <c r="AK463" s="76"/>
      <c r="AL463" s="76"/>
      <c r="AM463" s="76"/>
      <c r="AN463" s="76"/>
      <c r="AO463" s="76"/>
      <c r="AP463" s="76"/>
      <c r="AQ463" s="76"/>
      <c r="AR463" s="76"/>
      <c r="AS463" s="76"/>
      <c r="AT463" s="76"/>
      <c r="AU463" s="76"/>
      <c r="AV463" s="76"/>
      <c r="AW463" s="76"/>
      <c r="AX463" s="76"/>
      <c r="AY463" s="76"/>
      <c r="AZ463" s="76"/>
      <c r="BA463" s="76"/>
      <c r="BB463" s="76"/>
      <c r="BC463" s="76"/>
      <c r="BD463" s="76"/>
      <c r="BE463" s="76"/>
      <c r="BF463" s="76"/>
      <c r="BG463" s="76"/>
      <c r="BH463" s="76"/>
      <c r="BI463" s="76"/>
      <c r="BJ463" s="76"/>
      <c r="BK463" s="76"/>
      <c r="BL463" s="76"/>
    </row>
    <row r="464" s="10" customFormat="1" ht="13.5" spans="1:64">
      <c r="A464" s="18">
        <v>4</v>
      </c>
      <c r="B464" s="18">
        <v>5</v>
      </c>
      <c r="C464" s="18">
        <v>4</v>
      </c>
      <c r="D464" s="18">
        <v>5</v>
      </c>
      <c r="E464" s="18">
        <v>6</v>
      </c>
      <c r="F464" s="15"/>
      <c r="G464" s="15"/>
      <c r="H464" s="15"/>
      <c r="I464" s="15"/>
      <c r="J464" s="15"/>
      <c r="K464" s="13"/>
      <c r="L464" s="13"/>
      <c r="M464" s="13"/>
      <c r="N464" s="20"/>
      <c r="O464" s="15"/>
      <c r="P464" s="76"/>
      <c r="Q464" s="76"/>
      <c r="R464" s="76"/>
      <c r="S464" s="76"/>
      <c r="T464" s="76"/>
      <c r="U464" s="76"/>
      <c r="V464" s="76"/>
      <c r="W464" s="76"/>
      <c r="X464" s="76"/>
      <c r="Y464" s="76"/>
      <c r="Z464" s="76"/>
      <c r="AA464" s="76"/>
      <c r="AB464" s="76"/>
      <c r="AC464" s="76"/>
      <c r="AD464" s="76"/>
      <c r="AE464" s="76"/>
      <c r="AF464" s="76"/>
      <c r="AG464" s="76"/>
      <c r="AH464" s="76"/>
      <c r="AI464" s="76"/>
      <c r="AJ464" s="76"/>
      <c r="AK464" s="76"/>
      <c r="AL464" s="76"/>
      <c r="AM464" s="76"/>
      <c r="AN464" s="76"/>
      <c r="AO464" s="76"/>
      <c r="AP464" s="76"/>
      <c r="AQ464" s="76"/>
      <c r="AR464" s="76"/>
      <c r="AS464" s="76"/>
      <c r="AT464" s="76"/>
      <c r="AU464" s="76"/>
      <c r="AV464" s="76"/>
      <c r="AW464" s="76"/>
      <c r="AX464" s="76"/>
      <c r="AY464" s="76"/>
      <c r="AZ464" s="76"/>
      <c r="BA464" s="76"/>
      <c r="BB464" s="76"/>
      <c r="BC464" s="76"/>
      <c r="BD464" s="76"/>
      <c r="BE464" s="76"/>
      <c r="BF464" s="76"/>
      <c r="BG464" s="76"/>
      <c r="BH464" s="76"/>
      <c r="BI464" s="76"/>
      <c r="BJ464" s="76"/>
      <c r="BK464" s="76"/>
      <c r="BL464" s="76"/>
    </row>
    <row r="465" s="10" customFormat="1" ht="13.5" spans="1:64">
      <c r="A465" s="21">
        <v>95</v>
      </c>
      <c r="B465" s="16">
        <v>98</v>
      </c>
      <c r="C465" s="16">
        <v>96</v>
      </c>
      <c r="D465" s="16">
        <v>97</v>
      </c>
      <c r="E465" s="16">
        <v>93</v>
      </c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76"/>
      <c r="Q465" s="76"/>
      <c r="R465" s="76"/>
      <c r="S465" s="76"/>
      <c r="T465" s="76"/>
      <c r="U465" s="76"/>
      <c r="V465" s="76"/>
      <c r="W465" s="76"/>
      <c r="X465" s="76"/>
      <c r="Y465" s="76"/>
      <c r="Z465" s="76"/>
      <c r="AA465" s="76"/>
      <c r="AB465" s="76"/>
      <c r="AC465" s="76"/>
      <c r="AD465" s="76"/>
      <c r="AE465" s="76"/>
      <c r="AF465" s="76"/>
      <c r="AG465" s="76"/>
      <c r="AH465" s="76"/>
      <c r="AI465" s="76"/>
      <c r="AJ465" s="76"/>
      <c r="AK465" s="76"/>
      <c r="AL465" s="76"/>
      <c r="AM465" s="76"/>
      <c r="AN465" s="76"/>
      <c r="AO465" s="76"/>
      <c r="AP465" s="76"/>
      <c r="AQ465" s="76"/>
      <c r="AR465" s="76"/>
      <c r="AS465" s="76"/>
      <c r="AT465" s="76"/>
      <c r="AU465" s="76"/>
      <c r="AV465" s="76"/>
      <c r="AW465" s="76"/>
      <c r="AX465" s="76"/>
      <c r="AY465" s="76"/>
      <c r="AZ465" s="76"/>
      <c r="BA465" s="76"/>
      <c r="BB465" s="76"/>
      <c r="BC465" s="76"/>
      <c r="BD465" s="76"/>
      <c r="BE465" s="76"/>
      <c r="BF465" s="76"/>
      <c r="BG465" s="76"/>
      <c r="BH465" s="76"/>
      <c r="BI465" s="76"/>
      <c r="BJ465" s="76"/>
      <c r="BK465" s="76"/>
      <c r="BL465" s="76"/>
    </row>
    <row r="466" s="10" customFormat="1" ht="13.5" spans="1:64">
      <c r="A466" s="12" t="s">
        <v>779</v>
      </c>
      <c r="B466" s="15" t="s">
        <v>2</v>
      </c>
      <c r="C466" s="15">
        <v>29</v>
      </c>
      <c r="D466" s="15" t="s">
        <v>3</v>
      </c>
      <c r="E466" s="18" t="s">
        <v>702</v>
      </c>
      <c r="F466" s="15" t="s">
        <v>5</v>
      </c>
      <c r="G466" s="14">
        <f>(A468*A469+B468*B469+C468*C469+D468*D469+E468*E469+F468*F469+G468*G469+H468*H469+I468*I469+J468*J469)/C466</f>
        <v>97.6896551724138</v>
      </c>
      <c r="H466" s="15"/>
      <c r="I466" s="13" t="s">
        <v>780</v>
      </c>
      <c r="J466" s="15"/>
      <c r="K466" s="15"/>
      <c r="L466" s="15"/>
      <c r="M466" s="15"/>
      <c r="N466" s="13"/>
      <c r="O466" s="13"/>
      <c r="P466" s="76"/>
      <c r="Q466" s="76"/>
      <c r="R466" s="76"/>
      <c r="S466" s="76"/>
      <c r="T466" s="76"/>
      <c r="U466" s="76"/>
      <c r="V466" s="76"/>
      <c r="W466" s="76"/>
      <c r="X466" s="76"/>
      <c r="Y466" s="76"/>
      <c r="Z466" s="76"/>
      <c r="AA466" s="76"/>
      <c r="AB466" s="76"/>
      <c r="AC466" s="76"/>
      <c r="AD466" s="76"/>
      <c r="AE466" s="76"/>
      <c r="AF466" s="76"/>
      <c r="AG466" s="76"/>
      <c r="AH466" s="76"/>
      <c r="AI466" s="76"/>
      <c r="AJ466" s="76"/>
      <c r="AK466" s="76"/>
      <c r="AL466" s="76"/>
      <c r="AM466" s="76"/>
      <c r="AN466" s="76"/>
      <c r="AO466" s="76"/>
      <c r="AP466" s="76"/>
      <c r="AQ466" s="76"/>
      <c r="AR466" s="76"/>
      <c r="AS466" s="76"/>
      <c r="AT466" s="76"/>
      <c r="AU466" s="76"/>
      <c r="AV466" s="76"/>
      <c r="AW466" s="76"/>
      <c r="AX466" s="76"/>
      <c r="AY466" s="76"/>
      <c r="AZ466" s="76"/>
      <c r="BA466" s="76"/>
      <c r="BB466" s="76"/>
      <c r="BC466" s="76"/>
      <c r="BD466" s="76"/>
      <c r="BE466" s="76"/>
      <c r="BF466" s="76"/>
      <c r="BG466" s="76"/>
      <c r="BH466" s="76"/>
      <c r="BI466" s="76"/>
      <c r="BJ466" s="76"/>
      <c r="BK466" s="76"/>
      <c r="BL466" s="76"/>
    </row>
    <row r="467" s="10" customFormat="1" ht="13.5" spans="1:64">
      <c r="A467" s="18" t="s">
        <v>781</v>
      </c>
      <c r="B467" s="18" t="s">
        <v>782</v>
      </c>
      <c r="C467" s="15" t="s">
        <v>783</v>
      </c>
      <c r="D467" s="15" t="s">
        <v>784</v>
      </c>
      <c r="E467" s="15" t="s">
        <v>785</v>
      </c>
      <c r="F467" s="15" t="s">
        <v>786</v>
      </c>
      <c r="G467" s="15"/>
      <c r="H467" s="15"/>
      <c r="I467" s="15"/>
      <c r="J467" s="15"/>
      <c r="K467" s="15"/>
      <c r="L467" s="15"/>
      <c r="M467" s="13"/>
      <c r="N467" s="13"/>
      <c r="O467" s="13"/>
      <c r="P467" s="76"/>
      <c r="Q467" s="76"/>
      <c r="R467" s="76"/>
      <c r="S467" s="76"/>
      <c r="T467" s="76"/>
      <c r="U467" s="76"/>
      <c r="V467" s="76"/>
      <c r="W467" s="76"/>
      <c r="X467" s="76"/>
      <c r="Y467" s="76"/>
      <c r="Z467" s="76"/>
      <c r="AA467" s="76"/>
      <c r="AB467" s="76"/>
      <c r="AC467" s="76"/>
      <c r="AD467" s="76"/>
      <c r="AE467" s="76"/>
      <c r="AF467" s="76"/>
      <c r="AG467" s="76"/>
      <c r="AH467" s="76"/>
      <c r="AI467" s="76"/>
      <c r="AJ467" s="76"/>
      <c r="AK467" s="76"/>
      <c r="AL467" s="76"/>
      <c r="AM467" s="76"/>
      <c r="AN467" s="76"/>
      <c r="AO467" s="76"/>
      <c r="AP467" s="76"/>
      <c r="AQ467" s="76"/>
      <c r="AR467" s="76"/>
      <c r="AS467" s="76"/>
      <c r="AT467" s="76"/>
      <c r="AU467" s="76"/>
      <c r="AV467" s="76"/>
      <c r="AW467" s="76"/>
      <c r="AX467" s="76"/>
      <c r="AY467" s="76"/>
      <c r="AZ467" s="76"/>
      <c r="BA467" s="76"/>
      <c r="BB467" s="76"/>
      <c r="BC467" s="76"/>
      <c r="BD467" s="76"/>
      <c r="BE467" s="76"/>
      <c r="BF467" s="76"/>
      <c r="BG467" s="76"/>
      <c r="BH467" s="76"/>
      <c r="BI467" s="76"/>
      <c r="BJ467" s="76"/>
      <c r="BK467" s="76"/>
      <c r="BL467" s="76"/>
    </row>
    <row r="468" s="10" customFormat="1" ht="13.5" spans="1:64">
      <c r="A468" s="18">
        <v>5</v>
      </c>
      <c r="B468" s="18">
        <v>2</v>
      </c>
      <c r="C468" s="30">
        <v>5</v>
      </c>
      <c r="D468" s="15">
        <v>5</v>
      </c>
      <c r="E468" s="15">
        <v>6</v>
      </c>
      <c r="F468" s="15">
        <v>6</v>
      </c>
      <c r="G468" s="13"/>
      <c r="H468" s="13"/>
      <c r="I468" s="15"/>
      <c r="J468" s="15"/>
      <c r="K468" s="15"/>
      <c r="L468" s="15"/>
      <c r="M468" s="13"/>
      <c r="N468" s="13"/>
      <c r="O468" s="13"/>
      <c r="P468" s="76"/>
      <c r="Q468" s="76"/>
      <c r="R468" s="76"/>
      <c r="S468" s="76"/>
      <c r="T468" s="76"/>
      <c r="U468" s="76"/>
      <c r="V468" s="76"/>
      <c r="W468" s="76"/>
      <c r="X468" s="76"/>
      <c r="Y468" s="76"/>
      <c r="Z468" s="76"/>
      <c r="AA468" s="76"/>
      <c r="AB468" s="76"/>
      <c r="AC468" s="76"/>
      <c r="AD468" s="76"/>
      <c r="AE468" s="76"/>
      <c r="AF468" s="76"/>
      <c r="AG468" s="76"/>
      <c r="AH468" s="76"/>
      <c r="AI468" s="76"/>
      <c r="AJ468" s="76"/>
      <c r="AK468" s="76"/>
      <c r="AL468" s="76"/>
      <c r="AM468" s="76"/>
      <c r="AN468" s="76"/>
      <c r="AO468" s="76"/>
      <c r="AP468" s="76"/>
      <c r="AQ468" s="76"/>
      <c r="AR468" s="76"/>
      <c r="AS468" s="76"/>
      <c r="AT468" s="76"/>
      <c r="AU468" s="76"/>
      <c r="AV468" s="76"/>
      <c r="AW468" s="76"/>
      <c r="AX468" s="76"/>
      <c r="AY468" s="76"/>
      <c r="AZ468" s="76"/>
      <c r="BA468" s="76"/>
      <c r="BB468" s="76"/>
      <c r="BC468" s="76"/>
      <c r="BD468" s="76"/>
      <c r="BE468" s="76"/>
      <c r="BF468" s="76"/>
      <c r="BG468" s="76"/>
      <c r="BH468" s="76"/>
      <c r="BI468" s="76"/>
      <c r="BJ468" s="76"/>
      <c r="BK468" s="76"/>
      <c r="BL468" s="76"/>
    </row>
    <row r="469" s="10" customFormat="1" ht="13.5" spans="1:64">
      <c r="A469" s="16">
        <v>96</v>
      </c>
      <c r="B469" s="21">
        <v>95</v>
      </c>
      <c r="C469" s="16">
        <v>98</v>
      </c>
      <c r="D469" s="16">
        <v>97</v>
      </c>
      <c r="E469" s="16">
        <v>99</v>
      </c>
      <c r="F469" s="16">
        <v>99</v>
      </c>
      <c r="G469" s="16"/>
      <c r="H469" s="16"/>
      <c r="I469" s="16"/>
      <c r="J469" s="16"/>
      <c r="K469" s="16"/>
      <c r="L469" s="16"/>
      <c r="M469" s="16"/>
      <c r="N469" s="16"/>
      <c r="O469" s="16"/>
      <c r="P469" s="76"/>
      <c r="Q469" s="76"/>
      <c r="R469" s="76"/>
      <c r="S469" s="76"/>
      <c r="T469" s="76"/>
      <c r="U469" s="76"/>
      <c r="V469" s="76"/>
      <c r="W469" s="76"/>
      <c r="X469" s="76"/>
      <c r="Y469" s="76"/>
      <c r="Z469" s="76"/>
      <c r="AA469" s="76"/>
      <c r="AB469" s="76"/>
      <c r="AC469" s="76"/>
      <c r="AD469" s="76"/>
      <c r="AE469" s="76"/>
      <c r="AF469" s="76"/>
      <c r="AG469" s="76"/>
      <c r="AH469" s="76"/>
      <c r="AI469" s="76"/>
      <c r="AJ469" s="76"/>
      <c r="AK469" s="76"/>
      <c r="AL469" s="76"/>
      <c r="AM469" s="76"/>
      <c r="AN469" s="76"/>
      <c r="AO469" s="76"/>
      <c r="AP469" s="76"/>
      <c r="AQ469" s="76"/>
      <c r="AR469" s="76"/>
      <c r="AS469" s="76"/>
      <c r="AT469" s="76"/>
      <c r="AU469" s="76"/>
      <c r="AV469" s="76"/>
      <c r="AW469" s="76"/>
      <c r="AX469" s="76"/>
      <c r="AY469" s="76"/>
      <c r="AZ469" s="76"/>
      <c r="BA469" s="76"/>
      <c r="BB469" s="76"/>
      <c r="BC469" s="76"/>
      <c r="BD469" s="76"/>
      <c r="BE469" s="76"/>
      <c r="BF469" s="76"/>
      <c r="BG469" s="76"/>
      <c r="BH469" s="76"/>
      <c r="BI469" s="76"/>
      <c r="BJ469" s="76"/>
      <c r="BK469" s="76"/>
      <c r="BL469" s="76"/>
    </row>
    <row r="470" s="10" customFormat="1" ht="13.5" spans="1:64">
      <c r="A470" s="12" t="s">
        <v>787</v>
      </c>
      <c r="B470" s="15" t="s">
        <v>2</v>
      </c>
      <c r="C470" s="15">
        <v>19</v>
      </c>
      <c r="D470" s="15" t="s">
        <v>3</v>
      </c>
      <c r="E470" s="15" t="s">
        <v>788</v>
      </c>
      <c r="F470" s="15" t="s">
        <v>5</v>
      </c>
      <c r="G470" s="14">
        <f>(A472*A473+B472*B473+C472*C473+D472*D473+E472*E473+F472*F473+G472*G473+H472*H473+I472*I473+J472*J473)/C470</f>
        <v>95.8947368421053</v>
      </c>
      <c r="H470" s="15"/>
      <c r="I470" s="15"/>
      <c r="J470" s="15"/>
      <c r="K470" s="15"/>
      <c r="L470" s="15"/>
      <c r="M470" s="15"/>
      <c r="N470" s="13"/>
      <c r="O470" s="13"/>
      <c r="P470" s="76"/>
      <c r="Q470" s="76"/>
      <c r="R470" s="76"/>
      <c r="S470" s="76"/>
      <c r="T470" s="76"/>
      <c r="U470" s="76"/>
      <c r="V470" s="76"/>
      <c r="W470" s="76"/>
      <c r="X470" s="76"/>
      <c r="Y470" s="76"/>
      <c r="Z470" s="76"/>
      <c r="AA470" s="76"/>
      <c r="AB470" s="76"/>
      <c r="AC470" s="76"/>
      <c r="AD470" s="76"/>
      <c r="AE470" s="76"/>
      <c r="AF470" s="76"/>
      <c r="AG470" s="76"/>
      <c r="AH470" s="76"/>
      <c r="AI470" s="76"/>
      <c r="AJ470" s="76"/>
      <c r="AK470" s="76"/>
      <c r="AL470" s="76"/>
      <c r="AM470" s="76"/>
      <c r="AN470" s="76"/>
      <c r="AO470" s="76"/>
      <c r="AP470" s="76"/>
      <c r="AQ470" s="76"/>
      <c r="AR470" s="76"/>
      <c r="AS470" s="76"/>
      <c r="AT470" s="76"/>
      <c r="AU470" s="76"/>
      <c r="AV470" s="76"/>
      <c r="AW470" s="76"/>
      <c r="AX470" s="76"/>
      <c r="AY470" s="76"/>
      <c r="AZ470" s="76"/>
      <c r="BA470" s="76"/>
      <c r="BB470" s="76"/>
      <c r="BC470" s="76"/>
      <c r="BD470" s="76"/>
      <c r="BE470" s="76"/>
      <c r="BF470" s="76"/>
      <c r="BG470" s="76"/>
      <c r="BH470" s="76"/>
      <c r="BI470" s="76"/>
      <c r="BJ470" s="76"/>
      <c r="BK470" s="76"/>
      <c r="BL470" s="76"/>
    </row>
    <row r="471" s="10" customFormat="1" ht="13.5" spans="1:64">
      <c r="A471" s="18" t="s">
        <v>789</v>
      </c>
      <c r="B471" s="18" t="s">
        <v>343</v>
      </c>
      <c r="C471" s="15" t="s">
        <v>790</v>
      </c>
      <c r="D471" s="15" t="s">
        <v>791</v>
      </c>
      <c r="E471" s="15"/>
      <c r="F471" s="13"/>
      <c r="G471" s="13"/>
      <c r="H471" s="15"/>
      <c r="I471" s="15"/>
      <c r="J471" s="15"/>
      <c r="K471" s="15"/>
      <c r="L471" s="15"/>
      <c r="M471" s="13"/>
      <c r="N471" s="13"/>
      <c r="O471" s="13"/>
      <c r="P471" s="76"/>
      <c r="Q471" s="76"/>
      <c r="R471" s="76"/>
      <c r="S471" s="76"/>
      <c r="T471" s="76"/>
      <c r="U471" s="76"/>
      <c r="V471" s="76"/>
      <c r="W471" s="76"/>
      <c r="X471" s="76"/>
      <c r="Y471" s="76"/>
      <c r="Z471" s="76"/>
      <c r="AA471" s="76"/>
      <c r="AB471" s="76"/>
      <c r="AC471" s="76"/>
      <c r="AD471" s="76"/>
      <c r="AE471" s="76"/>
      <c r="AF471" s="76"/>
      <c r="AG471" s="76"/>
      <c r="AH471" s="76"/>
      <c r="AI471" s="76"/>
      <c r="AJ471" s="76"/>
      <c r="AK471" s="76"/>
      <c r="AL471" s="76"/>
      <c r="AM471" s="76"/>
      <c r="AN471" s="76"/>
      <c r="AO471" s="76"/>
      <c r="AP471" s="76"/>
      <c r="AQ471" s="76"/>
      <c r="AR471" s="76"/>
      <c r="AS471" s="76"/>
      <c r="AT471" s="76"/>
      <c r="AU471" s="76"/>
      <c r="AV471" s="76"/>
      <c r="AW471" s="76"/>
      <c r="AX471" s="76"/>
      <c r="AY471" s="76"/>
      <c r="AZ471" s="76"/>
      <c r="BA471" s="76"/>
      <c r="BB471" s="76"/>
      <c r="BC471" s="76"/>
      <c r="BD471" s="76"/>
      <c r="BE471" s="76"/>
      <c r="BF471" s="76"/>
      <c r="BG471" s="76"/>
      <c r="BH471" s="76"/>
      <c r="BI471" s="76"/>
      <c r="BJ471" s="76"/>
      <c r="BK471" s="76"/>
      <c r="BL471" s="76"/>
    </row>
    <row r="472" s="10" customFormat="1" ht="13.5" spans="1:64">
      <c r="A472" s="18">
        <v>6</v>
      </c>
      <c r="B472" s="18">
        <v>6</v>
      </c>
      <c r="C472" s="15">
        <v>6</v>
      </c>
      <c r="D472" s="15">
        <v>1</v>
      </c>
      <c r="E472" s="15"/>
      <c r="F472" s="15"/>
      <c r="G472" s="15"/>
      <c r="H472" s="15"/>
      <c r="I472" s="15"/>
      <c r="J472" s="13"/>
      <c r="K472" s="13"/>
      <c r="L472" s="13"/>
      <c r="M472" s="13"/>
      <c r="N472" s="13"/>
      <c r="O472" s="13"/>
      <c r="P472" s="76"/>
      <c r="Q472" s="76"/>
      <c r="R472" s="76"/>
      <c r="S472" s="76"/>
      <c r="T472" s="76"/>
      <c r="U472" s="76"/>
      <c r="V472" s="76"/>
      <c r="W472" s="76"/>
      <c r="X472" s="76"/>
      <c r="Y472" s="76"/>
      <c r="Z472" s="76"/>
      <c r="AA472" s="76"/>
      <c r="AB472" s="76"/>
      <c r="AC472" s="76"/>
      <c r="AD472" s="76"/>
      <c r="AE472" s="76"/>
      <c r="AF472" s="76"/>
      <c r="AG472" s="76"/>
      <c r="AH472" s="76"/>
      <c r="AI472" s="76"/>
      <c r="AJ472" s="76"/>
      <c r="AK472" s="76"/>
      <c r="AL472" s="76"/>
      <c r="AM472" s="76"/>
      <c r="AN472" s="76"/>
      <c r="AO472" s="76"/>
      <c r="AP472" s="76"/>
      <c r="AQ472" s="76"/>
      <c r="AR472" s="76"/>
      <c r="AS472" s="76"/>
      <c r="AT472" s="76"/>
      <c r="AU472" s="76"/>
      <c r="AV472" s="76"/>
      <c r="AW472" s="76"/>
      <c r="AX472" s="76"/>
      <c r="AY472" s="76"/>
      <c r="AZ472" s="76"/>
      <c r="BA472" s="76"/>
      <c r="BB472" s="76"/>
      <c r="BC472" s="76"/>
      <c r="BD472" s="76"/>
      <c r="BE472" s="76"/>
      <c r="BF472" s="76"/>
      <c r="BG472" s="76"/>
      <c r="BH472" s="76"/>
      <c r="BI472" s="76"/>
      <c r="BJ472" s="76"/>
      <c r="BK472" s="76"/>
      <c r="BL472" s="76"/>
    </row>
    <row r="473" s="10" customFormat="1" ht="13.5" spans="1:64">
      <c r="A473" s="16">
        <v>98</v>
      </c>
      <c r="B473" s="16">
        <v>95</v>
      </c>
      <c r="C473" s="16">
        <v>96</v>
      </c>
      <c r="D473" s="21">
        <v>88</v>
      </c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76"/>
      <c r="Q473" s="76"/>
      <c r="R473" s="76"/>
      <c r="S473" s="76"/>
      <c r="T473" s="76"/>
      <c r="U473" s="76"/>
      <c r="V473" s="76"/>
      <c r="W473" s="76"/>
      <c r="X473" s="76"/>
      <c r="Y473" s="76"/>
      <c r="Z473" s="76"/>
      <c r="AA473" s="76"/>
      <c r="AB473" s="76"/>
      <c r="AC473" s="76"/>
      <c r="AD473" s="76"/>
      <c r="AE473" s="76"/>
      <c r="AF473" s="76"/>
      <c r="AG473" s="76"/>
      <c r="AH473" s="76"/>
      <c r="AI473" s="76"/>
      <c r="AJ473" s="76"/>
      <c r="AK473" s="76"/>
      <c r="AL473" s="76"/>
      <c r="AM473" s="76"/>
      <c r="AN473" s="76"/>
      <c r="AO473" s="76"/>
      <c r="AP473" s="76"/>
      <c r="AQ473" s="76"/>
      <c r="AR473" s="76"/>
      <c r="AS473" s="76"/>
      <c r="AT473" s="76"/>
      <c r="AU473" s="76"/>
      <c r="AV473" s="76"/>
      <c r="AW473" s="76"/>
      <c r="AX473" s="76"/>
      <c r="AY473" s="76"/>
      <c r="AZ473" s="76"/>
      <c r="BA473" s="76"/>
      <c r="BB473" s="76"/>
      <c r="BC473" s="76"/>
      <c r="BD473" s="76"/>
      <c r="BE473" s="76"/>
      <c r="BF473" s="76"/>
      <c r="BG473" s="76"/>
      <c r="BH473" s="76"/>
      <c r="BI473" s="76"/>
      <c r="BJ473" s="76"/>
      <c r="BK473" s="76"/>
      <c r="BL473" s="76"/>
    </row>
    <row r="474" s="10" customFormat="1" ht="13.5" spans="1:64">
      <c r="A474" s="12" t="s">
        <v>792</v>
      </c>
      <c r="B474" s="15" t="s">
        <v>2</v>
      </c>
      <c r="C474" s="30">
        <v>24</v>
      </c>
      <c r="D474" s="15" t="s">
        <v>3</v>
      </c>
      <c r="E474" s="15" t="s">
        <v>767</v>
      </c>
      <c r="F474" s="15" t="s">
        <v>5</v>
      </c>
      <c r="G474" s="14">
        <f>(A476*A477+B476*B477+C476*C477+D476*D477+E476*E477+F476*F477+G476*G477+H476*H477+I476*I477+J476*J477)/C474</f>
        <v>89.4583333333333</v>
      </c>
      <c r="H474" s="15"/>
      <c r="I474" s="15"/>
      <c r="J474" s="15"/>
      <c r="K474" s="15"/>
      <c r="L474" s="15"/>
      <c r="M474" s="20"/>
      <c r="N474" s="13"/>
      <c r="O474" s="13"/>
      <c r="P474" s="76"/>
      <c r="Q474" s="76"/>
      <c r="R474" s="76"/>
      <c r="S474" s="76"/>
      <c r="T474" s="76"/>
      <c r="U474" s="76"/>
      <c r="V474" s="76"/>
      <c r="W474" s="76"/>
      <c r="X474" s="76"/>
      <c r="Y474" s="76"/>
      <c r="Z474" s="76"/>
      <c r="AA474" s="76"/>
      <c r="AB474" s="76"/>
      <c r="AC474" s="76"/>
      <c r="AD474" s="76"/>
      <c r="AE474" s="76"/>
      <c r="AF474" s="76"/>
      <c r="AG474" s="76"/>
      <c r="AH474" s="76"/>
      <c r="AI474" s="76"/>
      <c r="AJ474" s="76"/>
      <c r="AK474" s="76"/>
      <c r="AL474" s="76"/>
      <c r="AM474" s="76"/>
      <c r="AN474" s="76"/>
      <c r="AO474" s="76"/>
      <c r="AP474" s="76"/>
      <c r="AQ474" s="76"/>
      <c r="AR474" s="76"/>
      <c r="AS474" s="76"/>
      <c r="AT474" s="76"/>
      <c r="AU474" s="76"/>
      <c r="AV474" s="76"/>
      <c r="AW474" s="76"/>
      <c r="AX474" s="76"/>
      <c r="AY474" s="76"/>
      <c r="AZ474" s="76"/>
      <c r="BA474" s="76"/>
      <c r="BB474" s="76"/>
      <c r="BC474" s="76"/>
      <c r="BD474" s="76"/>
      <c r="BE474" s="76"/>
      <c r="BF474" s="76"/>
      <c r="BG474" s="76"/>
      <c r="BH474" s="76"/>
      <c r="BI474" s="76"/>
      <c r="BJ474" s="76"/>
      <c r="BK474" s="76"/>
      <c r="BL474" s="76"/>
    </row>
    <row r="475" s="10" customFormat="1" ht="13.5" spans="1:64">
      <c r="A475" s="13" t="s">
        <v>793</v>
      </c>
      <c r="B475" s="18" t="s">
        <v>794</v>
      </c>
      <c r="C475" s="18" t="s">
        <v>795</v>
      </c>
      <c r="D475" s="18" t="s">
        <v>796</v>
      </c>
      <c r="E475" s="18" t="s">
        <v>797</v>
      </c>
      <c r="F475" s="18" t="s">
        <v>798</v>
      </c>
      <c r="G475" s="15"/>
      <c r="H475" s="15"/>
      <c r="I475" s="15"/>
      <c r="J475" s="15"/>
      <c r="K475" s="15"/>
      <c r="L475" s="15"/>
      <c r="M475" s="15"/>
      <c r="N475" s="13"/>
      <c r="O475" s="13"/>
      <c r="P475" s="76"/>
      <c r="Q475" s="76"/>
      <c r="R475" s="76"/>
      <c r="S475" s="76"/>
      <c r="T475" s="76"/>
      <c r="U475" s="76"/>
      <c r="V475" s="76"/>
      <c r="W475" s="76"/>
      <c r="X475" s="76"/>
      <c r="Y475" s="76"/>
      <c r="Z475" s="76"/>
      <c r="AA475" s="76"/>
      <c r="AB475" s="76"/>
      <c r="AC475" s="76"/>
      <c r="AD475" s="76"/>
      <c r="AE475" s="76"/>
      <c r="AF475" s="76"/>
      <c r="AG475" s="76"/>
      <c r="AH475" s="76"/>
      <c r="AI475" s="76"/>
      <c r="AJ475" s="76"/>
      <c r="AK475" s="76"/>
      <c r="AL475" s="76"/>
      <c r="AM475" s="76"/>
      <c r="AN475" s="76"/>
      <c r="AO475" s="76"/>
      <c r="AP475" s="76"/>
      <c r="AQ475" s="76"/>
      <c r="AR475" s="76"/>
      <c r="AS475" s="76"/>
      <c r="AT475" s="76"/>
      <c r="AU475" s="76"/>
      <c r="AV475" s="76"/>
      <c r="AW475" s="76"/>
      <c r="AX475" s="76"/>
      <c r="AY475" s="76"/>
      <c r="AZ475" s="76"/>
      <c r="BA475" s="76"/>
      <c r="BB475" s="76"/>
      <c r="BC475" s="76"/>
      <c r="BD475" s="76"/>
      <c r="BE475" s="76"/>
      <c r="BF475" s="76"/>
      <c r="BG475" s="76"/>
      <c r="BH475" s="76"/>
      <c r="BI475" s="76"/>
      <c r="BJ475" s="76"/>
      <c r="BK475" s="76"/>
      <c r="BL475" s="76"/>
    </row>
    <row r="476" s="10" customFormat="1" ht="13.5" spans="1:64">
      <c r="A476" s="13">
        <v>1</v>
      </c>
      <c r="B476" s="18">
        <v>5</v>
      </c>
      <c r="C476" s="18">
        <v>6</v>
      </c>
      <c r="D476" s="18">
        <v>5</v>
      </c>
      <c r="E476" s="26">
        <v>5</v>
      </c>
      <c r="F476" s="18">
        <v>2</v>
      </c>
      <c r="G476" s="15"/>
      <c r="H476" s="15"/>
      <c r="I476" s="15"/>
      <c r="J476" s="15"/>
      <c r="K476" s="15"/>
      <c r="L476" s="15"/>
      <c r="M476" s="15"/>
      <c r="N476" s="13"/>
      <c r="O476" s="13"/>
      <c r="P476" s="76"/>
      <c r="Q476" s="76"/>
      <c r="R476" s="76"/>
      <c r="S476" s="76"/>
      <c r="T476" s="76"/>
      <c r="U476" s="76"/>
      <c r="V476" s="76"/>
      <c r="W476" s="76"/>
      <c r="X476" s="76"/>
      <c r="Y476" s="76"/>
      <c r="Z476" s="76"/>
      <c r="AA476" s="76"/>
      <c r="AB476" s="76"/>
      <c r="AC476" s="76"/>
      <c r="AD476" s="76"/>
      <c r="AE476" s="76"/>
      <c r="AF476" s="76"/>
      <c r="AG476" s="76"/>
      <c r="AH476" s="76"/>
      <c r="AI476" s="76"/>
      <c r="AJ476" s="76"/>
      <c r="AK476" s="76"/>
      <c r="AL476" s="76"/>
      <c r="AM476" s="76"/>
      <c r="AN476" s="76"/>
      <c r="AO476" s="76"/>
      <c r="AP476" s="76"/>
      <c r="AQ476" s="76"/>
      <c r="AR476" s="76"/>
      <c r="AS476" s="76"/>
      <c r="AT476" s="76"/>
      <c r="AU476" s="76"/>
      <c r="AV476" s="76"/>
      <c r="AW476" s="76"/>
      <c r="AX476" s="76"/>
      <c r="AY476" s="76"/>
      <c r="AZ476" s="76"/>
      <c r="BA476" s="76"/>
      <c r="BB476" s="76"/>
      <c r="BC476" s="76"/>
      <c r="BD476" s="76"/>
      <c r="BE476" s="76"/>
      <c r="BF476" s="76"/>
      <c r="BG476" s="76"/>
      <c r="BH476" s="76"/>
      <c r="BI476" s="76"/>
      <c r="BJ476" s="76"/>
      <c r="BK476" s="76"/>
      <c r="BL476" s="76"/>
    </row>
    <row r="477" s="10" customFormat="1" ht="13.5" spans="1:64">
      <c r="A477" s="16">
        <v>98</v>
      </c>
      <c r="B477" s="16">
        <v>88</v>
      </c>
      <c r="C477" s="16">
        <v>88</v>
      </c>
      <c r="D477" s="16">
        <v>88</v>
      </c>
      <c r="E477" s="21">
        <v>89</v>
      </c>
      <c r="F477" s="16">
        <v>98</v>
      </c>
      <c r="G477" s="16"/>
      <c r="H477" s="16"/>
      <c r="I477" s="16"/>
      <c r="J477" s="16"/>
      <c r="K477" s="16"/>
      <c r="L477" s="16"/>
      <c r="M477" s="16"/>
      <c r="N477" s="16"/>
      <c r="O477" s="16"/>
      <c r="P477" s="76"/>
      <c r="Q477" s="76"/>
      <c r="R477" s="76"/>
      <c r="S477" s="76"/>
      <c r="T477" s="76"/>
      <c r="U477" s="76"/>
      <c r="V477" s="76"/>
      <c r="W477" s="76"/>
      <c r="X477" s="76"/>
      <c r="Y477" s="76"/>
      <c r="Z477" s="76"/>
      <c r="AA477" s="76"/>
      <c r="AB477" s="76"/>
      <c r="AC477" s="76"/>
      <c r="AD477" s="76"/>
      <c r="AE477" s="76"/>
      <c r="AF477" s="76"/>
      <c r="AG477" s="76"/>
      <c r="AH477" s="76"/>
      <c r="AI477" s="76"/>
      <c r="AJ477" s="76"/>
      <c r="AK477" s="76"/>
      <c r="AL477" s="76"/>
      <c r="AM477" s="76"/>
      <c r="AN477" s="76"/>
      <c r="AO477" s="76"/>
      <c r="AP477" s="76"/>
      <c r="AQ477" s="76"/>
      <c r="AR477" s="76"/>
      <c r="AS477" s="76"/>
      <c r="AT477" s="76"/>
      <c r="AU477" s="76"/>
      <c r="AV477" s="76"/>
      <c r="AW477" s="76"/>
      <c r="AX477" s="76"/>
      <c r="AY477" s="76"/>
      <c r="AZ477" s="76"/>
      <c r="BA477" s="76"/>
      <c r="BB477" s="76"/>
      <c r="BC477" s="76"/>
      <c r="BD477" s="76"/>
      <c r="BE477" s="76"/>
      <c r="BF477" s="76"/>
      <c r="BG477" s="76"/>
      <c r="BH477" s="76"/>
      <c r="BI477" s="76"/>
      <c r="BJ477" s="76"/>
      <c r="BK477" s="76"/>
      <c r="BL477" s="76"/>
    </row>
    <row r="478" s="10" customFormat="1" ht="13.5" spans="1:64">
      <c r="A478" s="12" t="s">
        <v>799</v>
      </c>
      <c r="B478" s="15" t="s">
        <v>2</v>
      </c>
      <c r="C478" s="15">
        <v>27</v>
      </c>
      <c r="D478" s="15" t="s">
        <v>3</v>
      </c>
      <c r="E478" s="15" t="s">
        <v>800</v>
      </c>
      <c r="F478" s="15" t="s">
        <v>5</v>
      </c>
      <c r="G478" s="14">
        <f>(A480*A481+B480*B481+C480*C481+D480*D481+E480*E481+F480*F481+G480*G481+H480*H481+I480*I481+J480*J481)/C478</f>
        <v>91</v>
      </c>
      <c r="H478" s="15"/>
      <c r="I478" s="15"/>
      <c r="J478" s="15"/>
      <c r="K478" s="15"/>
      <c r="L478" s="15"/>
      <c r="M478" s="15"/>
      <c r="N478" s="13"/>
      <c r="O478" s="13"/>
      <c r="P478" s="76"/>
      <c r="Q478" s="76"/>
      <c r="R478" s="76"/>
      <c r="S478" s="76"/>
      <c r="T478" s="76"/>
      <c r="U478" s="76"/>
      <c r="V478" s="76"/>
      <c r="W478" s="76"/>
      <c r="X478" s="76"/>
      <c r="Y478" s="76"/>
      <c r="Z478" s="76"/>
      <c r="AA478" s="76"/>
      <c r="AB478" s="76"/>
      <c r="AC478" s="76"/>
      <c r="AD478" s="76"/>
      <c r="AE478" s="76"/>
      <c r="AF478" s="76"/>
      <c r="AG478" s="76"/>
      <c r="AH478" s="76"/>
      <c r="AI478" s="76"/>
      <c r="AJ478" s="76"/>
      <c r="AK478" s="76"/>
      <c r="AL478" s="76"/>
      <c r="AM478" s="76"/>
      <c r="AN478" s="76"/>
      <c r="AO478" s="76"/>
      <c r="AP478" s="76"/>
      <c r="AQ478" s="76"/>
      <c r="AR478" s="76"/>
      <c r="AS478" s="76"/>
      <c r="AT478" s="76"/>
      <c r="AU478" s="76"/>
      <c r="AV478" s="76"/>
      <c r="AW478" s="76"/>
      <c r="AX478" s="76"/>
      <c r="AY478" s="76"/>
      <c r="AZ478" s="76"/>
      <c r="BA478" s="76"/>
      <c r="BB478" s="76"/>
      <c r="BC478" s="76"/>
      <c r="BD478" s="76"/>
      <c r="BE478" s="76"/>
      <c r="BF478" s="76"/>
      <c r="BG478" s="76"/>
      <c r="BH478" s="76"/>
      <c r="BI478" s="76"/>
      <c r="BJ478" s="76"/>
      <c r="BK478" s="76"/>
      <c r="BL478" s="76"/>
    </row>
    <row r="479" s="10" customFormat="1" ht="13.5" spans="1:64">
      <c r="A479" s="18" t="s">
        <v>801</v>
      </c>
      <c r="B479" s="15" t="s">
        <v>802</v>
      </c>
      <c r="C479" s="15" t="s">
        <v>803</v>
      </c>
      <c r="D479" s="15" t="s">
        <v>804</v>
      </c>
      <c r="E479" s="15" t="s">
        <v>805</v>
      </c>
      <c r="F479" s="15"/>
      <c r="G479" s="15"/>
      <c r="H479" s="15"/>
      <c r="I479" s="15"/>
      <c r="J479" s="15"/>
      <c r="K479" s="15"/>
      <c r="L479" s="15"/>
      <c r="M479" s="15"/>
      <c r="N479" s="13"/>
      <c r="O479" s="13"/>
      <c r="P479" s="76"/>
      <c r="Q479" s="76"/>
      <c r="R479" s="76"/>
      <c r="S479" s="76"/>
      <c r="T479" s="76"/>
      <c r="U479" s="76"/>
      <c r="V479" s="76"/>
      <c r="W479" s="76"/>
      <c r="X479" s="76"/>
      <c r="Y479" s="76"/>
      <c r="Z479" s="76"/>
      <c r="AA479" s="76"/>
      <c r="AB479" s="76"/>
      <c r="AC479" s="76"/>
      <c r="AD479" s="76"/>
      <c r="AE479" s="76"/>
      <c r="AF479" s="76"/>
      <c r="AG479" s="76"/>
      <c r="AH479" s="76"/>
      <c r="AI479" s="76"/>
      <c r="AJ479" s="76"/>
      <c r="AK479" s="76"/>
      <c r="AL479" s="76"/>
      <c r="AM479" s="76"/>
      <c r="AN479" s="76"/>
      <c r="AO479" s="76"/>
      <c r="AP479" s="76"/>
      <c r="AQ479" s="76"/>
      <c r="AR479" s="76"/>
      <c r="AS479" s="76"/>
      <c r="AT479" s="76"/>
      <c r="AU479" s="76"/>
      <c r="AV479" s="76"/>
      <c r="AW479" s="76"/>
      <c r="AX479" s="76"/>
      <c r="AY479" s="76"/>
      <c r="AZ479" s="76"/>
      <c r="BA479" s="76"/>
      <c r="BB479" s="76"/>
      <c r="BC479" s="76"/>
      <c r="BD479" s="76"/>
      <c r="BE479" s="76"/>
      <c r="BF479" s="76"/>
      <c r="BG479" s="76"/>
      <c r="BH479" s="76"/>
      <c r="BI479" s="76"/>
      <c r="BJ479" s="76"/>
      <c r="BK479" s="76"/>
      <c r="BL479" s="76"/>
    </row>
    <row r="480" s="10" customFormat="1" ht="13.5" spans="1:64">
      <c r="A480" s="18">
        <v>6</v>
      </c>
      <c r="B480" s="15">
        <v>6</v>
      </c>
      <c r="C480" s="15">
        <v>3</v>
      </c>
      <c r="D480" s="15">
        <v>6</v>
      </c>
      <c r="E480" s="20">
        <v>6</v>
      </c>
      <c r="F480" s="15"/>
      <c r="G480" s="15"/>
      <c r="H480" s="15"/>
      <c r="I480" s="15"/>
      <c r="J480" s="15"/>
      <c r="K480" s="15"/>
      <c r="L480" s="15"/>
      <c r="M480" s="15"/>
      <c r="N480" s="13"/>
      <c r="O480" s="13"/>
      <c r="P480" s="76"/>
      <c r="Q480" s="76"/>
      <c r="R480" s="76"/>
      <c r="S480" s="76"/>
      <c r="T480" s="76"/>
      <c r="U480" s="76"/>
      <c r="V480" s="76"/>
      <c r="W480" s="76"/>
      <c r="X480" s="76"/>
      <c r="Y480" s="76"/>
      <c r="Z480" s="76"/>
      <c r="AA480" s="76"/>
      <c r="AB480" s="76"/>
      <c r="AC480" s="76"/>
      <c r="AD480" s="76"/>
      <c r="AE480" s="76"/>
      <c r="AF480" s="76"/>
      <c r="AG480" s="76"/>
      <c r="AH480" s="76"/>
      <c r="AI480" s="76"/>
      <c r="AJ480" s="76"/>
      <c r="AK480" s="76"/>
      <c r="AL480" s="76"/>
      <c r="AM480" s="76"/>
      <c r="AN480" s="76"/>
      <c r="AO480" s="76"/>
      <c r="AP480" s="76"/>
      <c r="AQ480" s="76"/>
      <c r="AR480" s="76"/>
      <c r="AS480" s="76"/>
      <c r="AT480" s="76"/>
      <c r="AU480" s="76"/>
      <c r="AV480" s="76"/>
      <c r="AW480" s="76"/>
      <c r="AX480" s="76"/>
      <c r="AY480" s="76"/>
      <c r="AZ480" s="76"/>
      <c r="BA480" s="76"/>
      <c r="BB480" s="76"/>
      <c r="BC480" s="76"/>
      <c r="BD480" s="76"/>
      <c r="BE480" s="76"/>
      <c r="BF480" s="76"/>
      <c r="BG480" s="76"/>
      <c r="BH480" s="76"/>
      <c r="BI480" s="76"/>
      <c r="BJ480" s="76"/>
      <c r="BK480" s="76"/>
      <c r="BL480" s="76"/>
    </row>
    <row r="481" s="10" customFormat="1" ht="13.5" spans="1:64">
      <c r="A481" s="16">
        <v>88</v>
      </c>
      <c r="B481" s="16">
        <v>99</v>
      </c>
      <c r="C481" s="16">
        <v>89</v>
      </c>
      <c r="D481" s="16">
        <v>89</v>
      </c>
      <c r="E481" s="21">
        <v>89</v>
      </c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76"/>
      <c r="Q481" s="76"/>
      <c r="R481" s="76"/>
      <c r="S481" s="76"/>
      <c r="T481" s="76"/>
      <c r="U481" s="76"/>
      <c r="V481" s="76"/>
      <c r="W481" s="76"/>
      <c r="X481" s="76"/>
      <c r="Y481" s="76"/>
      <c r="Z481" s="76"/>
      <c r="AA481" s="76"/>
      <c r="AB481" s="76"/>
      <c r="AC481" s="76"/>
      <c r="AD481" s="76"/>
      <c r="AE481" s="76"/>
      <c r="AF481" s="76"/>
      <c r="AG481" s="76"/>
      <c r="AH481" s="76"/>
      <c r="AI481" s="76"/>
      <c r="AJ481" s="76"/>
      <c r="AK481" s="76"/>
      <c r="AL481" s="76"/>
      <c r="AM481" s="76"/>
      <c r="AN481" s="76"/>
      <c r="AO481" s="76"/>
      <c r="AP481" s="76"/>
      <c r="AQ481" s="76"/>
      <c r="AR481" s="76"/>
      <c r="AS481" s="76"/>
      <c r="AT481" s="76"/>
      <c r="AU481" s="76"/>
      <c r="AV481" s="76"/>
      <c r="AW481" s="76"/>
      <c r="AX481" s="76"/>
      <c r="AY481" s="76"/>
      <c r="AZ481" s="76"/>
      <c r="BA481" s="76"/>
      <c r="BB481" s="76"/>
      <c r="BC481" s="76"/>
      <c r="BD481" s="76"/>
      <c r="BE481" s="76"/>
      <c r="BF481" s="76"/>
      <c r="BG481" s="76"/>
      <c r="BH481" s="76"/>
      <c r="BI481" s="76"/>
      <c r="BJ481" s="76"/>
      <c r="BK481" s="76"/>
      <c r="BL481" s="76"/>
    </row>
    <row r="482" s="10" customFormat="1" ht="13.5" spans="1:64">
      <c r="A482" s="12" t="s">
        <v>806</v>
      </c>
      <c r="B482" s="15" t="s">
        <v>27</v>
      </c>
      <c r="C482" s="15">
        <v>24</v>
      </c>
      <c r="D482" s="15" t="s">
        <v>3</v>
      </c>
      <c r="E482" s="15" t="s">
        <v>807</v>
      </c>
      <c r="F482" s="15" t="s">
        <v>5</v>
      </c>
      <c r="G482" s="14">
        <f>(A484*A485+B484*B485+C484*C485+D484*D485+E484*E485+F484*F485+G484*G485+H484*H485+I484*I485+J484*J485)/C482</f>
        <v>98.5833333333333</v>
      </c>
      <c r="H482" s="15"/>
      <c r="I482" s="15"/>
      <c r="J482" s="15"/>
      <c r="K482" s="15"/>
      <c r="L482" s="15"/>
      <c r="M482" s="15"/>
      <c r="N482" s="13"/>
      <c r="O482" s="13"/>
      <c r="P482" s="76"/>
      <c r="Q482" s="76"/>
      <c r="R482" s="76"/>
      <c r="S482" s="76"/>
      <c r="T482" s="76"/>
      <c r="U482" s="76"/>
      <c r="V482" s="76"/>
      <c r="W482" s="76"/>
      <c r="X482" s="76"/>
      <c r="Y482" s="76"/>
      <c r="Z482" s="76"/>
      <c r="AA482" s="76"/>
      <c r="AB482" s="76"/>
      <c r="AC482" s="76"/>
      <c r="AD482" s="76"/>
      <c r="AE482" s="76"/>
      <c r="AF482" s="76"/>
      <c r="AG482" s="76"/>
      <c r="AH482" s="76"/>
      <c r="AI482" s="76"/>
      <c r="AJ482" s="76"/>
      <c r="AK482" s="76"/>
      <c r="AL482" s="76"/>
      <c r="AM482" s="76"/>
      <c r="AN482" s="76"/>
      <c r="AO482" s="76"/>
      <c r="AP482" s="76"/>
      <c r="AQ482" s="76"/>
      <c r="AR482" s="76"/>
      <c r="AS482" s="76"/>
      <c r="AT482" s="76"/>
      <c r="AU482" s="76"/>
      <c r="AV482" s="76"/>
      <c r="AW482" s="76"/>
      <c r="AX482" s="76"/>
      <c r="AY482" s="76"/>
      <c r="AZ482" s="76"/>
      <c r="BA482" s="76"/>
      <c r="BB482" s="76"/>
      <c r="BC482" s="76"/>
      <c r="BD482" s="76"/>
      <c r="BE482" s="76"/>
      <c r="BF482" s="76"/>
      <c r="BG482" s="76"/>
      <c r="BH482" s="76"/>
      <c r="BI482" s="76"/>
      <c r="BJ482" s="76"/>
      <c r="BK482" s="76"/>
      <c r="BL482" s="76"/>
    </row>
    <row r="483" s="10" customFormat="1" ht="13.5" spans="1:64">
      <c r="A483" s="18" t="s">
        <v>808</v>
      </c>
      <c r="B483" s="15" t="s">
        <v>809</v>
      </c>
      <c r="C483" s="15" t="s">
        <v>810</v>
      </c>
      <c r="D483" s="15" t="s">
        <v>811</v>
      </c>
      <c r="E483" s="15" t="s">
        <v>812</v>
      </c>
      <c r="F483" s="15"/>
      <c r="G483" s="15"/>
      <c r="H483" s="15"/>
      <c r="I483" s="15"/>
      <c r="J483" s="15"/>
      <c r="K483" s="15"/>
      <c r="L483" s="15"/>
      <c r="M483" s="15"/>
      <c r="N483" s="13"/>
      <c r="O483" s="13"/>
      <c r="P483" s="76"/>
      <c r="Q483" s="76"/>
      <c r="R483" s="76"/>
      <c r="S483" s="76"/>
      <c r="T483" s="76"/>
      <c r="U483" s="76"/>
      <c r="V483" s="76"/>
      <c r="W483" s="76"/>
      <c r="X483" s="76"/>
      <c r="Y483" s="76"/>
      <c r="Z483" s="76"/>
      <c r="AA483" s="76"/>
      <c r="AB483" s="76"/>
      <c r="AC483" s="76"/>
      <c r="AD483" s="76"/>
      <c r="AE483" s="76"/>
      <c r="AF483" s="76"/>
      <c r="AG483" s="76"/>
      <c r="AH483" s="76"/>
      <c r="AI483" s="76"/>
      <c r="AJ483" s="76"/>
      <c r="AK483" s="76"/>
      <c r="AL483" s="76"/>
      <c r="AM483" s="76"/>
      <c r="AN483" s="76"/>
      <c r="AO483" s="76"/>
      <c r="AP483" s="76"/>
      <c r="AQ483" s="76"/>
      <c r="AR483" s="76"/>
      <c r="AS483" s="76"/>
      <c r="AT483" s="76"/>
      <c r="AU483" s="76"/>
      <c r="AV483" s="76"/>
      <c r="AW483" s="76"/>
      <c r="AX483" s="76"/>
      <c r="AY483" s="76"/>
      <c r="AZ483" s="76"/>
      <c r="BA483" s="76"/>
      <c r="BB483" s="76"/>
      <c r="BC483" s="76"/>
      <c r="BD483" s="76"/>
      <c r="BE483" s="76"/>
      <c r="BF483" s="76"/>
      <c r="BG483" s="76"/>
      <c r="BH483" s="76"/>
      <c r="BI483" s="76"/>
      <c r="BJ483" s="76"/>
      <c r="BK483" s="76"/>
      <c r="BL483" s="76"/>
    </row>
    <row r="484" s="10" customFormat="1" ht="13.5" spans="1:64">
      <c r="A484" s="18">
        <v>4</v>
      </c>
      <c r="B484" s="15">
        <v>5</v>
      </c>
      <c r="C484" s="15">
        <v>5</v>
      </c>
      <c r="D484" s="15">
        <v>5</v>
      </c>
      <c r="E484" s="15">
        <v>5</v>
      </c>
      <c r="F484" s="15"/>
      <c r="G484" s="15"/>
      <c r="H484" s="15"/>
      <c r="I484" s="15"/>
      <c r="J484" s="15"/>
      <c r="K484" s="15"/>
      <c r="L484" s="15"/>
      <c r="M484" s="15"/>
      <c r="N484" s="13"/>
      <c r="O484" s="13"/>
      <c r="P484" s="76"/>
      <c r="Q484" s="76"/>
      <c r="R484" s="76"/>
      <c r="S484" s="76"/>
      <c r="T484" s="76"/>
      <c r="U484" s="76"/>
      <c r="V484" s="76"/>
      <c r="W484" s="76"/>
      <c r="X484" s="76"/>
      <c r="Y484" s="76"/>
      <c r="Z484" s="76"/>
      <c r="AA484" s="76"/>
      <c r="AB484" s="76"/>
      <c r="AC484" s="76"/>
      <c r="AD484" s="76"/>
      <c r="AE484" s="76"/>
      <c r="AF484" s="76"/>
      <c r="AG484" s="76"/>
      <c r="AH484" s="76"/>
      <c r="AI484" s="76"/>
      <c r="AJ484" s="76"/>
      <c r="AK484" s="76"/>
      <c r="AL484" s="76"/>
      <c r="AM484" s="76"/>
      <c r="AN484" s="76"/>
      <c r="AO484" s="76"/>
      <c r="AP484" s="76"/>
      <c r="AQ484" s="76"/>
      <c r="AR484" s="76"/>
      <c r="AS484" s="76"/>
      <c r="AT484" s="76"/>
      <c r="AU484" s="76"/>
      <c r="AV484" s="76"/>
      <c r="AW484" s="76"/>
      <c r="AX484" s="76"/>
      <c r="AY484" s="76"/>
      <c r="AZ484" s="76"/>
      <c r="BA484" s="76"/>
      <c r="BB484" s="76"/>
      <c r="BC484" s="76"/>
      <c r="BD484" s="76"/>
      <c r="BE484" s="76"/>
      <c r="BF484" s="76"/>
      <c r="BG484" s="76"/>
      <c r="BH484" s="76"/>
      <c r="BI484" s="76"/>
      <c r="BJ484" s="76"/>
      <c r="BK484" s="76"/>
      <c r="BL484" s="76"/>
    </row>
    <row r="485" s="10" customFormat="1" ht="13.5" spans="1:64">
      <c r="A485" s="21">
        <v>99</v>
      </c>
      <c r="B485" s="16">
        <v>98</v>
      </c>
      <c r="C485" s="16">
        <v>98</v>
      </c>
      <c r="D485" s="16">
        <v>99</v>
      </c>
      <c r="E485" s="16">
        <v>99</v>
      </c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76"/>
      <c r="Q485" s="76"/>
      <c r="R485" s="76"/>
      <c r="S485" s="76"/>
      <c r="T485" s="76"/>
      <c r="U485" s="76"/>
      <c r="V485" s="76"/>
      <c r="W485" s="76"/>
      <c r="X485" s="76"/>
      <c r="Y485" s="76"/>
      <c r="Z485" s="76"/>
      <c r="AA485" s="76"/>
      <c r="AB485" s="76"/>
      <c r="AC485" s="76"/>
      <c r="AD485" s="76"/>
      <c r="AE485" s="76"/>
      <c r="AF485" s="76"/>
      <c r="AG485" s="76"/>
      <c r="AH485" s="76"/>
      <c r="AI485" s="76"/>
      <c r="AJ485" s="76"/>
      <c r="AK485" s="76"/>
      <c r="AL485" s="76"/>
      <c r="AM485" s="76"/>
      <c r="AN485" s="76"/>
      <c r="AO485" s="76"/>
      <c r="AP485" s="76"/>
      <c r="AQ485" s="76"/>
      <c r="AR485" s="76"/>
      <c r="AS485" s="76"/>
      <c r="AT485" s="76"/>
      <c r="AU485" s="76"/>
      <c r="AV485" s="76"/>
      <c r="AW485" s="76"/>
      <c r="AX485" s="76"/>
      <c r="AY485" s="76"/>
      <c r="AZ485" s="76"/>
      <c r="BA485" s="76"/>
      <c r="BB485" s="76"/>
      <c r="BC485" s="76"/>
      <c r="BD485" s="76"/>
      <c r="BE485" s="76"/>
      <c r="BF485" s="76"/>
      <c r="BG485" s="76"/>
      <c r="BH485" s="76"/>
      <c r="BI485" s="76"/>
      <c r="BJ485" s="76"/>
      <c r="BK485" s="76"/>
      <c r="BL485" s="76"/>
    </row>
    <row r="486" s="10" customFormat="1" ht="13.5" spans="1:64">
      <c r="A486" s="12" t="s">
        <v>813</v>
      </c>
      <c r="B486" s="15" t="s">
        <v>27</v>
      </c>
      <c r="C486" s="18">
        <v>26</v>
      </c>
      <c r="D486" s="15" t="s">
        <v>3</v>
      </c>
      <c r="E486" s="18" t="s">
        <v>722</v>
      </c>
      <c r="F486" s="15" t="s">
        <v>5</v>
      </c>
      <c r="G486" s="14">
        <f>(A488*A489+B488*B489+C488*C489+D488*D489+E488*E489+F488*F489+G488*G489+H488*H489+I488*I489+J488*J489)/C486</f>
        <v>95.2692307692308</v>
      </c>
      <c r="H486" s="15"/>
      <c r="I486" s="15"/>
      <c r="J486" s="15"/>
      <c r="K486" s="15"/>
      <c r="L486" s="15"/>
      <c r="M486" s="15"/>
      <c r="N486" s="13"/>
      <c r="O486" s="13"/>
      <c r="P486" s="76"/>
      <c r="Q486" s="76"/>
      <c r="R486" s="76"/>
      <c r="S486" s="76"/>
      <c r="T486" s="76"/>
      <c r="U486" s="76"/>
      <c r="V486" s="76"/>
      <c r="W486" s="76"/>
      <c r="X486" s="76"/>
      <c r="Y486" s="76"/>
      <c r="Z486" s="76"/>
      <c r="AA486" s="76"/>
      <c r="AB486" s="76"/>
      <c r="AC486" s="76"/>
      <c r="AD486" s="76"/>
      <c r="AE486" s="76"/>
      <c r="AF486" s="76"/>
      <c r="AG486" s="76"/>
      <c r="AH486" s="76"/>
      <c r="AI486" s="76"/>
      <c r="AJ486" s="76"/>
      <c r="AK486" s="76"/>
      <c r="AL486" s="76"/>
      <c r="AM486" s="76"/>
      <c r="AN486" s="76"/>
      <c r="AO486" s="76"/>
      <c r="AP486" s="76"/>
      <c r="AQ486" s="76"/>
      <c r="AR486" s="76"/>
      <c r="AS486" s="76"/>
      <c r="AT486" s="76"/>
      <c r="AU486" s="76"/>
      <c r="AV486" s="76"/>
      <c r="AW486" s="76"/>
      <c r="AX486" s="76"/>
      <c r="AY486" s="76"/>
      <c r="AZ486" s="76"/>
      <c r="BA486" s="76"/>
      <c r="BB486" s="76"/>
      <c r="BC486" s="76"/>
      <c r="BD486" s="76"/>
      <c r="BE486" s="76"/>
      <c r="BF486" s="76"/>
      <c r="BG486" s="76"/>
      <c r="BH486" s="76"/>
      <c r="BI486" s="76"/>
      <c r="BJ486" s="76"/>
      <c r="BK486" s="76"/>
      <c r="BL486" s="76"/>
    </row>
    <row r="487" s="10" customFormat="1" ht="13.5" spans="1:64">
      <c r="A487" s="18" t="s">
        <v>814</v>
      </c>
      <c r="B487" s="18" t="s">
        <v>815</v>
      </c>
      <c r="C487" s="18" t="s">
        <v>816</v>
      </c>
      <c r="D487" s="18" t="s">
        <v>817</v>
      </c>
      <c r="E487" s="13" t="s">
        <v>818</v>
      </c>
      <c r="F487" s="18" t="s">
        <v>819</v>
      </c>
      <c r="G487" s="15"/>
      <c r="H487" s="15"/>
      <c r="I487" s="15"/>
      <c r="J487" s="15"/>
      <c r="K487" s="15"/>
      <c r="L487" s="15"/>
      <c r="M487" s="15"/>
      <c r="N487" s="13"/>
      <c r="O487" s="13"/>
      <c r="P487" s="76"/>
      <c r="Q487" s="76"/>
      <c r="R487" s="76"/>
      <c r="S487" s="76"/>
      <c r="T487" s="76"/>
      <c r="U487" s="76"/>
      <c r="V487" s="76"/>
      <c r="W487" s="76"/>
      <c r="X487" s="76"/>
      <c r="Y487" s="76"/>
      <c r="Z487" s="76"/>
      <c r="AA487" s="76"/>
      <c r="AB487" s="76"/>
      <c r="AC487" s="76"/>
      <c r="AD487" s="76"/>
      <c r="AE487" s="76"/>
      <c r="AF487" s="76"/>
      <c r="AG487" s="76"/>
      <c r="AH487" s="76"/>
      <c r="AI487" s="76"/>
      <c r="AJ487" s="76"/>
      <c r="AK487" s="76"/>
      <c r="AL487" s="76"/>
      <c r="AM487" s="76"/>
      <c r="AN487" s="76"/>
      <c r="AO487" s="76"/>
      <c r="AP487" s="76"/>
      <c r="AQ487" s="76"/>
      <c r="AR487" s="76"/>
      <c r="AS487" s="76"/>
      <c r="AT487" s="76"/>
      <c r="AU487" s="76"/>
      <c r="AV487" s="76"/>
      <c r="AW487" s="76"/>
      <c r="AX487" s="76"/>
      <c r="AY487" s="76"/>
      <c r="AZ487" s="76"/>
      <c r="BA487" s="76"/>
      <c r="BB487" s="76"/>
      <c r="BC487" s="76"/>
      <c r="BD487" s="76"/>
      <c r="BE487" s="76"/>
      <c r="BF487" s="76"/>
      <c r="BG487" s="76"/>
      <c r="BH487" s="76"/>
      <c r="BI487" s="76"/>
      <c r="BJ487" s="76"/>
      <c r="BK487" s="76"/>
      <c r="BL487" s="76"/>
    </row>
    <row r="488" s="10" customFormat="1" ht="13.5" spans="1:64">
      <c r="A488" s="18">
        <v>6</v>
      </c>
      <c r="B488" s="18">
        <v>3</v>
      </c>
      <c r="C488" s="18">
        <v>6</v>
      </c>
      <c r="D488" s="18">
        <v>6</v>
      </c>
      <c r="E488" s="13">
        <v>4</v>
      </c>
      <c r="F488" s="26">
        <v>1</v>
      </c>
      <c r="G488" s="15"/>
      <c r="H488" s="15"/>
      <c r="I488" s="15"/>
      <c r="J488" s="15"/>
      <c r="K488" s="15"/>
      <c r="L488" s="15"/>
      <c r="M488" s="15"/>
      <c r="N488" s="13"/>
      <c r="O488" s="13"/>
      <c r="P488" s="76"/>
      <c r="Q488" s="76"/>
      <c r="R488" s="76"/>
      <c r="S488" s="76"/>
      <c r="T488" s="76"/>
      <c r="U488" s="76"/>
      <c r="V488" s="76"/>
      <c r="W488" s="76"/>
      <c r="X488" s="76"/>
      <c r="Y488" s="76"/>
      <c r="Z488" s="76"/>
      <c r="AA488" s="76"/>
      <c r="AB488" s="76"/>
      <c r="AC488" s="76"/>
      <c r="AD488" s="76"/>
      <c r="AE488" s="76"/>
      <c r="AF488" s="76"/>
      <c r="AG488" s="76"/>
      <c r="AH488" s="76"/>
      <c r="AI488" s="76"/>
      <c r="AJ488" s="76"/>
      <c r="AK488" s="76"/>
      <c r="AL488" s="76"/>
      <c r="AM488" s="76"/>
      <c r="AN488" s="76"/>
      <c r="AO488" s="76"/>
      <c r="AP488" s="76"/>
      <c r="AQ488" s="76"/>
      <c r="AR488" s="76"/>
      <c r="AS488" s="76"/>
      <c r="AT488" s="76"/>
      <c r="AU488" s="76"/>
      <c r="AV488" s="76"/>
      <c r="AW488" s="76"/>
      <c r="AX488" s="76"/>
      <c r="AY488" s="76"/>
      <c r="AZ488" s="76"/>
      <c r="BA488" s="76"/>
      <c r="BB488" s="76"/>
      <c r="BC488" s="76"/>
      <c r="BD488" s="76"/>
      <c r="BE488" s="76"/>
      <c r="BF488" s="76"/>
      <c r="BG488" s="76"/>
      <c r="BH488" s="76"/>
      <c r="BI488" s="76"/>
      <c r="BJ488" s="76"/>
      <c r="BK488" s="76"/>
      <c r="BL488" s="76"/>
    </row>
    <row r="489" s="10" customFormat="1" ht="13.5" spans="1:64">
      <c r="A489" s="16">
        <v>92</v>
      </c>
      <c r="B489" s="16">
        <v>95</v>
      </c>
      <c r="C489" s="16">
        <v>96</v>
      </c>
      <c r="D489" s="16">
        <v>99</v>
      </c>
      <c r="E489" s="21">
        <v>93</v>
      </c>
      <c r="F489" s="16">
        <v>98</v>
      </c>
      <c r="G489" s="16"/>
      <c r="H489" s="16"/>
      <c r="I489" s="16"/>
      <c r="J489" s="16"/>
      <c r="K489" s="16"/>
      <c r="L489" s="16"/>
      <c r="M489" s="16"/>
      <c r="N489" s="16"/>
      <c r="O489" s="16"/>
      <c r="P489" s="76"/>
      <c r="Q489" s="76"/>
      <c r="R489" s="76"/>
      <c r="S489" s="76"/>
      <c r="T489" s="76"/>
      <c r="U489" s="76"/>
      <c r="V489" s="76"/>
      <c r="W489" s="76"/>
      <c r="X489" s="76"/>
      <c r="Y489" s="76"/>
      <c r="Z489" s="76"/>
      <c r="AA489" s="76"/>
      <c r="AB489" s="76"/>
      <c r="AC489" s="76"/>
      <c r="AD489" s="76"/>
      <c r="AE489" s="76"/>
      <c r="AF489" s="76"/>
      <c r="AG489" s="76"/>
      <c r="AH489" s="76"/>
      <c r="AI489" s="76"/>
      <c r="AJ489" s="76"/>
      <c r="AK489" s="76"/>
      <c r="AL489" s="76"/>
      <c r="AM489" s="76"/>
      <c r="AN489" s="76"/>
      <c r="AO489" s="76"/>
      <c r="AP489" s="76"/>
      <c r="AQ489" s="76"/>
      <c r="AR489" s="76"/>
      <c r="AS489" s="76"/>
      <c r="AT489" s="76"/>
      <c r="AU489" s="76"/>
      <c r="AV489" s="76"/>
      <c r="AW489" s="76"/>
      <c r="AX489" s="76"/>
      <c r="AY489" s="76"/>
      <c r="AZ489" s="76"/>
      <c r="BA489" s="76"/>
      <c r="BB489" s="76"/>
      <c r="BC489" s="76"/>
      <c r="BD489" s="76"/>
      <c r="BE489" s="76"/>
      <c r="BF489" s="76"/>
      <c r="BG489" s="76"/>
      <c r="BH489" s="76"/>
      <c r="BI489" s="76"/>
      <c r="BJ489" s="76"/>
      <c r="BK489" s="76"/>
      <c r="BL489" s="76"/>
    </row>
    <row r="490" s="10" customFormat="1" ht="13.5" spans="1:64">
      <c r="A490" s="12" t="s">
        <v>820</v>
      </c>
      <c r="B490" s="15" t="s">
        <v>27</v>
      </c>
      <c r="C490" s="15">
        <v>23</v>
      </c>
      <c r="D490" s="15" t="s">
        <v>3</v>
      </c>
      <c r="E490" s="15" t="s">
        <v>714</v>
      </c>
      <c r="F490" s="15" t="s">
        <v>5</v>
      </c>
      <c r="G490" s="14">
        <f>(A492*A493+B492*B493+C492*C493+D492*D493+E492*E493+F492*F493+G492*G493+H492*H493+I492*I493+J492*J493)/C490</f>
        <v>91.3478260869565</v>
      </c>
      <c r="H490" s="15"/>
      <c r="I490" s="15"/>
      <c r="J490" s="15"/>
      <c r="K490" s="15"/>
      <c r="L490" s="15"/>
      <c r="M490" s="15"/>
      <c r="N490" s="13"/>
      <c r="O490" s="15"/>
      <c r="P490" s="76"/>
      <c r="Q490" s="76"/>
      <c r="R490" s="76"/>
      <c r="S490" s="76"/>
      <c r="T490" s="76"/>
      <c r="U490" s="76"/>
      <c r="V490" s="76"/>
      <c r="W490" s="76"/>
      <c r="X490" s="76"/>
      <c r="Y490" s="76"/>
      <c r="Z490" s="76"/>
      <c r="AA490" s="76"/>
      <c r="AB490" s="76"/>
      <c r="AC490" s="76"/>
      <c r="AD490" s="76"/>
      <c r="AE490" s="76"/>
      <c r="AF490" s="76"/>
      <c r="AG490" s="76"/>
      <c r="AH490" s="76"/>
      <c r="AI490" s="76"/>
      <c r="AJ490" s="76"/>
      <c r="AK490" s="76"/>
      <c r="AL490" s="76"/>
      <c r="AM490" s="76"/>
      <c r="AN490" s="76"/>
      <c r="AO490" s="76"/>
      <c r="AP490" s="76"/>
      <c r="AQ490" s="76"/>
      <c r="AR490" s="76"/>
      <c r="AS490" s="76"/>
      <c r="AT490" s="76"/>
      <c r="AU490" s="76"/>
      <c r="AV490" s="76"/>
      <c r="AW490" s="76"/>
      <c r="AX490" s="76"/>
      <c r="AY490" s="76"/>
      <c r="AZ490" s="76"/>
      <c r="BA490" s="76"/>
      <c r="BB490" s="76"/>
      <c r="BC490" s="76"/>
      <c r="BD490" s="76"/>
      <c r="BE490" s="76"/>
      <c r="BF490" s="76"/>
      <c r="BG490" s="76"/>
      <c r="BH490" s="76"/>
      <c r="BI490" s="76"/>
      <c r="BJ490" s="76"/>
      <c r="BK490" s="76"/>
      <c r="BL490" s="76"/>
    </row>
    <row r="491" s="10" customFormat="1" ht="13.5" spans="1:64">
      <c r="A491" s="13" t="s">
        <v>821</v>
      </c>
      <c r="B491" s="13" t="s">
        <v>822</v>
      </c>
      <c r="C491" s="13" t="s">
        <v>823</v>
      </c>
      <c r="D491" s="18" t="s">
        <v>824</v>
      </c>
      <c r="E491" s="15"/>
      <c r="F491" s="15"/>
      <c r="G491" s="15"/>
      <c r="H491" s="15"/>
      <c r="I491" s="15"/>
      <c r="J491" s="15"/>
      <c r="K491" s="15"/>
      <c r="L491" s="15"/>
      <c r="M491" s="15"/>
      <c r="N491" s="13"/>
      <c r="O491" s="15"/>
      <c r="P491" s="76"/>
      <c r="Q491" s="76"/>
      <c r="R491" s="76"/>
      <c r="S491" s="76"/>
      <c r="T491" s="76"/>
      <c r="U491" s="76"/>
      <c r="V491" s="76"/>
      <c r="W491" s="76"/>
      <c r="X491" s="76"/>
      <c r="Y491" s="76"/>
      <c r="Z491" s="76"/>
      <c r="AA491" s="76"/>
      <c r="AB491" s="76"/>
      <c r="AC491" s="76"/>
      <c r="AD491" s="76"/>
      <c r="AE491" s="76"/>
      <c r="AF491" s="76"/>
      <c r="AG491" s="76"/>
      <c r="AH491" s="76"/>
      <c r="AI491" s="76"/>
      <c r="AJ491" s="76"/>
      <c r="AK491" s="76"/>
      <c r="AL491" s="76"/>
      <c r="AM491" s="76"/>
      <c r="AN491" s="76"/>
      <c r="AO491" s="76"/>
      <c r="AP491" s="76"/>
      <c r="AQ491" s="76"/>
      <c r="AR491" s="76"/>
      <c r="AS491" s="76"/>
      <c r="AT491" s="76"/>
      <c r="AU491" s="76"/>
      <c r="AV491" s="76"/>
      <c r="AW491" s="76"/>
      <c r="AX491" s="76"/>
      <c r="AY491" s="76"/>
      <c r="AZ491" s="76"/>
      <c r="BA491" s="76"/>
      <c r="BB491" s="76"/>
      <c r="BC491" s="76"/>
      <c r="BD491" s="76"/>
      <c r="BE491" s="76"/>
      <c r="BF491" s="76"/>
      <c r="BG491" s="76"/>
      <c r="BH491" s="76"/>
      <c r="BI491" s="76"/>
      <c r="BJ491" s="76"/>
      <c r="BK491" s="76"/>
      <c r="BL491" s="76"/>
    </row>
    <row r="492" s="10" customFormat="1" ht="13.5" spans="1:64">
      <c r="A492" s="13">
        <v>6</v>
      </c>
      <c r="B492" s="18">
        <v>5</v>
      </c>
      <c r="C492" s="18">
        <v>6</v>
      </c>
      <c r="D492" s="18">
        <v>6</v>
      </c>
      <c r="E492" s="15"/>
      <c r="F492" s="20"/>
      <c r="G492" s="15"/>
      <c r="H492" s="15"/>
      <c r="I492" s="15"/>
      <c r="J492" s="15"/>
      <c r="K492" s="15"/>
      <c r="L492" s="15"/>
      <c r="M492" s="15"/>
      <c r="N492" s="13"/>
      <c r="O492" s="15"/>
      <c r="P492" s="76"/>
      <c r="Q492" s="76"/>
      <c r="R492" s="76"/>
      <c r="S492" s="76"/>
      <c r="T492" s="76"/>
      <c r="U492" s="76"/>
      <c r="V492" s="76"/>
      <c r="W492" s="76"/>
      <c r="X492" s="76"/>
      <c r="Y492" s="76"/>
      <c r="Z492" s="76"/>
      <c r="AA492" s="76"/>
      <c r="AB492" s="76"/>
      <c r="AC492" s="76"/>
      <c r="AD492" s="76"/>
      <c r="AE492" s="76"/>
      <c r="AF492" s="76"/>
      <c r="AG492" s="76"/>
      <c r="AH492" s="76"/>
      <c r="AI492" s="76"/>
      <c r="AJ492" s="76"/>
      <c r="AK492" s="76"/>
      <c r="AL492" s="76"/>
      <c r="AM492" s="76"/>
      <c r="AN492" s="76"/>
      <c r="AO492" s="76"/>
      <c r="AP492" s="76"/>
      <c r="AQ492" s="76"/>
      <c r="AR492" s="76"/>
      <c r="AS492" s="76"/>
      <c r="AT492" s="76"/>
      <c r="AU492" s="76"/>
      <c r="AV492" s="76"/>
      <c r="AW492" s="76"/>
      <c r="AX492" s="76"/>
      <c r="AY492" s="76"/>
      <c r="AZ492" s="76"/>
      <c r="BA492" s="76"/>
      <c r="BB492" s="76"/>
      <c r="BC492" s="76"/>
      <c r="BD492" s="76"/>
      <c r="BE492" s="76"/>
      <c r="BF492" s="76"/>
      <c r="BG492" s="76"/>
      <c r="BH492" s="76"/>
      <c r="BI492" s="76"/>
      <c r="BJ492" s="76"/>
      <c r="BK492" s="76"/>
      <c r="BL492" s="76"/>
    </row>
    <row r="493" s="10" customFormat="1" ht="13.5" spans="1:64">
      <c r="A493" s="16">
        <v>88</v>
      </c>
      <c r="B493" s="16">
        <v>89</v>
      </c>
      <c r="C493" s="16">
        <v>89</v>
      </c>
      <c r="D493" s="16">
        <v>99</v>
      </c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76"/>
      <c r="Q493" s="76"/>
      <c r="R493" s="76"/>
      <c r="S493" s="76"/>
      <c r="T493" s="76"/>
      <c r="U493" s="76"/>
      <c r="V493" s="76"/>
      <c r="W493" s="76"/>
      <c r="X493" s="76"/>
      <c r="Y493" s="76"/>
      <c r="Z493" s="76"/>
      <c r="AA493" s="76"/>
      <c r="AB493" s="76"/>
      <c r="AC493" s="76"/>
      <c r="AD493" s="76"/>
      <c r="AE493" s="76"/>
      <c r="AF493" s="76"/>
      <c r="AG493" s="76"/>
      <c r="AH493" s="76"/>
      <c r="AI493" s="76"/>
      <c r="AJ493" s="76"/>
      <c r="AK493" s="76"/>
      <c r="AL493" s="76"/>
      <c r="AM493" s="76"/>
      <c r="AN493" s="76"/>
      <c r="AO493" s="76"/>
      <c r="AP493" s="76"/>
      <c r="AQ493" s="76"/>
      <c r="AR493" s="76"/>
      <c r="AS493" s="76"/>
      <c r="AT493" s="76"/>
      <c r="AU493" s="76"/>
      <c r="AV493" s="76"/>
      <c r="AW493" s="76"/>
      <c r="AX493" s="76"/>
      <c r="AY493" s="76"/>
      <c r="AZ493" s="76"/>
      <c r="BA493" s="76"/>
      <c r="BB493" s="76"/>
      <c r="BC493" s="76"/>
      <c r="BD493" s="76"/>
      <c r="BE493" s="76"/>
      <c r="BF493" s="76"/>
      <c r="BG493" s="76"/>
      <c r="BH493" s="76"/>
      <c r="BI493" s="76"/>
      <c r="BJ493" s="76"/>
      <c r="BK493" s="76"/>
      <c r="BL493" s="76"/>
    </row>
    <row r="494" s="10" customFormat="1" ht="13.5" spans="1:64">
      <c r="A494" s="12" t="s">
        <v>825</v>
      </c>
      <c r="B494" s="15" t="s">
        <v>27</v>
      </c>
      <c r="C494" s="15">
        <v>42</v>
      </c>
      <c r="D494" s="15" t="s">
        <v>3</v>
      </c>
      <c r="E494" s="15" t="s">
        <v>727</v>
      </c>
      <c r="F494" s="15" t="s">
        <v>5</v>
      </c>
      <c r="G494" s="14">
        <f>(A496*A497+B496*B497+C496*C497+D496*D497+E496*E497+F496*F497+G496*G497+H496*H497+I496*I497+J496*J497)/C494</f>
        <v>89.7619047619048</v>
      </c>
      <c r="H494" s="15"/>
      <c r="I494" s="15"/>
      <c r="J494" s="15"/>
      <c r="K494" s="15"/>
      <c r="L494" s="15"/>
      <c r="M494" s="20"/>
      <c r="N494" s="13"/>
      <c r="O494" s="15"/>
      <c r="P494" s="76"/>
      <c r="Q494" s="76"/>
      <c r="R494" s="76"/>
      <c r="S494" s="76"/>
      <c r="T494" s="76"/>
      <c r="U494" s="76"/>
      <c r="V494" s="76"/>
      <c r="W494" s="76"/>
      <c r="X494" s="76"/>
      <c r="Y494" s="76"/>
      <c r="Z494" s="76"/>
      <c r="AA494" s="76"/>
      <c r="AB494" s="76"/>
      <c r="AC494" s="76"/>
      <c r="AD494" s="76"/>
      <c r="AE494" s="76"/>
      <c r="AF494" s="76"/>
      <c r="AG494" s="76"/>
      <c r="AH494" s="76"/>
      <c r="AI494" s="76"/>
      <c r="AJ494" s="76"/>
      <c r="AK494" s="76"/>
      <c r="AL494" s="76"/>
      <c r="AM494" s="76"/>
      <c r="AN494" s="76"/>
      <c r="AO494" s="76"/>
      <c r="AP494" s="76"/>
      <c r="AQ494" s="76"/>
      <c r="AR494" s="76"/>
      <c r="AS494" s="76"/>
      <c r="AT494" s="76"/>
      <c r="AU494" s="76"/>
      <c r="AV494" s="76"/>
      <c r="AW494" s="76"/>
      <c r="AX494" s="76"/>
      <c r="AY494" s="76"/>
      <c r="AZ494" s="76"/>
      <c r="BA494" s="76"/>
      <c r="BB494" s="76"/>
      <c r="BC494" s="76"/>
      <c r="BD494" s="76"/>
      <c r="BE494" s="76"/>
      <c r="BF494" s="76"/>
      <c r="BG494" s="76"/>
      <c r="BH494" s="76"/>
      <c r="BI494" s="76"/>
      <c r="BJ494" s="76"/>
      <c r="BK494" s="76"/>
      <c r="BL494" s="76"/>
    </row>
    <row r="495" s="10" customFormat="1" ht="13.5" spans="1:64">
      <c r="A495" s="13" t="s">
        <v>826</v>
      </c>
      <c r="B495" s="13" t="s">
        <v>827</v>
      </c>
      <c r="C495" s="13" t="s">
        <v>828</v>
      </c>
      <c r="D495" s="15" t="s">
        <v>829</v>
      </c>
      <c r="E495" s="15" t="s">
        <v>830</v>
      </c>
      <c r="F495" s="15" t="s">
        <v>831</v>
      </c>
      <c r="G495" s="15" t="s">
        <v>832</v>
      </c>
      <c r="H495" s="15" t="s">
        <v>833</v>
      </c>
      <c r="I495" s="15" t="s">
        <v>834</v>
      </c>
      <c r="J495" s="15"/>
      <c r="K495" s="15"/>
      <c r="L495" s="15"/>
      <c r="M495" s="15"/>
      <c r="N495" s="13"/>
      <c r="O495" s="15"/>
      <c r="P495" s="76"/>
      <c r="Q495" s="76"/>
      <c r="R495" s="76"/>
      <c r="S495" s="76"/>
      <c r="T495" s="76"/>
      <c r="U495" s="76"/>
      <c r="V495" s="76"/>
      <c r="W495" s="76"/>
      <c r="X495" s="76"/>
      <c r="Y495" s="76"/>
      <c r="Z495" s="76"/>
      <c r="AA495" s="76"/>
      <c r="AB495" s="76"/>
      <c r="AC495" s="76"/>
      <c r="AD495" s="76"/>
      <c r="AE495" s="76"/>
      <c r="AF495" s="76"/>
      <c r="AG495" s="76"/>
      <c r="AH495" s="76"/>
      <c r="AI495" s="76"/>
      <c r="AJ495" s="76"/>
      <c r="AK495" s="76"/>
      <c r="AL495" s="76"/>
      <c r="AM495" s="76"/>
      <c r="AN495" s="76"/>
      <c r="AO495" s="76"/>
      <c r="AP495" s="76"/>
      <c r="AQ495" s="76"/>
      <c r="AR495" s="76"/>
      <c r="AS495" s="76"/>
      <c r="AT495" s="76"/>
      <c r="AU495" s="76"/>
      <c r="AV495" s="76"/>
      <c r="AW495" s="76"/>
      <c r="AX495" s="76"/>
      <c r="AY495" s="76"/>
      <c r="AZ495" s="76"/>
      <c r="BA495" s="76"/>
      <c r="BB495" s="76"/>
      <c r="BC495" s="76"/>
      <c r="BD495" s="76"/>
      <c r="BE495" s="76"/>
      <c r="BF495" s="76"/>
      <c r="BG495" s="76"/>
      <c r="BH495" s="76"/>
      <c r="BI495" s="76"/>
      <c r="BJ495" s="76"/>
      <c r="BK495" s="76"/>
      <c r="BL495" s="76"/>
    </row>
    <row r="496" s="10" customFormat="1" ht="13.5" spans="1:64">
      <c r="A496" s="13">
        <v>6</v>
      </c>
      <c r="B496" s="18">
        <v>5</v>
      </c>
      <c r="C496" s="18">
        <v>6</v>
      </c>
      <c r="D496" s="15">
        <v>5</v>
      </c>
      <c r="E496" s="15">
        <v>6</v>
      </c>
      <c r="F496" s="15">
        <v>6</v>
      </c>
      <c r="G496" s="15">
        <v>2</v>
      </c>
      <c r="H496" s="15">
        <v>5</v>
      </c>
      <c r="I496" s="15">
        <v>1</v>
      </c>
      <c r="J496" s="15"/>
      <c r="K496" s="15"/>
      <c r="L496" s="15"/>
      <c r="M496" s="15"/>
      <c r="N496" s="13"/>
      <c r="O496" s="15"/>
      <c r="P496" s="76"/>
      <c r="Q496" s="76"/>
      <c r="R496" s="76"/>
      <c r="S496" s="76"/>
      <c r="T496" s="76"/>
      <c r="U496" s="76"/>
      <c r="V496" s="76"/>
      <c r="W496" s="76"/>
      <c r="X496" s="76"/>
      <c r="Y496" s="76"/>
      <c r="Z496" s="76"/>
      <c r="AA496" s="76"/>
      <c r="AB496" s="76"/>
      <c r="AC496" s="76"/>
      <c r="AD496" s="76"/>
      <c r="AE496" s="76"/>
      <c r="AF496" s="76"/>
      <c r="AG496" s="76"/>
      <c r="AH496" s="76"/>
      <c r="AI496" s="76"/>
      <c r="AJ496" s="76"/>
      <c r="AK496" s="76"/>
      <c r="AL496" s="76"/>
      <c r="AM496" s="76"/>
      <c r="AN496" s="76"/>
      <c r="AO496" s="76"/>
      <c r="AP496" s="76"/>
      <c r="AQ496" s="76"/>
      <c r="AR496" s="76"/>
      <c r="AS496" s="76"/>
      <c r="AT496" s="76"/>
      <c r="AU496" s="76"/>
      <c r="AV496" s="76"/>
      <c r="AW496" s="76"/>
      <c r="AX496" s="76"/>
      <c r="AY496" s="76"/>
      <c r="AZ496" s="76"/>
      <c r="BA496" s="76"/>
      <c r="BB496" s="76"/>
      <c r="BC496" s="76"/>
      <c r="BD496" s="76"/>
      <c r="BE496" s="76"/>
      <c r="BF496" s="76"/>
      <c r="BG496" s="76"/>
      <c r="BH496" s="76"/>
      <c r="BI496" s="76"/>
      <c r="BJ496" s="76"/>
      <c r="BK496" s="76"/>
      <c r="BL496" s="76"/>
    </row>
    <row r="497" s="10" customFormat="1" ht="13.5" spans="1:64">
      <c r="A497" s="16">
        <v>88</v>
      </c>
      <c r="B497" s="16">
        <v>88</v>
      </c>
      <c r="C497" s="16">
        <v>89</v>
      </c>
      <c r="D497" s="16">
        <v>88</v>
      </c>
      <c r="E497" s="16">
        <v>99</v>
      </c>
      <c r="F497" s="16">
        <v>88</v>
      </c>
      <c r="G497" s="16">
        <v>89</v>
      </c>
      <c r="H497" s="16">
        <v>88</v>
      </c>
      <c r="I497" s="16">
        <v>88</v>
      </c>
      <c r="J497" s="16"/>
      <c r="K497" s="16"/>
      <c r="L497" s="16"/>
      <c r="M497" s="16"/>
      <c r="N497" s="16"/>
      <c r="O497" s="16"/>
      <c r="P497" s="76"/>
      <c r="Q497" s="76"/>
      <c r="R497" s="76"/>
      <c r="S497" s="76"/>
      <c r="T497" s="76"/>
      <c r="U497" s="76"/>
      <c r="V497" s="76"/>
      <c r="W497" s="76"/>
      <c r="X497" s="76"/>
      <c r="Y497" s="76"/>
      <c r="Z497" s="76"/>
      <c r="AA497" s="76"/>
      <c r="AB497" s="76"/>
      <c r="AC497" s="76"/>
      <c r="AD497" s="76"/>
      <c r="AE497" s="76"/>
      <c r="AF497" s="76"/>
      <c r="AG497" s="76"/>
      <c r="AH497" s="76"/>
      <c r="AI497" s="76"/>
      <c r="AJ497" s="76"/>
      <c r="AK497" s="76"/>
      <c r="AL497" s="76"/>
      <c r="AM497" s="76"/>
      <c r="AN497" s="76"/>
      <c r="AO497" s="76"/>
      <c r="AP497" s="76"/>
      <c r="AQ497" s="76"/>
      <c r="AR497" s="76"/>
      <c r="AS497" s="76"/>
      <c r="AT497" s="76"/>
      <c r="AU497" s="76"/>
      <c r="AV497" s="76"/>
      <c r="AW497" s="76"/>
      <c r="AX497" s="76"/>
      <c r="AY497" s="76"/>
      <c r="AZ497" s="76"/>
      <c r="BA497" s="76"/>
      <c r="BB497" s="76"/>
      <c r="BC497" s="76"/>
      <c r="BD497" s="76"/>
      <c r="BE497" s="76"/>
      <c r="BF497" s="76"/>
      <c r="BG497" s="76"/>
      <c r="BH497" s="76"/>
      <c r="BI497" s="76"/>
      <c r="BJ497" s="76"/>
      <c r="BK497" s="76"/>
      <c r="BL497" s="76"/>
    </row>
    <row r="498" s="10" customFormat="1" ht="13.5" spans="1:64">
      <c r="A498" s="12" t="s">
        <v>835</v>
      </c>
      <c r="B498" s="15" t="s">
        <v>27</v>
      </c>
      <c r="C498" s="15">
        <v>42</v>
      </c>
      <c r="D498" s="15" t="s">
        <v>3</v>
      </c>
      <c r="E498" s="15"/>
      <c r="F498" s="15" t="s">
        <v>5</v>
      </c>
      <c r="G498" s="14">
        <f>(A500*A501+B500*B501+C500*C501+D500*D501+E500*E501+F500*F501+G500*G501+H500*H501+I500*I501)/C498</f>
        <v>89.7619047619048</v>
      </c>
      <c r="H498" s="15"/>
      <c r="I498" s="15"/>
      <c r="J498" s="15"/>
      <c r="K498" s="15"/>
      <c r="L498" s="15"/>
      <c r="M498" s="20"/>
      <c r="N498" s="13"/>
      <c r="O498" s="15"/>
      <c r="P498" s="76"/>
      <c r="Q498" s="76"/>
      <c r="R498" s="76"/>
      <c r="S498" s="76"/>
      <c r="T498" s="76"/>
      <c r="U498" s="76"/>
      <c r="V498" s="76"/>
      <c r="W498" s="76"/>
      <c r="X498" s="76"/>
      <c r="Y498" s="76"/>
      <c r="Z498" s="76"/>
      <c r="AA498" s="76"/>
      <c r="AB498" s="76"/>
      <c r="AC498" s="76"/>
      <c r="AD498" s="76"/>
      <c r="AE498" s="76"/>
      <c r="AF498" s="76"/>
      <c r="AG498" s="76"/>
      <c r="AH498" s="76"/>
      <c r="AI498" s="76"/>
      <c r="AJ498" s="76"/>
      <c r="AK498" s="76"/>
      <c r="AL498" s="76"/>
      <c r="AM498" s="76"/>
      <c r="AN498" s="76"/>
      <c r="AO498" s="76"/>
      <c r="AP498" s="76"/>
      <c r="AQ498" s="76"/>
      <c r="AR498" s="76"/>
      <c r="AS498" s="76"/>
      <c r="AT498" s="76"/>
      <c r="AU498" s="76"/>
      <c r="AV498" s="76"/>
      <c r="AW498" s="76"/>
      <c r="AX498" s="76"/>
      <c r="AY498" s="76"/>
      <c r="AZ498" s="76"/>
      <c r="BA498" s="76"/>
      <c r="BB498" s="76"/>
      <c r="BC498" s="76"/>
      <c r="BD498" s="76"/>
      <c r="BE498" s="76"/>
      <c r="BF498" s="76"/>
      <c r="BG498" s="76"/>
      <c r="BH498" s="76"/>
      <c r="BI498" s="76"/>
      <c r="BJ498" s="76"/>
      <c r="BK498" s="76"/>
      <c r="BL498" s="76"/>
    </row>
    <row r="499" s="10" customFormat="1" ht="13.5" spans="1:64">
      <c r="A499" s="13" t="s">
        <v>826</v>
      </c>
      <c r="B499" s="13" t="s">
        <v>827</v>
      </c>
      <c r="C499" s="13" t="s">
        <v>828</v>
      </c>
      <c r="D499" s="15" t="s">
        <v>829</v>
      </c>
      <c r="E499" s="15" t="s">
        <v>830</v>
      </c>
      <c r="F499" s="15" t="s">
        <v>831</v>
      </c>
      <c r="G499" s="15" t="s">
        <v>832</v>
      </c>
      <c r="H499" s="15" t="s">
        <v>833</v>
      </c>
      <c r="I499" s="15" t="s">
        <v>834</v>
      </c>
      <c r="J499" s="15"/>
      <c r="K499" s="15"/>
      <c r="L499" s="15"/>
      <c r="M499" s="15"/>
      <c r="N499" s="13"/>
      <c r="O499" s="15"/>
      <c r="P499" s="76"/>
      <c r="Q499" s="76"/>
      <c r="R499" s="76"/>
      <c r="S499" s="76"/>
      <c r="T499" s="76"/>
      <c r="U499" s="76"/>
      <c r="V499" s="76"/>
      <c r="W499" s="76"/>
      <c r="X499" s="76"/>
      <c r="Y499" s="76"/>
      <c r="Z499" s="76"/>
      <c r="AA499" s="76"/>
      <c r="AB499" s="76"/>
      <c r="AC499" s="76"/>
      <c r="AD499" s="76"/>
      <c r="AE499" s="76"/>
      <c r="AF499" s="76"/>
      <c r="AG499" s="76"/>
      <c r="AH499" s="76"/>
      <c r="AI499" s="76"/>
      <c r="AJ499" s="76"/>
      <c r="AK499" s="76"/>
      <c r="AL499" s="76"/>
      <c r="AM499" s="76"/>
      <c r="AN499" s="76"/>
      <c r="AO499" s="76"/>
      <c r="AP499" s="76"/>
      <c r="AQ499" s="76"/>
      <c r="AR499" s="76"/>
      <c r="AS499" s="76"/>
      <c r="AT499" s="76"/>
      <c r="AU499" s="76"/>
      <c r="AV499" s="76"/>
      <c r="AW499" s="76"/>
      <c r="AX499" s="76"/>
      <c r="AY499" s="76"/>
      <c r="AZ499" s="76"/>
      <c r="BA499" s="76"/>
      <c r="BB499" s="76"/>
      <c r="BC499" s="76"/>
      <c r="BD499" s="76"/>
      <c r="BE499" s="76"/>
      <c r="BF499" s="76"/>
      <c r="BG499" s="76"/>
      <c r="BH499" s="76"/>
      <c r="BI499" s="76"/>
      <c r="BJ499" s="76"/>
      <c r="BK499" s="76"/>
      <c r="BL499" s="76"/>
    </row>
    <row r="500" s="10" customFormat="1" ht="13.5" spans="1:64">
      <c r="A500" s="13">
        <v>6</v>
      </c>
      <c r="B500" s="18">
        <v>5</v>
      </c>
      <c r="C500" s="18">
        <v>6</v>
      </c>
      <c r="D500" s="15">
        <v>5</v>
      </c>
      <c r="E500" s="15">
        <v>6</v>
      </c>
      <c r="F500" s="15">
        <v>6</v>
      </c>
      <c r="G500" s="15">
        <v>2</v>
      </c>
      <c r="H500" s="15">
        <v>5</v>
      </c>
      <c r="I500" s="15">
        <v>1</v>
      </c>
      <c r="J500" s="15"/>
      <c r="K500" s="15"/>
      <c r="L500" s="15"/>
      <c r="M500" s="15"/>
      <c r="N500" s="13"/>
      <c r="O500" s="15"/>
      <c r="P500" s="76"/>
      <c r="Q500" s="76"/>
      <c r="R500" s="76"/>
      <c r="S500" s="76"/>
      <c r="T500" s="76"/>
      <c r="U500" s="76"/>
      <c r="V500" s="76"/>
      <c r="W500" s="76"/>
      <c r="X500" s="76"/>
      <c r="Y500" s="76"/>
      <c r="Z500" s="76"/>
      <c r="AA500" s="76"/>
      <c r="AB500" s="76"/>
      <c r="AC500" s="76"/>
      <c r="AD500" s="76"/>
      <c r="AE500" s="76"/>
      <c r="AF500" s="76"/>
      <c r="AG500" s="76"/>
      <c r="AH500" s="76"/>
      <c r="AI500" s="76"/>
      <c r="AJ500" s="76"/>
      <c r="AK500" s="76"/>
      <c r="AL500" s="76"/>
      <c r="AM500" s="76"/>
      <c r="AN500" s="76"/>
      <c r="AO500" s="76"/>
      <c r="AP500" s="76"/>
      <c r="AQ500" s="76"/>
      <c r="AR500" s="76"/>
      <c r="AS500" s="76"/>
      <c r="AT500" s="76"/>
      <c r="AU500" s="76"/>
      <c r="AV500" s="76"/>
      <c r="AW500" s="76"/>
      <c r="AX500" s="76"/>
      <c r="AY500" s="76"/>
      <c r="AZ500" s="76"/>
      <c r="BA500" s="76"/>
      <c r="BB500" s="76"/>
      <c r="BC500" s="76"/>
      <c r="BD500" s="76"/>
      <c r="BE500" s="76"/>
      <c r="BF500" s="76"/>
      <c r="BG500" s="76"/>
      <c r="BH500" s="76"/>
      <c r="BI500" s="76"/>
      <c r="BJ500" s="76"/>
      <c r="BK500" s="76"/>
      <c r="BL500" s="76"/>
    </row>
    <row r="501" s="10" customFormat="1" ht="13.5" spans="1:64">
      <c r="A501" s="16">
        <v>88</v>
      </c>
      <c r="B501" s="16">
        <v>88</v>
      </c>
      <c r="C501" s="16">
        <v>89</v>
      </c>
      <c r="D501" s="16">
        <v>88</v>
      </c>
      <c r="E501" s="16">
        <v>99</v>
      </c>
      <c r="F501" s="16">
        <v>88</v>
      </c>
      <c r="G501" s="16">
        <v>89</v>
      </c>
      <c r="H501" s="16">
        <v>88</v>
      </c>
      <c r="I501" s="16">
        <v>88</v>
      </c>
      <c r="J501" s="16"/>
      <c r="K501" s="16"/>
      <c r="L501" s="16"/>
      <c r="M501" s="16"/>
      <c r="N501" s="16"/>
      <c r="O501" s="16"/>
      <c r="P501" s="76"/>
      <c r="Q501" s="76"/>
      <c r="R501" s="76"/>
      <c r="S501" s="76"/>
      <c r="T501" s="76"/>
      <c r="U501" s="76"/>
      <c r="V501" s="76"/>
      <c r="W501" s="76"/>
      <c r="X501" s="76"/>
      <c r="Y501" s="76"/>
      <c r="Z501" s="76"/>
      <c r="AA501" s="76"/>
      <c r="AB501" s="76"/>
      <c r="AC501" s="76"/>
      <c r="AD501" s="76"/>
      <c r="AE501" s="76"/>
      <c r="AF501" s="76"/>
      <c r="AG501" s="76"/>
      <c r="AH501" s="76"/>
      <c r="AI501" s="76"/>
      <c r="AJ501" s="76"/>
      <c r="AK501" s="76"/>
      <c r="AL501" s="76"/>
      <c r="AM501" s="76"/>
      <c r="AN501" s="76"/>
      <c r="AO501" s="76"/>
      <c r="AP501" s="76"/>
      <c r="AQ501" s="76"/>
      <c r="AR501" s="76"/>
      <c r="AS501" s="76"/>
      <c r="AT501" s="76"/>
      <c r="AU501" s="76"/>
      <c r="AV501" s="76"/>
      <c r="AW501" s="76"/>
      <c r="AX501" s="76"/>
      <c r="AY501" s="76"/>
      <c r="AZ501" s="76"/>
      <c r="BA501" s="76"/>
      <c r="BB501" s="76"/>
      <c r="BC501" s="76"/>
      <c r="BD501" s="76"/>
      <c r="BE501" s="76"/>
      <c r="BF501" s="76"/>
      <c r="BG501" s="76"/>
      <c r="BH501" s="76"/>
      <c r="BI501" s="76"/>
      <c r="BJ501" s="76"/>
      <c r="BK501" s="76"/>
      <c r="BL501" s="76"/>
    </row>
    <row r="502" s="10" customFormat="1" ht="13.5" spans="1:64">
      <c r="A502" s="12" t="s">
        <v>836</v>
      </c>
      <c r="B502" s="15" t="s">
        <v>27</v>
      </c>
      <c r="C502" s="15">
        <v>35</v>
      </c>
      <c r="D502" s="15" t="s">
        <v>3</v>
      </c>
      <c r="E502" s="15" t="s">
        <v>727</v>
      </c>
      <c r="F502" s="15" t="s">
        <v>5</v>
      </c>
      <c r="G502" s="14">
        <f>(A504*A505+B504*B505+C504*C505+D504*D505+E504*E505+F504*F505+G504*G505+H504*H505+I504*I505+J504*J505)/C502</f>
        <v>93.3714285714286</v>
      </c>
      <c r="H502" s="15"/>
      <c r="I502" s="15"/>
      <c r="J502" s="15"/>
      <c r="K502" s="15"/>
      <c r="L502" s="15"/>
      <c r="M502" s="15"/>
      <c r="N502" s="13"/>
      <c r="O502" s="13"/>
      <c r="P502" s="76"/>
      <c r="Q502" s="76"/>
      <c r="R502" s="76"/>
      <c r="S502" s="76"/>
      <c r="T502" s="76"/>
      <c r="U502" s="76"/>
      <c r="V502" s="76"/>
      <c r="W502" s="76"/>
      <c r="X502" s="76"/>
      <c r="Y502" s="76"/>
      <c r="Z502" s="76"/>
      <c r="AA502" s="76"/>
      <c r="AB502" s="76"/>
      <c r="AC502" s="76"/>
      <c r="AD502" s="76"/>
      <c r="AE502" s="76"/>
      <c r="AF502" s="76"/>
      <c r="AG502" s="76"/>
      <c r="AH502" s="76"/>
      <c r="AI502" s="76"/>
      <c r="AJ502" s="76"/>
      <c r="AK502" s="76"/>
      <c r="AL502" s="76"/>
      <c r="AM502" s="76"/>
      <c r="AN502" s="76"/>
      <c r="AO502" s="76"/>
      <c r="AP502" s="76"/>
      <c r="AQ502" s="76"/>
      <c r="AR502" s="76"/>
      <c r="AS502" s="76"/>
      <c r="AT502" s="76"/>
      <c r="AU502" s="76"/>
      <c r="AV502" s="76"/>
      <c r="AW502" s="76"/>
      <c r="AX502" s="76"/>
      <c r="AY502" s="76"/>
      <c r="AZ502" s="76"/>
      <c r="BA502" s="76"/>
      <c r="BB502" s="76"/>
      <c r="BC502" s="76"/>
      <c r="BD502" s="76"/>
      <c r="BE502" s="76"/>
      <c r="BF502" s="76"/>
      <c r="BG502" s="76"/>
      <c r="BH502" s="76"/>
      <c r="BI502" s="76"/>
      <c r="BJ502" s="76"/>
      <c r="BK502" s="76"/>
      <c r="BL502" s="76"/>
    </row>
    <row r="503" s="10" customFormat="1" ht="13.5" spans="1:64">
      <c r="A503" s="13" t="s">
        <v>837</v>
      </c>
      <c r="B503" s="13" t="s">
        <v>838</v>
      </c>
      <c r="C503" s="15" t="s">
        <v>839</v>
      </c>
      <c r="D503" s="13" t="s">
        <v>793</v>
      </c>
      <c r="E503" s="15" t="s">
        <v>840</v>
      </c>
      <c r="F503" s="15" t="s">
        <v>841</v>
      </c>
      <c r="G503" s="13" t="s">
        <v>798</v>
      </c>
      <c r="H503" s="15"/>
      <c r="I503" s="15"/>
      <c r="J503" s="15"/>
      <c r="K503" s="15"/>
      <c r="L503" s="15"/>
      <c r="M503" s="15"/>
      <c r="N503" s="15"/>
      <c r="O503" s="15"/>
      <c r="P503" s="76"/>
      <c r="Q503" s="76"/>
      <c r="R503" s="76"/>
      <c r="S503" s="76"/>
      <c r="T503" s="76"/>
      <c r="U503" s="76"/>
      <c r="V503" s="76"/>
      <c r="W503" s="76"/>
      <c r="X503" s="76"/>
      <c r="Y503" s="76"/>
      <c r="Z503" s="76"/>
      <c r="AA503" s="76"/>
      <c r="AB503" s="76"/>
      <c r="AC503" s="76"/>
      <c r="AD503" s="76"/>
      <c r="AE503" s="76"/>
      <c r="AF503" s="76"/>
      <c r="AG503" s="76"/>
      <c r="AH503" s="76"/>
      <c r="AI503" s="76"/>
      <c r="AJ503" s="76"/>
      <c r="AK503" s="76"/>
      <c r="AL503" s="76"/>
      <c r="AM503" s="76"/>
      <c r="AN503" s="76"/>
      <c r="AO503" s="76"/>
      <c r="AP503" s="76"/>
      <c r="AQ503" s="76"/>
      <c r="AR503" s="76"/>
      <c r="AS503" s="76"/>
      <c r="AT503" s="76"/>
      <c r="AU503" s="76"/>
      <c r="AV503" s="76"/>
      <c r="AW503" s="76"/>
      <c r="AX503" s="76"/>
      <c r="AY503" s="76"/>
      <c r="AZ503" s="76"/>
      <c r="BA503" s="76"/>
      <c r="BB503" s="76"/>
      <c r="BC503" s="76"/>
      <c r="BD503" s="76"/>
      <c r="BE503" s="76"/>
      <c r="BF503" s="76"/>
      <c r="BG503" s="76"/>
      <c r="BH503" s="76"/>
      <c r="BI503" s="76"/>
      <c r="BJ503" s="76"/>
      <c r="BK503" s="76"/>
      <c r="BL503" s="76"/>
    </row>
    <row r="504" s="10" customFormat="1" ht="13.5" spans="1:64">
      <c r="A504" s="13">
        <v>5</v>
      </c>
      <c r="B504" s="13">
        <v>6</v>
      </c>
      <c r="C504" s="15">
        <v>6</v>
      </c>
      <c r="D504" s="13">
        <v>5</v>
      </c>
      <c r="E504" s="13">
        <v>6</v>
      </c>
      <c r="F504" s="15">
        <v>6</v>
      </c>
      <c r="G504" s="13">
        <v>1</v>
      </c>
      <c r="H504" s="13"/>
      <c r="I504" s="15"/>
      <c r="J504" s="15"/>
      <c r="K504" s="15"/>
      <c r="L504" s="15"/>
      <c r="M504" s="15"/>
      <c r="N504" s="13"/>
      <c r="O504" s="13"/>
      <c r="P504" s="76"/>
      <c r="Q504" s="76"/>
      <c r="R504" s="76"/>
      <c r="S504" s="76"/>
      <c r="T504" s="76"/>
      <c r="U504" s="76"/>
      <c r="V504" s="76"/>
      <c r="W504" s="76"/>
      <c r="X504" s="76"/>
      <c r="Y504" s="76"/>
      <c r="Z504" s="76"/>
      <c r="AA504" s="76"/>
      <c r="AB504" s="76"/>
      <c r="AC504" s="76"/>
      <c r="AD504" s="76"/>
      <c r="AE504" s="76"/>
      <c r="AF504" s="76"/>
      <c r="AG504" s="76"/>
      <c r="AH504" s="76"/>
      <c r="AI504" s="76"/>
      <c r="AJ504" s="76"/>
      <c r="AK504" s="76"/>
      <c r="AL504" s="76"/>
      <c r="AM504" s="76"/>
      <c r="AN504" s="76"/>
      <c r="AO504" s="76"/>
      <c r="AP504" s="76"/>
      <c r="AQ504" s="76"/>
      <c r="AR504" s="76"/>
      <c r="AS504" s="76"/>
      <c r="AT504" s="76"/>
      <c r="AU504" s="76"/>
      <c r="AV504" s="76"/>
      <c r="AW504" s="76"/>
      <c r="AX504" s="76"/>
      <c r="AY504" s="76"/>
      <c r="AZ504" s="76"/>
      <c r="BA504" s="76"/>
      <c r="BB504" s="76"/>
      <c r="BC504" s="76"/>
      <c r="BD504" s="76"/>
      <c r="BE504" s="76"/>
      <c r="BF504" s="76"/>
      <c r="BG504" s="76"/>
      <c r="BH504" s="76"/>
      <c r="BI504" s="76"/>
      <c r="BJ504" s="76"/>
      <c r="BK504" s="76"/>
      <c r="BL504" s="76"/>
    </row>
    <row r="505" s="10" customFormat="1" ht="13.5" spans="1:64">
      <c r="A505" s="21">
        <v>98</v>
      </c>
      <c r="B505" s="16">
        <v>89</v>
      </c>
      <c r="C505" s="16">
        <v>98</v>
      </c>
      <c r="D505" s="16">
        <v>98</v>
      </c>
      <c r="E505" s="16">
        <v>89</v>
      </c>
      <c r="F505" s="16">
        <v>89</v>
      </c>
      <c r="G505" s="16">
        <v>98</v>
      </c>
      <c r="H505" s="16"/>
      <c r="I505" s="16"/>
      <c r="J505" s="16"/>
      <c r="K505" s="16"/>
      <c r="L505" s="16"/>
      <c r="M505" s="16"/>
      <c r="N505" s="16"/>
      <c r="O505" s="16"/>
      <c r="P505" s="76"/>
      <c r="Q505" s="76"/>
      <c r="R505" s="76"/>
      <c r="S505" s="76"/>
      <c r="T505" s="76"/>
      <c r="U505" s="76"/>
      <c r="V505" s="76"/>
      <c r="W505" s="76"/>
      <c r="X505" s="76"/>
      <c r="Y505" s="76"/>
      <c r="Z505" s="76"/>
      <c r="AA505" s="76"/>
      <c r="AB505" s="76"/>
      <c r="AC505" s="76"/>
      <c r="AD505" s="76"/>
      <c r="AE505" s="76"/>
      <c r="AF505" s="76"/>
      <c r="AG505" s="76"/>
      <c r="AH505" s="76"/>
      <c r="AI505" s="76"/>
      <c r="AJ505" s="76"/>
      <c r="AK505" s="76"/>
      <c r="AL505" s="76"/>
      <c r="AM505" s="76"/>
      <c r="AN505" s="76"/>
      <c r="AO505" s="76"/>
      <c r="AP505" s="76"/>
      <c r="AQ505" s="76"/>
      <c r="AR505" s="76"/>
      <c r="AS505" s="76"/>
      <c r="AT505" s="76"/>
      <c r="AU505" s="76"/>
      <c r="AV505" s="76"/>
      <c r="AW505" s="76"/>
      <c r="AX505" s="76"/>
      <c r="AY505" s="76"/>
      <c r="AZ505" s="76"/>
      <c r="BA505" s="76"/>
      <c r="BB505" s="76"/>
      <c r="BC505" s="76"/>
      <c r="BD505" s="76"/>
      <c r="BE505" s="76"/>
      <c r="BF505" s="76"/>
      <c r="BG505" s="76"/>
      <c r="BH505" s="76"/>
      <c r="BI505" s="76"/>
      <c r="BJ505" s="76"/>
      <c r="BK505" s="76"/>
      <c r="BL505" s="76"/>
    </row>
    <row r="506" s="10" customFormat="1" ht="13.5" spans="1:64">
      <c r="A506" s="12" t="s">
        <v>842</v>
      </c>
      <c r="B506" s="15" t="s">
        <v>27</v>
      </c>
      <c r="C506" s="15">
        <v>28</v>
      </c>
      <c r="D506" s="15" t="s">
        <v>3</v>
      </c>
      <c r="E506" s="15" t="s">
        <v>843</v>
      </c>
      <c r="F506" s="15" t="s">
        <v>5</v>
      </c>
      <c r="G506" s="14">
        <f>(A508*A509+B508*B509+C508*C509+D508*D509+E508*E509+F508*F509+G508*G509+H508*H509+I508*I509)/C506</f>
        <v>92.4642857142857</v>
      </c>
      <c r="H506" s="79"/>
      <c r="I506" s="15"/>
      <c r="J506" s="15"/>
      <c r="K506" s="15"/>
      <c r="L506" s="15"/>
      <c r="M506" s="15"/>
      <c r="N506" s="13"/>
      <c r="O506" s="13"/>
      <c r="P506" s="76"/>
      <c r="Q506" s="76"/>
      <c r="R506" s="76"/>
      <c r="S506" s="76"/>
      <c r="T506" s="76"/>
      <c r="U506" s="76"/>
      <c r="V506" s="76"/>
      <c r="W506" s="76"/>
      <c r="X506" s="76"/>
      <c r="Y506" s="76"/>
      <c r="Z506" s="76"/>
      <c r="AA506" s="76"/>
      <c r="AB506" s="76"/>
      <c r="AC506" s="76"/>
      <c r="AD506" s="76"/>
      <c r="AE506" s="76"/>
      <c r="AF506" s="76"/>
      <c r="AG506" s="76"/>
      <c r="AH506" s="76"/>
      <c r="AI506" s="76"/>
      <c r="AJ506" s="76"/>
      <c r="AK506" s="76"/>
      <c r="AL506" s="76"/>
      <c r="AM506" s="76"/>
      <c r="AN506" s="76"/>
      <c r="AO506" s="76"/>
      <c r="AP506" s="76"/>
      <c r="AQ506" s="76"/>
      <c r="AR506" s="76"/>
      <c r="AS506" s="76"/>
      <c r="AT506" s="76"/>
      <c r="AU506" s="76"/>
      <c r="AV506" s="76"/>
      <c r="AW506" s="76"/>
      <c r="AX506" s="76"/>
      <c r="AY506" s="76"/>
      <c r="AZ506" s="76"/>
      <c r="BA506" s="76"/>
      <c r="BB506" s="76"/>
      <c r="BC506" s="76"/>
      <c r="BD506" s="76"/>
      <c r="BE506" s="76"/>
      <c r="BF506" s="76"/>
      <c r="BG506" s="76"/>
      <c r="BH506" s="76"/>
      <c r="BI506" s="76"/>
      <c r="BJ506" s="76"/>
      <c r="BK506" s="76"/>
      <c r="BL506" s="76"/>
    </row>
    <row r="507" s="10" customFormat="1" ht="13.5" spans="1:64">
      <c r="A507" s="13" t="s">
        <v>844</v>
      </c>
      <c r="B507" s="13" t="s">
        <v>845</v>
      </c>
      <c r="C507" s="13" t="s">
        <v>846</v>
      </c>
      <c r="D507" s="15" t="s">
        <v>847</v>
      </c>
      <c r="E507" s="30" t="s">
        <v>848</v>
      </c>
      <c r="F507" s="15"/>
      <c r="G507" s="15"/>
      <c r="H507" s="15"/>
      <c r="I507" s="15"/>
      <c r="J507" s="15"/>
      <c r="K507" s="15"/>
      <c r="L507" s="15"/>
      <c r="M507" s="15"/>
      <c r="N507" s="15"/>
      <c r="O507" s="13"/>
      <c r="P507" s="76"/>
      <c r="Q507" s="76"/>
      <c r="R507" s="76"/>
      <c r="S507" s="76"/>
      <c r="T507" s="76"/>
      <c r="U507" s="76"/>
      <c r="V507" s="76"/>
      <c r="W507" s="76"/>
      <c r="X507" s="76"/>
      <c r="Y507" s="76"/>
      <c r="Z507" s="76"/>
      <c r="AA507" s="76"/>
      <c r="AB507" s="76"/>
      <c r="AC507" s="76"/>
      <c r="AD507" s="76"/>
      <c r="AE507" s="76"/>
      <c r="AF507" s="76"/>
      <c r="AG507" s="76"/>
      <c r="AH507" s="76"/>
      <c r="AI507" s="76"/>
      <c r="AJ507" s="76"/>
      <c r="AK507" s="76"/>
      <c r="AL507" s="76"/>
      <c r="AM507" s="76"/>
      <c r="AN507" s="76"/>
      <c r="AO507" s="76"/>
      <c r="AP507" s="76"/>
      <c r="AQ507" s="76"/>
      <c r="AR507" s="76"/>
      <c r="AS507" s="76"/>
      <c r="AT507" s="76"/>
      <c r="AU507" s="76"/>
      <c r="AV507" s="76"/>
      <c r="AW507" s="76"/>
      <c r="AX507" s="76"/>
      <c r="AY507" s="76"/>
      <c r="AZ507" s="76"/>
      <c r="BA507" s="76"/>
      <c r="BB507" s="76"/>
      <c r="BC507" s="76"/>
      <c r="BD507" s="76"/>
      <c r="BE507" s="76"/>
      <c r="BF507" s="76"/>
      <c r="BG507" s="76"/>
      <c r="BH507" s="76"/>
      <c r="BI507" s="76"/>
      <c r="BJ507" s="76"/>
      <c r="BK507" s="76"/>
      <c r="BL507" s="76"/>
    </row>
    <row r="508" s="10" customFormat="1" ht="13.5" spans="1:64">
      <c r="A508" s="13">
        <v>5</v>
      </c>
      <c r="B508" s="18">
        <v>6</v>
      </c>
      <c r="C508" s="18">
        <v>6</v>
      </c>
      <c r="D508" s="15">
        <v>5</v>
      </c>
      <c r="E508" s="39">
        <v>6</v>
      </c>
      <c r="F508" s="13"/>
      <c r="G508" s="15"/>
      <c r="H508" s="13"/>
      <c r="I508" s="13"/>
      <c r="J508" s="13"/>
      <c r="K508" s="13"/>
      <c r="L508" s="15"/>
      <c r="M508" s="15"/>
      <c r="N508" s="15"/>
      <c r="O508" s="13"/>
      <c r="P508" s="76"/>
      <c r="Q508" s="76"/>
      <c r="R508" s="76"/>
      <c r="S508" s="76"/>
      <c r="T508" s="76"/>
      <c r="U508" s="76"/>
      <c r="V508" s="76"/>
      <c r="W508" s="76"/>
      <c r="X508" s="76"/>
      <c r="Y508" s="76"/>
      <c r="Z508" s="76"/>
      <c r="AA508" s="76"/>
      <c r="AB508" s="76"/>
      <c r="AC508" s="76"/>
      <c r="AD508" s="76"/>
      <c r="AE508" s="76"/>
      <c r="AF508" s="76"/>
      <c r="AG508" s="76"/>
      <c r="AH508" s="76"/>
      <c r="AI508" s="76"/>
      <c r="AJ508" s="76"/>
      <c r="AK508" s="76"/>
      <c r="AL508" s="76"/>
      <c r="AM508" s="76"/>
      <c r="AN508" s="76"/>
      <c r="AO508" s="76"/>
      <c r="AP508" s="76"/>
      <c r="AQ508" s="76"/>
      <c r="AR508" s="76"/>
      <c r="AS508" s="76"/>
      <c r="AT508" s="76"/>
      <c r="AU508" s="76"/>
      <c r="AV508" s="76"/>
      <c r="AW508" s="76"/>
      <c r="AX508" s="76"/>
      <c r="AY508" s="76"/>
      <c r="AZ508" s="76"/>
      <c r="BA508" s="76"/>
      <c r="BB508" s="76"/>
      <c r="BC508" s="76"/>
      <c r="BD508" s="76"/>
      <c r="BE508" s="76"/>
      <c r="BF508" s="76"/>
      <c r="BG508" s="76"/>
      <c r="BH508" s="76"/>
      <c r="BI508" s="76"/>
      <c r="BJ508" s="76"/>
      <c r="BK508" s="76"/>
      <c r="BL508" s="76"/>
    </row>
    <row r="509" s="10" customFormat="1" ht="13.5" spans="1:64">
      <c r="A509" s="21">
        <v>89</v>
      </c>
      <c r="B509" s="16">
        <v>89</v>
      </c>
      <c r="C509" s="16">
        <v>96</v>
      </c>
      <c r="D509" s="16">
        <v>88</v>
      </c>
      <c r="E509" s="16">
        <v>99</v>
      </c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76"/>
      <c r="Q509" s="76"/>
      <c r="R509" s="76"/>
      <c r="S509" s="76"/>
      <c r="T509" s="76"/>
      <c r="U509" s="76"/>
      <c r="V509" s="76"/>
      <c r="W509" s="76"/>
      <c r="X509" s="76"/>
      <c r="Y509" s="76"/>
      <c r="Z509" s="76"/>
      <c r="AA509" s="76"/>
      <c r="AB509" s="76"/>
      <c r="AC509" s="76"/>
      <c r="AD509" s="76"/>
      <c r="AE509" s="76"/>
      <c r="AF509" s="76"/>
      <c r="AG509" s="76"/>
      <c r="AH509" s="76"/>
      <c r="AI509" s="76"/>
      <c r="AJ509" s="76"/>
      <c r="AK509" s="76"/>
      <c r="AL509" s="76"/>
      <c r="AM509" s="76"/>
      <c r="AN509" s="76"/>
      <c r="AO509" s="76"/>
      <c r="AP509" s="76"/>
      <c r="AQ509" s="76"/>
      <c r="AR509" s="76"/>
      <c r="AS509" s="76"/>
      <c r="AT509" s="76"/>
      <c r="AU509" s="76"/>
      <c r="AV509" s="76"/>
      <c r="AW509" s="76"/>
      <c r="AX509" s="76"/>
      <c r="AY509" s="76"/>
      <c r="AZ509" s="76"/>
      <c r="BA509" s="76"/>
      <c r="BB509" s="76"/>
      <c r="BC509" s="76"/>
      <c r="BD509" s="76"/>
      <c r="BE509" s="76"/>
      <c r="BF509" s="76"/>
      <c r="BG509" s="76"/>
      <c r="BH509" s="76"/>
      <c r="BI509" s="76"/>
      <c r="BJ509" s="76"/>
      <c r="BK509" s="76"/>
      <c r="BL509" s="76"/>
    </row>
    <row r="510" s="10" customFormat="1" ht="13.5" spans="1:64">
      <c r="A510" s="12" t="s">
        <v>849</v>
      </c>
      <c r="B510" s="15" t="s">
        <v>27</v>
      </c>
      <c r="C510" s="18">
        <v>22</v>
      </c>
      <c r="D510" s="15" t="s">
        <v>3</v>
      </c>
      <c r="E510" s="18" t="s">
        <v>754</v>
      </c>
      <c r="F510" s="15" t="s">
        <v>5</v>
      </c>
      <c r="G510" s="14">
        <f>(A512*A513+B512*B513+C512*C513+D512*D513+E512*E513+F512*F513+G512*G513+H512*H513+I512*I513+J512*J513)/C510</f>
        <v>92.0909090909091</v>
      </c>
      <c r="H510" s="15"/>
      <c r="I510" s="15"/>
      <c r="J510" s="15"/>
      <c r="K510" s="15"/>
      <c r="L510" s="15"/>
      <c r="M510" s="20"/>
      <c r="N510" s="13"/>
      <c r="O510" s="15"/>
      <c r="P510" s="76"/>
      <c r="Q510" s="76"/>
      <c r="R510" s="76"/>
      <c r="S510" s="76"/>
      <c r="T510" s="76"/>
      <c r="U510" s="76"/>
      <c r="V510" s="76"/>
      <c r="W510" s="76"/>
      <c r="X510" s="76"/>
      <c r="Y510" s="76"/>
      <c r="Z510" s="76"/>
      <c r="AA510" s="76"/>
      <c r="AB510" s="76"/>
      <c r="AC510" s="76"/>
      <c r="AD510" s="76"/>
      <c r="AE510" s="76"/>
      <c r="AF510" s="76"/>
      <c r="AG510" s="76"/>
      <c r="AH510" s="76"/>
      <c r="AI510" s="76"/>
      <c r="AJ510" s="76"/>
      <c r="AK510" s="76"/>
      <c r="AL510" s="76"/>
      <c r="AM510" s="76"/>
      <c r="AN510" s="76"/>
      <c r="AO510" s="76"/>
      <c r="AP510" s="76"/>
      <c r="AQ510" s="76"/>
      <c r="AR510" s="76"/>
      <c r="AS510" s="76"/>
      <c r="AT510" s="76"/>
      <c r="AU510" s="76"/>
      <c r="AV510" s="76"/>
      <c r="AW510" s="76"/>
      <c r="AX510" s="76"/>
      <c r="AY510" s="76"/>
      <c r="AZ510" s="76"/>
      <c r="BA510" s="76"/>
      <c r="BB510" s="76"/>
      <c r="BC510" s="76"/>
      <c r="BD510" s="76"/>
      <c r="BE510" s="76"/>
      <c r="BF510" s="76"/>
      <c r="BG510" s="76"/>
      <c r="BH510" s="76"/>
      <c r="BI510" s="76"/>
      <c r="BJ510" s="76"/>
      <c r="BK510" s="76"/>
      <c r="BL510" s="76"/>
    </row>
    <row r="511" s="10" customFormat="1" ht="13.5" spans="1:64">
      <c r="A511" s="13" t="s">
        <v>850</v>
      </c>
      <c r="B511" s="13" t="s">
        <v>834</v>
      </c>
      <c r="C511" s="13" t="s">
        <v>851</v>
      </c>
      <c r="D511" s="13" t="s">
        <v>852</v>
      </c>
      <c r="E511" s="13" t="s">
        <v>815</v>
      </c>
      <c r="F511" s="15"/>
      <c r="G511" s="15"/>
      <c r="H511" s="15"/>
      <c r="I511" s="15"/>
      <c r="J511" s="15"/>
      <c r="K511" s="15"/>
      <c r="L511" s="15"/>
      <c r="M511" s="15"/>
      <c r="N511" s="13"/>
      <c r="O511" s="15"/>
      <c r="P511" s="76"/>
      <c r="Q511" s="76"/>
      <c r="R511" s="76"/>
      <c r="S511" s="76"/>
      <c r="T511" s="76"/>
      <c r="U511" s="76"/>
      <c r="V511" s="76"/>
      <c r="W511" s="76"/>
      <c r="X511" s="76"/>
      <c r="Y511" s="76"/>
      <c r="Z511" s="76"/>
      <c r="AA511" s="76"/>
      <c r="AB511" s="76"/>
      <c r="AC511" s="76"/>
      <c r="AD511" s="76"/>
      <c r="AE511" s="76"/>
      <c r="AF511" s="76"/>
      <c r="AG511" s="76"/>
      <c r="AH511" s="76"/>
      <c r="AI511" s="76"/>
      <c r="AJ511" s="76"/>
      <c r="AK511" s="76"/>
      <c r="AL511" s="76"/>
      <c r="AM511" s="76"/>
      <c r="AN511" s="76"/>
      <c r="AO511" s="76"/>
      <c r="AP511" s="76"/>
      <c r="AQ511" s="76"/>
      <c r="AR511" s="76"/>
      <c r="AS511" s="76"/>
      <c r="AT511" s="76"/>
      <c r="AU511" s="76"/>
      <c r="AV511" s="76"/>
      <c r="AW511" s="76"/>
      <c r="AX511" s="76"/>
      <c r="AY511" s="76"/>
      <c r="AZ511" s="76"/>
      <c r="BA511" s="76"/>
      <c r="BB511" s="76"/>
      <c r="BC511" s="76"/>
      <c r="BD511" s="76"/>
      <c r="BE511" s="76"/>
      <c r="BF511" s="76"/>
      <c r="BG511" s="76"/>
      <c r="BH511" s="76"/>
      <c r="BI511" s="76"/>
      <c r="BJ511" s="76"/>
      <c r="BK511" s="76"/>
      <c r="BL511" s="76"/>
    </row>
    <row r="512" s="10" customFormat="1" ht="13.5" spans="1:64">
      <c r="A512" s="13">
        <v>5</v>
      </c>
      <c r="B512" s="18">
        <v>5</v>
      </c>
      <c r="C512" s="18">
        <v>6</v>
      </c>
      <c r="D512" s="18">
        <v>3</v>
      </c>
      <c r="E512" s="18">
        <v>3</v>
      </c>
      <c r="F512" s="15"/>
      <c r="G512" s="15"/>
      <c r="H512" s="15"/>
      <c r="I512" s="15"/>
      <c r="J512" s="15"/>
      <c r="K512" s="15"/>
      <c r="L512" s="15"/>
      <c r="M512" s="15"/>
      <c r="N512" s="13"/>
      <c r="O512" s="15"/>
      <c r="P512" s="76"/>
      <c r="Q512" s="76"/>
      <c r="R512" s="76"/>
      <c r="S512" s="76"/>
      <c r="T512" s="76"/>
      <c r="U512" s="76"/>
      <c r="V512" s="76"/>
      <c r="W512" s="76"/>
      <c r="X512" s="76"/>
      <c r="Y512" s="76"/>
      <c r="Z512" s="76"/>
      <c r="AA512" s="76"/>
      <c r="AB512" s="76"/>
      <c r="AC512" s="76"/>
      <c r="AD512" s="76"/>
      <c r="AE512" s="76"/>
      <c r="AF512" s="76"/>
      <c r="AG512" s="76"/>
      <c r="AH512" s="76"/>
      <c r="AI512" s="76"/>
      <c r="AJ512" s="76"/>
      <c r="AK512" s="76"/>
      <c r="AL512" s="76"/>
      <c r="AM512" s="76"/>
      <c r="AN512" s="76"/>
      <c r="AO512" s="76"/>
      <c r="AP512" s="76"/>
      <c r="AQ512" s="76"/>
      <c r="AR512" s="76"/>
      <c r="AS512" s="76"/>
      <c r="AT512" s="76"/>
      <c r="AU512" s="76"/>
      <c r="AV512" s="76"/>
      <c r="AW512" s="76"/>
      <c r="AX512" s="76"/>
      <c r="AY512" s="76"/>
      <c r="AZ512" s="76"/>
      <c r="BA512" s="76"/>
      <c r="BB512" s="76"/>
      <c r="BC512" s="76"/>
      <c r="BD512" s="76"/>
      <c r="BE512" s="76"/>
      <c r="BF512" s="76"/>
      <c r="BG512" s="76"/>
      <c r="BH512" s="76"/>
      <c r="BI512" s="76"/>
      <c r="BJ512" s="76"/>
      <c r="BK512" s="76"/>
      <c r="BL512" s="76"/>
    </row>
    <row r="513" s="10" customFormat="1" ht="13.5" spans="1:64">
      <c r="A513" s="16">
        <v>89</v>
      </c>
      <c r="B513" s="16">
        <v>93</v>
      </c>
      <c r="C513" s="16">
        <v>94</v>
      </c>
      <c r="D513" s="16">
        <v>89</v>
      </c>
      <c r="E513" s="16">
        <v>95</v>
      </c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76"/>
      <c r="Q513" s="76"/>
      <c r="R513" s="76"/>
      <c r="S513" s="76"/>
      <c r="T513" s="76"/>
      <c r="U513" s="76"/>
      <c r="V513" s="76"/>
      <c r="W513" s="76"/>
      <c r="X513" s="76"/>
      <c r="Y513" s="76"/>
      <c r="Z513" s="76"/>
      <c r="AA513" s="76"/>
      <c r="AB513" s="76"/>
      <c r="AC513" s="76"/>
      <c r="AD513" s="76"/>
      <c r="AE513" s="76"/>
      <c r="AF513" s="76"/>
      <c r="AG513" s="76"/>
      <c r="AH513" s="76"/>
      <c r="AI513" s="76"/>
      <c r="AJ513" s="76"/>
      <c r="AK513" s="76"/>
      <c r="AL513" s="76"/>
      <c r="AM513" s="76"/>
      <c r="AN513" s="76"/>
      <c r="AO513" s="76"/>
      <c r="AP513" s="76"/>
      <c r="AQ513" s="76"/>
      <c r="AR513" s="76"/>
      <c r="AS513" s="76"/>
      <c r="AT513" s="76"/>
      <c r="AU513" s="76"/>
      <c r="AV513" s="76"/>
      <c r="AW513" s="76"/>
      <c r="AX513" s="76"/>
      <c r="AY513" s="76"/>
      <c r="AZ513" s="76"/>
      <c r="BA513" s="76"/>
      <c r="BB513" s="76"/>
      <c r="BC513" s="76"/>
      <c r="BD513" s="76"/>
      <c r="BE513" s="76"/>
      <c r="BF513" s="76"/>
      <c r="BG513" s="76"/>
      <c r="BH513" s="76"/>
      <c r="BI513" s="76"/>
      <c r="BJ513" s="76"/>
      <c r="BK513" s="76"/>
      <c r="BL513" s="76"/>
    </row>
    <row r="514" s="10" customFormat="1" ht="13.5" spans="1:64">
      <c r="A514" s="12" t="s">
        <v>853</v>
      </c>
      <c r="B514" s="15" t="s">
        <v>27</v>
      </c>
      <c r="C514" s="15">
        <v>22</v>
      </c>
      <c r="D514" s="15" t="s">
        <v>3</v>
      </c>
      <c r="E514" s="15" t="s">
        <v>854</v>
      </c>
      <c r="F514" s="15" t="s">
        <v>5</v>
      </c>
      <c r="G514" s="14">
        <f>(A516*A517+B516*B517+C516*C517+D516*D517+E516*E517+F516*F517+G516*G517+H516*H517+I516*I517+J516*J517)/C514</f>
        <v>93.6363636363636</v>
      </c>
      <c r="H514" s="15"/>
      <c r="I514" s="15"/>
      <c r="J514" s="15"/>
      <c r="K514" s="15"/>
      <c r="L514" s="15"/>
      <c r="M514" s="20"/>
      <c r="N514" s="15"/>
      <c r="O514" s="15"/>
      <c r="P514" s="76"/>
      <c r="Q514" s="76"/>
      <c r="R514" s="76"/>
      <c r="S514" s="76"/>
      <c r="T514" s="76"/>
      <c r="U514" s="76"/>
      <c r="V514" s="76"/>
      <c r="W514" s="76"/>
      <c r="X514" s="76"/>
      <c r="Y514" s="76"/>
      <c r="Z514" s="76"/>
      <c r="AA514" s="76"/>
      <c r="AB514" s="76"/>
      <c r="AC514" s="76"/>
      <c r="AD514" s="76"/>
      <c r="AE514" s="76"/>
      <c r="AF514" s="76"/>
      <c r="AG514" s="76"/>
      <c r="AH514" s="76"/>
      <c r="AI514" s="76"/>
      <c r="AJ514" s="76"/>
      <c r="AK514" s="76"/>
      <c r="AL514" s="76"/>
      <c r="AM514" s="76"/>
      <c r="AN514" s="76"/>
      <c r="AO514" s="76"/>
      <c r="AP514" s="76"/>
      <c r="AQ514" s="76"/>
      <c r="AR514" s="76"/>
      <c r="AS514" s="76"/>
      <c r="AT514" s="76"/>
      <c r="AU514" s="76"/>
      <c r="AV514" s="76"/>
      <c r="AW514" s="76"/>
      <c r="AX514" s="76"/>
      <c r="AY514" s="76"/>
      <c r="AZ514" s="76"/>
      <c r="BA514" s="76"/>
      <c r="BB514" s="76"/>
      <c r="BC514" s="76"/>
      <c r="BD514" s="76"/>
      <c r="BE514" s="76"/>
      <c r="BF514" s="76"/>
      <c r="BG514" s="76"/>
      <c r="BH514" s="76"/>
      <c r="BI514" s="76"/>
      <c r="BJ514" s="76"/>
      <c r="BK514" s="76"/>
      <c r="BL514" s="76"/>
    </row>
    <row r="515" s="10" customFormat="1" ht="13.5" spans="1:64">
      <c r="A515" s="13" t="s">
        <v>855</v>
      </c>
      <c r="B515" s="13" t="s">
        <v>856</v>
      </c>
      <c r="C515" s="13" t="s">
        <v>857</v>
      </c>
      <c r="D515" s="13" t="s">
        <v>832</v>
      </c>
      <c r="E515" s="18"/>
      <c r="F515" s="18"/>
      <c r="G515" s="15"/>
      <c r="H515" s="15"/>
      <c r="I515" s="15"/>
      <c r="J515" s="15"/>
      <c r="K515" s="15"/>
      <c r="L515" s="15"/>
      <c r="M515" s="15"/>
      <c r="N515" s="13"/>
      <c r="O515" s="13"/>
      <c r="P515" s="76"/>
      <c r="Q515" s="76"/>
      <c r="R515" s="76"/>
      <c r="S515" s="76"/>
      <c r="T515" s="76"/>
      <c r="U515" s="76"/>
      <c r="V515" s="76"/>
      <c r="W515" s="76"/>
      <c r="X515" s="76"/>
      <c r="Y515" s="76"/>
      <c r="Z515" s="76"/>
      <c r="AA515" s="76"/>
      <c r="AB515" s="76"/>
      <c r="AC515" s="76"/>
      <c r="AD515" s="76"/>
      <c r="AE515" s="76"/>
      <c r="AF515" s="76"/>
      <c r="AG515" s="76"/>
      <c r="AH515" s="76"/>
      <c r="AI515" s="76"/>
      <c r="AJ515" s="76"/>
      <c r="AK515" s="76"/>
      <c r="AL515" s="76"/>
      <c r="AM515" s="76"/>
      <c r="AN515" s="76"/>
      <c r="AO515" s="76"/>
      <c r="AP515" s="76"/>
      <c r="AQ515" s="76"/>
      <c r="AR515" s="76"/>
      <c r="AS515" s="76"/>
      <c r="AT515" s="76"/>
      <c r="AU515" s="76"/>
      <c r="AV515" s="76"/>
      <c r="AW515" s="76"/>
      <c r="AX515" s="76"/>
      <c r="AY515" s="76"/>
      <c r="AZ515" s="76"/>
      <c r="BA515" s="76"/>
      <c r="BB515" s="76"/>
      <c r="BC515" s="76"/>
      <c r="BD515" s="76"/>
      <c r="BE515" s="76"/>
      <c r="BF515" s="76"/>
      <c r="BG515" s="76"/>
      <c r="BH515" s="76"/>
      <c r="BI515" s="76"/>
      <c r="BJ515" s="76"/>
      <c r="BK515" s="76"/>
      <c r="BL515" s="76"/>
    </row>
    <row r="516" s="10" customFormat="1" ht="13.5" spans="1:64">
      <c r="A516" s="13">
        <v>6</v>
      </c>
      <c r="B516" s="18">
        <v>6</v>
      </c>
      <c r="C516" s="18">
        <v>6</v>
      </c>
      <c r="D516" s="18">
        <v>4</v>
      </c>
      <c r="E516" s="18"/>
      <c r="F516" s="18"/>
      <c r="G516" s="15"/>
      <c r="H516" s="15"/>
      <c r="I516" s="15"/>
      <c r="J516" s="15"/>
      <c r="K516" s="15"/>
      <c r="L516" s="15"/>
      <c r="M516" s="15"/>
      <c r="N516" s="13"/>
      <c r="O516" s="13"/>
      <c r="P516" s="76"/>
      <c r="Q516" s="76"/>
      <c r="R516" s="76"/>
      <c r="S516" s="76"/>
      <c r="T516" s="76"/>
      <c r="U516" s="76"/>
      <c r="V516" s="76"/>
      <c r="W516" s="76"/>
      <c r="X516" s="76"/>
      <c r="Y516" s="76"/>
      <c r="Z516" s="76"/>
      <c r="AA516" s="76"/>
      <c r="AB516" s="76"/>
      <c r="AC516" s="76"/>
      <c r="AD516" s="76"/>
      <c r="AE516" s="76"/>
      <c r="AF516" s="76"/>
      <c r="AG516" s="76"/>
      <c r="AH516" s="76"/>
      <c r="AI516" s="76"/>
      <c r="AJ516" s="76"/>
      <c r="AK516" s="76"/>
      <c r="AL516" s="76"/>
      <c r="AM516" s="76"/>
      <c r="AN516" s="76"/>
      <c r="AO516" s="76"/>
      <c r="AP516" s="76"/>
      <c r="AQ516" s="76"/>
      <c r="AR516" s="76"/>
      <c r="AS516" s="76"/>
      <c r="AT516" s="76"/>
      <c r="AU516" s="76"/>
      <c r="AV516" s="76"/>
      <c r="AW516" s="76"/>
      <c r="AX516" s="76"/>
      <c r="AY516" s="76"/>
      <c r="AZ516" s="76"/>
      <c r="BA516" s="76"/>
      <c r="BB516" s="76"/>
      <c r="BC516" s="76"/>
      <c r="BD516" s="76"/>
      <c r="BE516" s="76"/>
      <c r="BF516" s="76"/>
      <c r="BG516" s="76"/>
      <c r="BH516" s="76"/>
      <c r="BI516" s="76"/>
      <c r="BJ516" s="76"/>
      <c r="BK516" s="76"/>
      <c r="BL516" s="76"/>
    </row>
    <row r="517" s="10" customFormat="1" ht="13.5" spans="1:64">
      <c r="A517" s="16">
        <v>98</v>
      </c>
      <c r="B517" s="16">
        <v>88</v>
      </c>
      <c r="C517" s="16">
        <v>98</v>
      </c>
      <c r="D517" s="16">
        <v>89</v>
      </c>
      <c r="E517" s="21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76"/>
      <c r="Q517" s="76"/>
      <c r="R517" s="76"/>
      <c r="S517" s="76"/>
      <c r="T517" s="76"/>
      <c r="U517" s="76"/>
      <c r="V517" s="76"/>
      <c r="W517" s="76"/>
      <c r="X517" s="76"/>
      <c r="Y517" s="76"/>
      <c r="Z517" s="76"/>
      <c r="AA517" s="76"/>
      <c r="AB517" s="76"/>
      <c r="AC517" s="76"/>
      <c r="AD517" s="76"/>
      <c r="AE517" s="76"/>
      <c r="AF517" s="76"/>
      <c r="AG517" s="76"/>
      <c r="AH517" s="76"/>
      <c r="AI517" s="76"/>
      <c r="AJ517" s="76"/>
      <c r="AK517" s="76"/>
      <c r="AL517" s="76"/>
      <c r="AM517" s="76"/>
      <c r="AN517" s="76"/>
      <c r="AO517" s="76"/>
      <c r="AP517" s="76"/>
      <c r="AQ517" s="76"/>
      <c r="AR517" s="76"/>
      <c r="AS517" s="76"/>
      <c r="AT517" s="76"/>
      <c r="AU517" s="76"/>
      <c r="AV517" s="76"/>
      <c r="AW517" s="76"/>
      <c r="AX517" s="76"/>
      <c r="AY517" s="76"/>
      <c r="AZ517" s="76"/>
      <c r="BA517" s="76"/>
      <c r="BB517" s="76"/>
      <c r="BC517" s="76"/>
      <c r="BD517" s="76"/>
      <c r="BE517" s="76"/>
      <c r="BF517" s="76"/>
      <c r="BG517" s="76"/>
      <c r="BH517" s="76"/>
      <c r="BI517" s="76"/>
      <c r="BJ517" s="76"/>
      <c r="BK517" s="76"/>
      <c r="BL517" s="76"/>
    </row>
    <row r="518" s="1" customFormat="1" ht="12.75" spans="1:64">
      <c r="A518" s="12" t="s">
        <v>859</v>
      </c>
      <c r="B518" s="13" t="s">
        <v>2</v>
      </c>
      <c r="C518" s="13">
        <v>23</v>
      </c>
      <c r="D518" s="13" t="s">
        <v>3</v>
      </c>
      <c r="E518" s="13" t="s">
        <v>767</v>
      </c>
      <c r="F518" s="13" t="s">
        <v>5</v>
      </c>
      <c r="G518" s="14">
        <f>(A520*A521+B520*B521+C520*C521+D520*D521)/C518</f>
        <v>95.3913043478261</v>
      </c>
      <c r="H518" s="13"/>
      <c r="I518" s="13"/>
      <c r="J518" s="13"/>
      <c r="K518" s="13"/>
      <c r="L518" s="24"/>
      <c r="M518" s="13"/>
      <c r="N518" s="13"/>
      <c r="O518" s="13"/>
      <c r="P518" s="25"/>
      <c r="Q518" s="25"/>
      <c r="R518" s="25"/>
      <c r="S518" s="25"/>
      <c r="T518" s="25"/>
      <c r="U518" s="25"/>
      <c r="V518" s="25"/>
      <c r="W518" s="25"/>
      <c r="X518" s="25"/>
      <c r="Y518" s="25"/>
      <c r="Z518" s="25"/>
      <c r="AA518" s="25"/>
      <c r="AB518" s="25"/>
      <c r="AC518" s="25"/>
      <c r="AD518" s="25"/>
      <c r="AE518" s="25"/>
      <c r="AF518" s="25"/>
      <c r="AG518" s="25"/>
      <c r="AH518" s="25"/>
      <c r="AI518" s="25"/>
      <c r="AJ518" s="25"/>
      <c r="AK518" s="25"/>
      <c r="AL518" s="25"/>
      <c r="AM518" s="25"/>
      <c r="AN518" s="25"/>
      <c r="AO518" s="25"/>
      <c r="AP518" s="25"/>
      <c r="AQ518" s="25"/>
      <c r="AR518" s="25"/>
      <c r="AS518" s="25"/>
      <c r="AT518" s="25"/>
      <c r="AU518" s="25"/>
      <c r="AV518" s="25"/>
      <c r="AW518" s="25"/>
      <c r="AX518" s="25"/>
      <c r="AY518" s="25"/>
      <c r="AZ518" s="25"/>
      <c r="BA518" s="25"/>
      <c r="BB518" s="25"/>
      <c r="BC518" s="25"/>
      <c r="BD518" s="25"/>
      <c r="BE518" s="25"/>
      <c r="BF518" s="25"/>
      <c r="BG518" s="25"/>
      <c r="BH518" s="25"/>
      <c r="BI518" s="25"/>
      <c r="BJ518" s="25"/>
      <c r="BK518" s="25"/>
      <c r="BL518" s="25"/>
    </row>
    <row r="519" s="3" customFormat="1" ht="12.75" spans="1:64">
      <c r="A519" s="13" t="s">
        <v>860</v>
      </c>
      <c r="B519" s="13" t="s">
        <v>861</v>
      </c>
      <c r="C519" s="13" t="s">
        <v>862</v>
      </c>
      <c r="D519" s="13" t="s">
        <v>863</v>
      </c>
      <c r="E519" s="13"/>
      <c r="F519" s="13"/>
      <c r="G519" s="13"/>
      <c r="H519" s="13"/>
      <c r="I519" s="13"/>
      <c r="J519" s="13"/>
      <c r="K519" s="13"/>
      <c r="L519" s="13"/>
      <c r="M519" s="24"/>
      <c r="N519" s="13"/>
      <c r="O519" s="13"/>
      <c r="P519" s="25"/>
      <c r="Q519" s="25"/>
      <c r="R519" s="25"/>
      <c r="S519" s="25"/>
      <c r="T519" s="25"/>
      <c r="U519" s="25"/>
      <c r="V519" s="25"/>
      <c r="W519" s="25"/>
      <c r="X519" s="25"/>
      <c r="Y519" s="25"/>
      <c r="Z519" s="25"/>
      <c r="AA519" s="25"/>
      <c r="AB519" s="25"/>
      <c r="AC519" s="25"/>
      <c r="AD519" s="25"/>
      <c r="AE519" s="25"/>
      <c r="AF519" s="25"/>
      <c r="AG519" s="25"/>
      <c r="AH519" s="25"/>
      <c r="AI519" s="25"/>
      <c r="AJ519" s="25"/>
      <c r="AK519" s="25"/>
      <c r="AL519" s="25"/>
      <c r="AM519" s="25"/>
      <c r="AN519" s="25"/>
      <c r="AO519" s="25"/>
      <c r="AP519" s="25"/>
      <c r="AQ519" s="25"/>
      <c r="AR519" s="25"/>
      <c r="AS519" s="25"/>
      <c r="AT519" s="25"/>
      <c r="AU519" s="25"/>
      <c r="AV519" s="25"/>
      <c r="AW519" s="25"/>
      <c r="AX519" s="25"/>
      <c r="AY519" s="25"/>
      <c r="AZ519" s="25"/>
      <c r="BA519" s="25"/>
      <c r="BB519" s="25"/>
      <c r="BC519" s="25"/>
      <c r="BD519" s="25"/>
      <c r="BE519" s="25"/>
      <c r="BF519" s="25"/>
      <c r="BG519" s="25"/>
      <c r="BH519" s="25"/>
      <c r="BI519" s="25"/>
      <c r="BJ519" s="25"/>
      <c r="BK519" s="25"/>
      <c r="BL519" s="25"/>
    </row>
    <row r="520" s="1" customFormat="1" ht="12.75" spans="1:64">
      <c r="A520" s="13">
        <v>5</v>
      </c>
      <c r="B520" s="13">
        <v>6</v>
      </c>
      <c r="C520" s="13">
        <v>6</v>
      </c>
      <c r="D520" s="13">
        <v>6</v>
      </c>
      <c r="E520" s="13"/>
      <c r="F520" s="13"/>
      <c r="G520" s="13"/>
      <c r="H520" s="13"/>
      <c r="I520" s="13"/>
      <c r="J520" s="13"/>
      <c r="K520" s="13"/>
      <c r="L520" s="13"/>
      <c r="M520" s="24"/>
      <c r="N520" s="13"/>
      <c r="O520" s="13"/>
      <c r="P520" s="25"/>
      <c r="Q520" s="25"/>
      <c r="R520" s="25"/>
      <c r="S520" s="25"/>
      <c r="T520" s="25"/>
      <c r="U520" s="25"/>
      <c r="V520" s="25"/>
      <c r="W520" s="25"/>
      <c r="X520" s="25"/>
      <c r="Y520" s="25"/>
      <c r="Z520" s="25"/>
      <c r="AA520" s="25"/>
      <c r="AB520" s="25"/>
      <c r="AC520" s="25"/>
      <c r="AD520" s="25"/>
      <c r="AE520" s="25"/>
      <c r="AF520" s="25"/>
      <c r="AG520" s="25"/>
      <c r="AH520" s="25"/>
      <c r="AI520" s="25"/>
      <c r="AJ520" s="25"/>
      <c r="AK520" s="25"/>
      <c r="AL520" s="25"/>
      <c r="AM520" s="25"/>
      <c r="AN520" s="25"/>
      <c r="AO520" s="25"/>
      <c r="AP520" s="25"/>
      <c r="AQ520" s="25"/>
      <c r="AR520" s="25"/>
      <c r="AS520" s="25"/>
      <c r="AT520" s="25"/>
      <c r="AU520" s="25"/>
      <c r="AV520" s="25"/>
      <c r="AW520" s="25"/>
      <c r="AX520" s="25"/>
      <c r="AY520" s="25"/>
      <c r="AZ520" s="25"/>
      <c r="BA520" s="25"/>
      <c r="BB520" s="25"/>
      <c r="BC520" s="25"/>
      <c r="BD520" s="25"/>
      <c r="BE520" s="25"/>
      <c r="BF520" s="25"/>
      <c r="BG520" s="25"/>
      <c r="BH520" s="25"/>
      <c r="BI520" s="25"/>
      <c r="BJ520" s="25"/>
      <c r="BK520" s="25"/>
      <c r="BL520" s="25"/>
    </row>
    <row r="521" s="3" customFormat="1" ht="12" spans="1:64">
      <c r="A521" s="16">
        <v>98</v>
      </c>
      <c r="B521" s="16">
        <v>98</v>
      </c>
      <c r="C521" s="16">
        <v>98</v>
      </c>
      <c r="D521" s="16">
        <v>88</v>
      </c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25"/>
      <c r="Q521" s="25"/>
      <c r="R521" s="25"/>
      <c r="S521" s="25"/>
      <c r="T521" s="25"/>
      <c r="U521" s="25"/>
      <c r="V521" s="25"/>
      <c r="W521" s="25"/>
      <c r="X521" s="25"/>
      <c r="Y521" s="25"/>
      <c r="Z521" s="25"/>
      <c r="AA521" s="25"/>
      <c r="AB521" s="25"/>
      <c r="AC521" s="25"/>
      <c r="AD521" s="25"/>
      <c r="AE521" s="25"/>
      <c r="AF521" s="25"/>
      <c r="AG521" s="25"/>
      <c r="AH521" s="25"/>
      <c r="AI521" s="25"/>
      <c r="AJ521" s="25"/>
      <c r="AK521" s="25"/>
      <c r="AL521" s="25"/>
      <c r="AM521" s="25"/>
      <c r="AN521" s="25"/>
      <c r="AO521" s="25"/>
      <c r="AP521" s="25"/>
      <c r="AQ521" s="25"/>
      <c r="AR521" s="25"/>
      <c r="AS521" s="25"/>
      <c r="AT521" s="25"/>
      <c r="AU521" s="25"/>
      <c r="AV521" s="25"/>
      <c r="AW521" s="25"/>
      <c r="AX521" s="25"/>
      <c r="AY521" s="25"/>
      <c r="AZ521" s="25"/>
      <c r="BA521" s="25"/>
      <c r="BB521" s="25"/>
      <c r="BC521" s="25"/>
      <c r="BD521" s="25"/>
      <c r="BE521" s="25"/>
      <c r="BF521" s="25"/>
      <c r="BG521" s="25"/>
      <c r="BH521" s="25"/>
      <c r="BI521" s="25"/>
      <c r="BJ521" s="25"/>
      <c r="BK521" s="25"/>
      <c r="BL521" s="25"/>
    </row>
    <row r="522" s="1" customFormat="1" ht="12.75" spans="1:64">
      <c r="A522" s="12" t="s">
        <v>864</v>
      </c>
      <c r="B522" s="13" t="s">
        <v>2</v>
      </c>
      <c r="C522" s="13">
        <v>16</v>
      </c>
      <c r="D522" s="13" t="s">
        <v>3</v>
      </c>
      <c r="E522" s="13" t="s">
        <v>865</v>
      </c>
      <c r="F522" s="13" t="s">
        <v>5</v>
      </c>
      <c r="G522" s="14">
        <f>(A524*A525+B524*B525+C524*C525+D524*D525)/C522</f>
        <v>96.25</v>
      </c>
      <c r="H522" s="13"/>
      <c r="I522" s="13"/>
      <c r="J522" s="13"/>
      <c r="K522" s="13"/>
      <c r="L522" s="24"/>
      <c r="M522" s="13"/>
      <c r="N522" s="13"/>
      <c r="O522" s="13"/>
      <c r="P522" s="25"/>
      <c r="Q522" s="25"/>
      <c r="R522" s="25"/>
      <c r="S522" s="25"/>
      <c r="T522" s="25"/>
      <c r="U522" s="25"/>
      <c r="V522" s="25"/>
      <c r="W522" s="25"/>
      <c r="X522" s="25"/>
      <c r="Y522" s="25"/>
      <c r="Z522" s="25"/>
      <c r="AA522" s="25"/>
      <c r="AB522" s="25"/>
      <c r="AC522" s="25"/>
      <c r="AD522" s="25"/>
      <c r="AE522" s="25"/>
      <c r="AF522" s="25"/>
      <c r="AG522" s="25"/>
      <c r="AH522" s="25"/>
      <c r="AI522" s="25"/>
      <c r="AJ522" s="25"/>
      <c r="AK522" s="25"/>
      <c r="AL522" s="25"/>
      <c r="AM522" s="25"/>
      <c r="AN522" s="25"/>
      <c r="AO522" s="25"/>
      <c r="AP522" s="25"/>
      <c r="AQ522" s="25"/>
      <c r="AR522" s="25"/>
      <c r="AS522" s="25"/>
      <c r="AT522" s="25"/>
      <c r="AU522" s="25"/>
      <c r="AV522" s="25"/>
      <c r="AW522" s="25"/>
      <c r="AX522" s="25"/>
      <c r="AY522" s="25"/>
      <c r="AZ522" s="25"/>
      <c r="BA522" s="25"/>
      <c r="BB522" s="25"/>
      <c r="BC522" s="25"/>
      <c r="BD522" s="25"/>
      <c r="BE522" s="25"/>
      <c r="BF522" s="25"/>
      <c r="BG522" s="25"/>
      <c r="BH522" s="25"/>
      <c r="BI522" s="25"/>
      <c r="BJ522" s="25"/>
      <c r="BK522" s="25"/>
      <c r="BL522" s="25"/>
    </row>
    <row r="523" s="3" customFormat="1" ht="12.75" spans="1:64">
      <c r="A523" s="13" t="s">
        <v>866</v>
      </c>
      <c r="B523" s="13" t="s">
        <v>867</v>
      </c>
      <c r="C523" s="13" t="s">
        <v>705</v>
      </c>
      <c r="D523" s="13"/>
      <c r="E523" s="13"/>
      <c r="F523" s="13"/>
      <c r="G523" s="13"/>
      <c r="H523" s="13"/>
      <c r="I523" s="13"/>
      <c r="J523" s="13"/>
      <c r="K523" s="13"/>
      <c r="L523" s="13"/>
      <c r="M523" s="24"/>
      <c r="N523" s="13"/>
      <c r="O523" s="13"/>
      <c r="P523" s="25"/>
      <c r="Q523" s="25"/>
      <c r="R523" s="25"/>
      <c r="S523" s="25"/>
      <c r="T523" s="25"/>
      <c r="U523" s="25"/>
      <c r="V523" s="25"/>
      <c r="W523" s="25"/>
      <c r="X523" s="25"/>
      <c r="Y523" s="25"/>
      <c r="Z523" s="25"/>
      <c r="AA523" s="25"/>
      <c r="AB523" s="25"/>
      <c r="AC523" s="25"/>
      <c r="AD523" s="25"/>
      <c r="AE523" s="25"/>
      <c r="AF523" s="25"/>
      <c r="AG523" s="25"/>
      <c r="AH523" s="25"/>
      <c r="AI523" s="25"/>
      <c r="AJ523" s="25"/>
      <c r="AK523" s="25"/>
      <c r="AL523" s="25"/>
      <c r="AM523" s="25"/>
      <c r="AN523" s="25"/>
      <c r="AO523" s="25"/>
      <c r="AP523" s="25"/>
      <c r="AQ523" s="25"/>
      <c r="AR523" s="25"/>
      <c r="AS523" s="25"/>
      <c r="AT523" s="25"/>
      <c r="AU523" s="25"/>
      <c r="AV523" s="25"/>
      <c r="AW523" s="25"/>
      <c r="AX523" s="25"/>
      <c r="AY523" s="25"/>
      <c r="AZ523" s="25"/>
      <c r="BA523" s="25"/>
      <c r="BB523" s="25"/>
      <c r="BC523" s="25"/>
      <c r="BD523" s="25"/>
      <c r="BE523" s="25"/>
      <c r="BF523" s="25"/>
      <c r="BG523" s="25"/>
      <c r="BH523" s="25"/>
      <c r="BI523" s="25"/>
      <c r="BJ523" s="25"/>
      <c r="BK523" s="25"/>
      <c r="BL523" s="25"/>
    </row>
    <row r="524" s="1" customFormat="1" ht="12.75" spans="1:64">
      <c r="A524" s="13">
        <v>5</v>
      </c>
      <c r="B524" s="13">
        <v>5</v>
      </c>
      <c r="C524" s="13">
        <v>6</v>
      </c>
      <c r="D524" s="13"/>
      <c r="E524" s="13"/>
      <c r="F524" s="13"/>
      <c r="G524" s="13"/>
      <c r="H524" s="13"/>
      <c r="I524" s="13"/>
      <c r="J524" s="13"/>
      <c r="K524" s="13"/>
      <c r="L524" s="13"/>
      <c r="M524" s="24"/>
      <c r="N524" s="13"/>
      <c r="O524" s="13"/>
      <c r="P524" s="25"/>
      <c r="Q524" s="25"/>
      <c r="R524" s="25"/>
      <c r="S524" s="25"/>
      <c r="T524" s="25"/>
      <c r="U524" s="25"/>
      <c r="V524" s="25"/>
      <c r="W524" s="25"/>
      <c r="X524" s="25"/>
      <c r="Y524" s="25"/>
      <c r="Z524" s="25"/>
      <c r="AA524" s="25"/>
      <c r="AB524" s="25"/>
      <c r="AC524" s="25"/>
      <c r="AD524" s="25"/>
      <c r="AE524" s="25"/>
      <c r="AF524" s="25"/>
      <c r="AG524" s="25"/>
      <c r="AH524" s="25"/>
      <c r="AI524" s="25"/>
      <c r="AJ524" s="25"/>
      <c r="AK524" s="25"/>
      <c r="AL524" s="25"/>
      <c r="AM524" s="25"/>
      <c r="AN524" s="25"/>
      <c r="AO524" s="25"/>
      <c r="AP524" s="25"/>
      <c r="AQ524" s="25"/>
      <c r="AR524" s="25"/>
      <c r="AS524" s="25"/>
      <c r="AT524" s="25"/>
      <c r="AU524" s="25"/>
      <c r="AV524" s="25"/>
      <c r="AW524" s="25"/>
      <c r="AX524" s="25"/>
      <c r="AY524" s="25"/>
      <c r="AZ524" s="25"/>
      <c r="BA524" s="25"/>
      <c r="BB524" s="25"/>
      <c r="BC524" s="25"/>
      <c r="BD524" s="25"/>
      <c r="BE524" s="25"/>
      <c r="BF524" s="25"/>
      <c r="BG524" s="25"/>
      <c r="BH524" s="25"/>
      <c r="BI524" s="25"/>
      <c r="BJ524" s="25"/>
      <c r="BK524" s="25"/>
      <c r="BL524" s="25"/>
    </row>
    <row r="525" s="3" customFormat="1" ht="12" spans="1:64">
      <c r="A525" s="16">
        <v>96</v>
      </c>
      <c r="B525" s="16">
        <v>98</v>
      </c>
      <c r="C525" s="16">
        <v>95</v>
      </c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25"/>
      <c r="Q525" s="25"/>
      <c r="R525" s="25"/>
      <c r="S525" s="25"/>
      <c r="T525" s="25"/>
      <c r="U525" s="25"/>
      <c r="V525" s="25"/>
      <c r="W525" s="25"/>
      <c r="X525" s="25"/>
      <c r="Y525" s="25"/>
      <c r="Z525" s="25"/>
      <c r="AA525" s="25"/>
      <c r="AB525" s="25"/>
      <c r="AC525" s="25"/>
      <c r="AD525" s="25"/>
      <c r="AE525" s="25"/>
      <c r="AF525" s="25"/>
      <c r="AG525" s="25"/>
      <c r="AH525" s="25"/>
      <c r="AI525" s="25"/>
      <c r="AJ525" s="25"/>
      <c r="AK525" s="25"/>
      <c r="AL525" s="25"/>
      <c r="AM525" s="25"/>
      <c r="AN525" s="25"/>
      <c r="AO525" s="25"/>
      <c r="AP525" s="25"/>
      <c r="AQ525" s="25"/>
      <c r="AR525" s="25"/>
      <c r="AS525" s="25"/>
      <c r="AT525" s="25"/>
      <c r="AU525" s="25"/>
      <c r="AV525" s="25"/>
      <c r="AW525" s="25"/>
      <c r="AX525" s="25"/>
      <c r="AY525" s="25"/>
      <c r="AZ525" s="25"/>
      <c r="BA525" s="25"/>
      <c r="BB525" s="25"/>
      <c r="BC525" s="25"/>
      <c r="BD525" s="25"/>
      <c r="BE525" s="25"/>
      <c r="BF525" s="25"/>
      <c r="BG525" s="25"/>
      <c r="BH525" s="25"/>
      <c r="BI525" s="25"/>
      <c r="BJ525" s="25"/>
      <c r="BK525" s="25"/>
      <c r="BL525" s="25"/>
    </row>
    <row r="526" s="1" customFormat="1" ht="12.75" spans="1:64">
      <c r="A526" s="12" t="s">
        <v>868</v>
      </c>
      <c r="B526" s="13" t="s">
        <v>2</v>
      </c>
      <c r="C526" s="13">
        <v>24</v>
      </c>
      <c r="D526" s="13" t="s">
        <v>3</v>
      </c>
      <c r="E526" s="13" t="s">
        <v>788</v>
      </c>
      <c r="F526" s="13" t="s">
        <v>5</v>
      </c>
      <c r="G526" s="14">
        <f>(A528*A529+B528*B529+C528*C529+D528*D529+E528*E529+F528*F529+G528*G529)/C526</f>
        <v>89.9166666666667</v>
      </c>
      <c r="H526" s="13"/>
      <c r="I526" s="13"/>
      <c r="J526" s="13"/>
      <c r="K526" s="13"/>
      <c r="L526" s="24"/>
      <c r="M526" s="13"/>
      <c r="N526" s="13"/>
      <c r="O526" s="13"/>
      <c r="P526" s="25"/>
      <c r="Q526" s="25"/>
      <c r="R526" s="25"/>
      <c r="S526" s="25"/>
      <c r="T526" s="25"/>
      <c r="U526" s="25"/>
      <c r="V526" s="25"/>
      <c r="W526" s="25"/>
      <c r="X526" s="25"/>
      <c r="Y526" s="25"/>
      <c r="Z526" s="25"/>
      <c r="AA526" s="25"/>
      <c r="AB526" s="25"/>
      <c r="AC526" s="25"/>
      <c r="AD526" s="25"/>
      <c r="AE526" s="25"/>
      <c r="AF526" s="25"/>
      <c r="AG526" s="25"/>
      <c r="AH526" s="25"/>
      <c r="AI526" s="25"/>
      <c r="AJ526" s="25"/>
      <c r="AK526" s="25"/>
      <c r="AL526" s="25"/>
      <c r="AM526" s="25"/>
      <c r="AN526" s="25"/>
      <c r="AO526" s="25"/>
      <c r="AP526" s="25"/>
      <c r="AQ526" s="25"/>
      <c r="AR526" s="25"/>
      <c r="AS526" s="25"/>
      <c r="AT526" s="25"/>
      <c r="AU526" s="25"/>
      <c r="AV526" s="25"/>
      <c r="AW526" s="25"/>
      <c r="AX526" s="25"/>
      <c r="AY526" s="25"/>
      <c r="AZ526" s="25"/>
      <c r="BA526" s="25"/>
      <c r="BB526" s="25"/>
      <c r="BC526" s="25"/>
      <c r="BD526" s="25"/>
      <c r="BE526" s="25"/>
      <c r="BF526" s="25"/>
      <c r="BG526" s="25"/>
      <c r="BH526" s="25"/>
      <c r="BI526" s="25"/>
      <c r="BJ526" s="25"/>
      <c r="BK526" s="25"/>
      <c r="BL526" s="25"/>
    </row>
    <row r="527" s="3" customFormat="1" ht="12.75" spans="1:64">
      <c r="A527" s="13" t="s">
        <v>869</v>
      </c>
      <c r="B527" s="13" t="s">
        <v>870</v>
      </c>
      <c r="C527" s="13" t="s">
        <v>871</v>
      </c>
      <c r="D527" s="13" t="s">
        <v>872</v>
      </c>
      <c r="E527" s="13" t="s">
        <v>873</v>
      </c>
      <c r="F527" s="13" t="s">
        <v>874</v>
      </c>
      <c r="G527" s="13"/>
      <c r="H527" s="13"/>
      <c r="I527" s="13"/>
      <c r="J527" s="13"/>
      <c r="K527" s="13"/>
      <c r="L527" s="13"/>
      <c r="M527" s="24"/>
      <c r="N527" s="13"/>
      <c r="O527" s="13"/>
      <c r="P527" s="25"/>
      <c r="Q527" s="25"/>
      <c r="R527" s="25"/>
      <c r="S527" s="25"/>
      <c r="T527" s="25"/>
      <c r="U527" s="25"/>
      <c r="V527" s="25"/>
      <c r="W527" s="25"/>
      <c r="X527" s="25"/>
      <c r="Y527" s="25"/>
      <c r="Z527" s="25"/>
      <c r="AA527" s="25"/>
      <c r="AB527" s="25"/>
      <c r="AC527" s="25"/>
      <c r="AD527" s="25"/>
      <c r="AE527" s="25"/>
      <c r="AF527" s="25"/>
      <c r="AG527" s="25"/>
      <c r="AH527" s="25"/>
      <c r="AI527" s="25"/>
      <c r="AJ527" s="25"/>
      <c r="AK527" s="25"/>
      <c r="AL527" s="25"/>
      <c r="AM527" s="25"/>
      <c r="AN527" s="25"/>
      <c r="AO527" s="25"/>
      <c r="AP527" s="25"/>
      <c r="AQ527" s="25"/>
      <c r="AR527" s="25"/>
      <c r="AS527" s="25"/>
      <c r="AT527" s="25"/>
      <c r="AU527" s="25"/>
      <c r="AV527" s="25"/>
      <c r="AW527" s="25"/>
      <c r="AX527" s="25"/>
      <c r="AY527" s="25"/>
      <c r="AZ527" s="25"/>
      <c r="BA527" s="25"/>
      <c r="BB527" s="25"/>
      <c r="BC527" s="25"/>
      <c r="BD527" s="25"/>
      <c r="BE527" s="25"/>
      <c r="BF527" s="25"/>
      <c r="BG527" s="25"/>
      <c r="BH527" s="25"/>
      <c r="BI527" s="25"/>
      <c r="BJ527" s="25"/>
      <c r="BK527" s="25"/>
      <c r="BL527" s="25"/>
    </row>
    <row r="528" s="1" customFormat="1" ht="12.75" spans="1:64">
      <c r="A528" s="13">
        <v>5</v>
      </c>
      <c r="B528" s="13">
        <v>2</v>
      </c>
      <c r="C528" s="13">
        <v>2</v>
      </c>
      <c r="D528" s="13">
        <v>5</v>
      </c>
      <c r="E528" s="13">
        <v>5</v>
      </c>
      <c r="F528" s="13">
        <v>5</v>
      </c>
      <c r="G528" s="13"/>
      <c r="H528" s="13"/>
      <c r="I528" s="13"/>
      <c r="J528" s="13"/>
      <c r="K528" s="13"/>
      <c r="L528" s="13"/>
      <c r="M528" s="24"/>
      <c r="N528" s="13"/>
      <c r="O528" s="13"/>
      <c r="P528" s="25"/>
      <c r="Q528" s="25"/>
      <c r="R528" s="25"/>
      <c r="S528" s="25"/>
      <c r="T528" s="25"/>
      <c r="U528" s="25"/>
      <c r="V528" s="25"/>
      <c r="W528" s="25"/>
      <c r="X528" s="25"/>
      <c r="Y528" s="25"/>
      <c r="Z528" s="25"/>
      <c r="AA528" s="25"/>
      <c r="AB528" s="25"/>
      <c r="AC528" s="25"/>
      <c r="AD528" s="25"/>
      <c r="AE528" s="25"/>
      <c r="AF528" s="25"/>
      <c r="AG528" s="25"/>
      <c r="AH528" s="25"/>
      <c r="AI528" s="25"/>
      <c r="AJ528" s="25"/>
      <c r="AK528" s="25"/>
      <c r="AL528" s="25"/>
      <c r="AM528" s="25"/>
      <c r="AN528" s="25"/>
      <c r="AO528" s="25"/>
      <c r="AP528" s="25"/>
      <c r="AQ528" s="25"/>
      <c r="AR528" s="25"/>
      <c r="AS528" s="25"/>
      <c r="AT528" s="25"/>
      <c r="AU528" s="25"/>
      <c r="AV528" s="25"/>
      <c r="AW528" s="25"/>
      <c r="AX528" s="25"/>
      <c r="AY528" s="25"/>
      <c r="AZ528" s="25"/>
      <c r="BA528" s="25"/>
      <c r="BB528" s="25"/>
      <c r="BC528" s="25"/>
      <c r="BD528" s="25"/>
      <c r="BE528" s="25"/>
      <c r="BF528" s="25"/>
      <c r="BG528" s="25"/>
      <c r="BH528" s="25"/>
      <c r="BI528" s="25"/>
      <c r="BJ528" s="25"/>
      <c r="BK528" s="25"/>
      <c r="BL528" s="25"/>
    </row>
    <row r="529" s="3" customFormat="1" ht="12" spans="1:64">
      <c r="A529" s="16">
        <v>99</v>
      </c>
      <c r="B529" s="16">
        <v>0</v>
      </c>
      <c r="C529" s="16">
        <v>89</v>
      </c>
      <c r="D529" s="16">
        <v>99</v>
      </c>
      <c r="E529" s="16">
        <v>99</v>
      </c>
      <c r="F529" s="16">
        <v>99</v>
      </c>
      <c r="G529" s="16"/>
      <c r="H529" s="16"/>
      <c r="I529" s="16"/>
      <c r="J529" s="16"/>
      <c r="K529" s="16"/>
      <c r="L529" s="16"/>
      <c r="M529" s="16"/>
      <c r="N529" s="16"/>
      <c r="O529" s="16"/>
      <c r="P529" s="25"/>
      <c r="Q529" s="25"/>
      <c r="R529" s="25"/>
      <c r="S529" s="25"/>
      <c r="T529" s="25"/>
      <c r="U529" s="25"/>
      <c r="V529" s="25"/>
      <c r="W529" s="25"/>
      <c r="X529" s="25"/>
      <c r="Y529" s="25"/>
      <c r="Z529" s="25"/>
      <c r="AA529" s="25"/>
      <c r="AB529" s="25"/>
      <c r="AC529" s="25"/>
      <c r="AD529" s="25"/>
      <c r="AE529" s="25"/>
      <c r="AF529" s="25"/>
      <c r="AG529" s="25"/>
      <c r="AH529" s="25"/>
      <c r="AI529" s="25"/>
      <c r="AJ529" s="25"/>
      <c r="AK529" s="25"/>
      <c r="AL529" s="25"/>
      <c r="AM529" s="25"/>
      <c r="AN529" s="25"/>
      <c r="AO529" s="25"/>
      <c r="AP529" s="25"/>
      <c r="AQ529" s="25"/>
      <c r="AR529" s="25"/>
      <c r="AS529" s="25"/>
      <c r="AT529" s="25"/>
      <c r="AU529" s="25"/>
      <c r="AV529" s="25"/>
      <c r="AW529" s="25"/>
      <c r="AX529" s="25"/>
      <c r="AY529" s="25"/>
      <c r="AZ529" s="25"/>
      <c r="BA529" s="25"/>
      <c r="BB529" s="25"/>
      <c r="BC529" s="25"/>
      <c r="BD529" s="25"/>
      <c r="BE529" s="25"/>
      <c r="BF529" s="25"/>
      <c r="BG529" s="25"/>
      <c r="BH529" s="25"/>
      <c r="BI529" s="25"/>
      <c r="BJ529" s="25"/>
      <c r="BK529" s="25"/>
      <c r="BL529" s="25"/>
    </row>
    <row r="530" s="1" customFormat="1" ht="12.75" spans="1:64">
      <c r="A530" s="12" t="s">
        <v>875</v>
      </c>
      <c r="B530" s="13" t="s">
        <v>2</v>
      </c>
      <c r="C530" s="13">
        <v>23</v>
      </c>
      <c r="D530" s="13" t="s">
        <v>3</v>
      </c>
      <c r="E530" s="13" t="s">
        <v>714</v>
      </c>
      <c r="F530" s="13" t="s">
        <v>5</v>
      </c>
      <c r="G530" s="14">
        <f>(A532*A533+B532*B533+C532*C533+D532*D533+E532*E533)/C530</f>
        <v>97.4347826086957</v>
      </c>
      <c r="H530" s="13"/>
      <c r="I530" s="13"/>
      <c r="J530" s="13"/>
      <c r="K530" s="13"/>
      <c r="L530" s="24"/>
      <c r="M530" s="13"/>
      <c r="N530" s="13"/>
      <c r="O530" s="13"/>
      <c r="P530" s="25"/>
      <c r="Q530" s="25"/>
      <c r="R530" s="25"/>
      <c r="S530" s="25"/>
      <c r="T530" s="25"/>
      <c r="U530" s="25"/>
      <c r="V530" s="25"/>
      <c r="W530" s="25"/>
      <c r="X530" s="25"/>
      <c r="Y530" s="25"/>
      <c r="Z530" s="25"/>
      <c r="AA530" s="25"/>
      <c r="AB530" s="25"/>
      <c r="AC530" s="25"/>
      <c r="AD530" s="25"/>
      <c r="AE530" s="25"/>
      <c r="AF530" s="25"/>
      <c r="AG530" s="25"/>
      <c r="AH530" s="25"/>
      <c r="AI530" s="25"/>
      <c r="AJ530" s="25"/>
      <c r="AK530" s="25"/>
      <c r="AL530" s="25"/>
      <c r="AM530" s="25"/>
      <c r="AN530" s="25"/>
      <c r="AO530" s="25"/>
      <c r="AP530" s="25"/>
      <c r="AQ530" s="25"/>
      <c r="AR530" s="25"/>
      <c r="AS530" s="25"/>
      <c r="AT530" s="25"/>
      <c r="AU530" s="25"/>
      <c r="AV530" s="25"/>
      <c r="AW530" s="25"/>
      <c r="AX530" s="25"/>
      <c r="AY530" s="25"/>
      <c r="AZ530" s="25"/>
      <c r="BA530" s="25"/>
      <c r="BB530" s="25"/>
      <c r="BC530" s="25"/>
      <c r="BD530" s="25"/>
      <c r="BE530" s="25"/>
      <c r="BF530" s="25"/>
      <c r="BG530" s="25"/>
      <c r="BH530" s="25"/>
      <c r="BI530" s="25"/>
      <c r="BJ530" s="25"/>
      <c r="BK530" s="25"/>
      <c r="BL530" s="25"/>
    </row>
    <row r="531" s="3" customFormat="1" ht="12.75" spans="1:64">
      <c r="A531" s="13" t="s">
        <v>876</v>
      </c>
      <c r="B531" s="13" t="s">
        <v>877</v>
      </c>
      <c r="C531" s="13" t="s">
        <v>878</v>
      </c>
      <c r="D531" s="13" t="s">
        <v>879</v>
      </c>
      <c r="E531" s="13" t="s">
        <v>880</v>
      </c>
      <c r="F531" s="13"/>
      <c r="G531" s="13"/>
      <c r="H531" s="13"/>
      <c r="I531" s="13"/>
      <c r="J531" s="13"/>
      <c r="K531" s="13"/>
      <c r="L531" s="13"/>
      <c r="M531" s="24"/>
      <c r="N531" s="13"/>
      <c r="O531" s="13"/>
      <c r="P531" s="25"/>
      <c r="Q531" s="25"/>
      <c r="R531" s="25"/>
      <c r="S531" s="25"/>
      <c r="T531" s="25"/>
      <c r="U531" s="25"/>
      <c r="V531" s="25"/>
      <c r="W531" s="25"/>
      <c r="X531" s="25"/>
      <c r="Y531" s="25"/>
      <c r="Z531" s="25"/>
      <c r="AA531" s="25"/>
      <c r="AB531" s="25"/>
      <c r="AC531" s="25"/>
      <c r="AD531" s="25"/>
      <c r="AE531" s="25"/>
      <c r="AF531" s="25"/>
      <c r="AG531" s="25"/>
      <c r="AH531" s="25"/>
      <c r="AI531" s="25"/>
      <c r="AJ531" s="25"/>
      <c r="AK531" s="25"/>
      <c r="AL531" s="25"/>
      <c r="AM531" s="25"/>
      <c r="AN531" s="25"/>
      <c r="AO531" s="25"/>
      <c r="AP531" s="25"/>
      <c r="AQ531" s="25"/>
      <c r="AR531" s="25"/>
      <c r="AS531" s="25"/>
      <c r="AT531" s="25"/>
      <c r="AU531" s="25"/>
      <c r="AV531" s="25"/>
      <c r="AW531" s="25"/>
      <c r="AX531" s="25"/>
      <c r="AY531" s="25"/>
      <c r="AZ531" s="25"/>
      <c r="BA531" s="25"/>
      <c r="BB531" s="25"/>
      <c r="BC531" s="25"/>
      <c r="BD531" s="25"/>
      <c r="BE531" s="25"/>
      <c r="BF531" s="25"/>
      <c r="BG531" s="25"/>
      <c r="BH531" s="25"/>
      <c r="BI531" s="25"/>
      <c r="BJ531" s="25"/>
      <c r="BK531" s="25"/>
      <c r="BL531" s="25"/>
    </row>
    <row r="532" s="1" customFormat="1" ht="12.75" spans="1:64">
      <c r="A532" s="13">
        <v>5</v>
      </c>
      <c r="B532" s="13">
        <v>1</v>
      </c>
      <c r="C532" s="13">
        <v>6</v>
      </c>
      <c r="D532" s="13">
        <v>5</v>
      </c>
      <c r="E532" s="13">
        <v>6</v>
      </c>
      <c r="F532" s="13"/>
      <c r="G532" s="13"/>
      <c r="H532" s="13"/>
      <c r="I532" s="13"/>
      <c r="J532" s="13"/>
      <c r="K532" s="13"/>
      <c r="L532" s="13"/>
      <c r="M532" s="24"/>
      <c r="N532" s="13"/>
      <c r="O532" s="13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25"/>
      <c r="AA532" s="25"/>
      <c r="AB532" s="25"/>
      <c r="AC532" s="25"/>
      <c r="AD532" s="25"/>
      <c r="AE532" s="25"/>
      <c r="AF532" s="25"/>
      <c r="AG532" s="25"/>
      <c r="AH532" s="25"/>
      <c r="AI532" s="25"/>
      <c r="AJ532" s="25"/>
      <c r="AK532" s="25"/>
      <c r="AL532" s="25"/>
      <c r="AM532" s="25"/>
      <c r="AN532" s="25"/>
      <c r="AO532" s="25"/>
      <c r="AP532" s="25"/>
      <c r="AQ532" s="25"/>
      <c r="AR532" s="25"/>
      <c r="AS532" s="25"/>
      <c r="AT532" s="25"/>
      <c r="AU532" s="25"/>
      <c r="AV532" s="25"/>
      <c r="AW532" s="25"/>
      <c r="AX532" s="25"/>
      <c r="AY532" s="25"/>
      <c r="AZ532" s="25"/>
      <c r="BA532" s="25"/>
      <c r="BB532" s="25"/>
      <c r="BC532" s="25"/>
      <c r="BD532" s="25"/>
      <c r="BE532" s="25"/>
      <c r="BF532" s="25"/>
      <c r="BG532" s="25"/>
      <c r="BH532" s="25"/>
      <c r="BI532" s="25"/>
      <c r="BJ532" s="25"/>
      <c r="BK532" s="25"/>
      <c r="BL532" s="25"/>
    </row>
    <row r="533" s="3" customFormat="1" ht="12" spans="1:64">
      <c r="A533" s="16">
        <v>93</v>
      </c>
      <c r="B533" s="16">
        <v>99</v>
      </c>
      <c r="C533" s="16">
        <v>99</v>
      </c>
      <c r="D533" s="16">
        <v>99</v>
      </c>
      <c r="E533" s="16">
        <v>98</v>
      </c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25"/>
      <c r="Q533" s="25"/>
      <c r="R533" s="25"/>
      <c r="S533" s="25"/>
      <c r="T533" s="25"/>
      <c r="U533" s="25"/>
      <c r="V533" s="25"/>
      <c r="W533" s="25"/>
      <c r="X533" s="25"/>
      <c r="Y533" s="25"/>
      <c r="Z533" s="25"/>
      <c r="AA533" s="25"/>
      <c r="AB533" s="25"/>
      <c r="AC533" s="25"/>
      <c r="AD533" s="25"/>
      <c r="AE533" s="25"/>
      <c r="AF533" s="25"/>
      <c r="AG533" s="25"/>
      <c r="AH533" s="25"/>
      <c r="AI533" s="25"/>
      <c r="AJ533" s="25"/>
      <c r="AK533" s="25"/>
      <c r="AL533" s="25"/>
      <c r="AM533" s="25"/>
      <c r="AN533" s="25"/>
      <c r="AO533" s="25"/>
      <c r="AP533" s="25"/>
      <c r="AQ533" s="25"/>
      <c r="AR533" s="25"/>
      <c r="AS533" s="25"/>
      <c r="AT533" s="25"/>
      <c r="AU533" s="25"/>
      <c r="AV533" s="25"/>
      <c r="AW533" s="25"/>
      <c r="AX533" s="25"/>
      <c r="AY533" s="25"/>
      <c r="AZ533" s="25"/>
      <c r="BA533" s="25"/>
      <c r="BB533" s="25"/>
      <c r="BC533" s="25"/>
      <c r="BD533" s="25"/>
      <c r="BE533" s="25"/>
      <c r="BF533" s="25"/>
      <c r="BG533" s="25"/>
      <c r="BH533" s="25"/>
      <c r="BI533" s="25"/>
      <c r="BJ533" s="25"/>
      <c r="BK533" s="25"/>
      <c r="BL533" s="25"/>
    </row>
    <row r="534" s="1" customFormat="1" ht="12.75" spans="1:64">
      <c r="A534" s="12" t="s">
        <v>881</v>
      </c>
      <c r="B534" s="13" t="s">
        <v>2</v>
      </c>
      <c r="C534" s="13">
        <v>29</v>
      </c>
      <c r="D534" s="13" t="s">
        <v>3</v>
      </c>
      <c r="E534" s="13" t="s">
        <v>714</v>
      </c>
      <c r="F534" s="13" t="s">
        <v>5</v>
      </c>
      <c r="G534" s="14">
        <f>(A536*A537+B536*B537+C536*C537+D536*D537+E536*E537)/C534</f>
        <v>94.3793103448276</v>
      </c>
      <c r="H534" s="13"/>
      <c r="I534" s="13"/>
      <c r="J534" s="13"/>
      <c r="K534" s="13"/>
      <c r="L534" s="24"/>
      <c r="M534" s="13"/>
      <c r="N534" s="13"/>
      <c r="O534" s="13"/>
      <c r="P534" s="25"/>
      <c r="Q534" s="25"/>
      <c r="R534" s="25"/>
      <c r="S534" s="25"/>
      <c r="T534" s="25"/>
      <c r="U534" s="25"/>
      <c r="V534" s="25"/>
      <c r="W534" s="25"/>
      <c r="X534" s="25"/>
      <c r="Y534" s="25"/>
      <c r="Z534" s="25"/>
      <c r="AA534" s="25"/>
      <c r="AB534" s="25"/>
      <c r="AC534" s="25"/>
      <c r="AD534" s="25"/>
      <c r="AE534" s="25"/>
      <c r="AF534" s="25"/>
      <c r="AG534" s="25"/>
      <c r="AH534" s="25"/>
      <c r="AI534" s="25"/>
      <c r="AJ534" s="25"/>
      <c r="AK534" s="25"/>
      <c r="AL534" s="25"/>
      <c r="AM534" s="25"/>
      <c r="AN534" s="25"/>
      <c r="AO534" s="25"/>
      <c r="AP534" s="25"/>
      <c r="AQ534" s="25"/>
      <c r="AR534" s="25"/>
      <c r="AS534" s="25"/>
      <c r="AT534" s="25"/>
      <c r="AU534" s="25"/>
      <c r="AV534" s="25"/>
      <c r="AW534" s="25"/>
      <c r="AX534" s="25"/>
      <c r="AY534" s="25"/>
      <c r="AZ534" s="25"/>
      <c r="BA534" s="25"/>
      <c r="BB534" s="25"/>
      <c r="BC534" s="25"/>
      <c r="BD534" s="25"/>
      <c r="BE534" s="25"/>
      <c r="BF534" s="25"/>
      <c r="BG534" s="25"/>
      <c r="BH534" s="25"/>
      <c r="BI534" s="25"/>
      <c r="BJ534" s="25"/>
      <c r="BK534" s="25"/>
      <c r="BL534" s="25"/>
    </row>
    <row r="535" s="3" customFormat="1" ht="12.75" spans="1:64">
      <c r="A535" s="13" t="s">
        <v>882</v>
      </c>
      <c r="B535" s="13" t="s">
        <v>883</v>
      </c>
      <c r="C535" s="13" t="s">
        <v>884</v>
      </c>
      <c r="D535" s="13" t="s">
        <v>885</v>
      </c>
      <c r="E535" s="13" t="s">
        <v>886</v>
      </c>
      <c r="F535" s="13"/>
      <c r="G535" s="13"/>
      <c r="H535" s="13"/>
      <c r="I535" s="13"/>
      <c r="J535" s="13"/>
      <c r="K535" s="13"/>
      <c r="L535" s="13"/>
      <c r="M535" s="24"/>
      <c r="N535" s="13"/>
      <c r="O535" s="13"/>
      <c r="P535" s="25"/>
      <c r="Q535" s="25"/>
      <c r="R535" s="25"/>
      <c r="S535" s="25"/>
      <c r="T535" s="25"/>
      <c r="U535" s="25"/>
      <c r="V535" s="25"/>
      <c r="W535" s="25"/>
      <c r="X535" s="25"/>
      <c r="Y535" s="25"/>
      <c r="Z535" s="25"/>
      <c r="AA535" s="25"/>
      <c r="AB535" s="25"/>
      <c r="AC535" s="25"/>
      <c r="AD535" s="25"/>
      <c r="AE535" s="25"/>
      <c r="AF535" s="25"/>
      <c r="AG535" s="25"/>
      <c r="AH535" s="25"/>
      <c r="AI535" s="25"/>
      <c r="AJ535" s="25"/>
      <c r="AK535" s="25"/>
      <c r="AL535" s="25"/>
      <c r="AM535" s="25"/>
      <c r="AN535" s="25"/>
      <c r="AO535" s="25"/>
      <c r="AP535" s="25"/>
      <c r="AQ535" s="25"/>
      <c r="AR535" s="25"/>
      <c r="AS535" s="25"/>
      <c r="AT535" s="25"/>
      <c r="AU535" s="25"/>
      <c r="AV535" s="25"/>
      <c r="AW535" s="25"/>
      <c r="AX535" s="25"/>
      <c r="AY535" s="25"/>
      <c r="AZ535" s="25"/>
      <c r="BA535" s="25"/>
      <c r="BB535" s="25"/>
      <c r="BC535" s="25"/>
      <c r="BD535" s="25"/>
      <c r="BE535" s="25"/>
      <c r="BF535" s="25"/>
      <c r="BG535" s="25"/>
      <c r="BH535" s="25"/>
      <c r="BI535" s="25"/>
      <c r="BJ535" s="25"/>
      <c r="BK535" s="25"/>
      <c r="BL535" s="25"/>
    </row>
    <row r="536" s="1" customFormat="1" ht="12.75" spans="1:64">
      <c r="A536" s="13">
        <v>5</v>
      </c>
      <c r="B536" s="13">
        <v>6</v>
      </c>
      <c r="C536" s="13">
        <v>6</v>
      </c>
      <c r="D536" s="13">
        <v>6</v>
      </c>
      <c r="E536" s="13">
        <v>6</v>
      </c>
      <c r="F536" s="13"/>
      <c r="G536" s="13"/>
      <c r="H536" s="13"/>
      <c r="I536" s="13"/>
      <c r="J536" s="13"/>
      <c r="K536" s="13"/>
      <c r="L536" s="13"/>
      <c r="M536" s="24"/>
      <c r="N536" s="13"/>
      <c r="O536" s="13"/>
      <c r="P536" s="25"/>
      <c r="Q536" s="25"/>
      <c r="R536" s="25"/>
      <c r="S536" s="25"/>
      <c r="T536" s="25"/>
      <c r="U536" s="25"/>
      <c r="V536" s="25"/>
      <c r="W536" s="25"/>
      <c r="X536" s="25"/>
      <c r="Y536" s="25"/>
      <c r="Z536" s="25"/>
      <c r="AA536" s="25"/>
      <c r="AB536" s="25"/>
      <c r="AC536" s="25"/>
      <c r="AD536" s="25"/>
      <c r="AE536" s="25"/>
      <c r="AF536" s="25"/>
      <c r="AG536" s="25"/>
      <c r="AH536" s="25"/>
      <c r="AI536" s="25"/>
      <c r="AJ536" s="25"/>
      <c r="AK536" s="25"/>
      <c r="AL536" s="25"/>
      <c r="AM536" s="25"/>
      <c r="AN536" s="25"/>
      <c r="AO536" s="25"/>
      <c r="AP536" s="25"/>
      <c r="AQ536" s="25"/>
      <c r="AR536" s="25"/>
      <c r="AS536" s="25"/>
      <c r="AT536" s="25"/>
      <c r="AU536" s="25"/>
      <c r="AV536" s="25"/>
      <c r="AW536" s="25"/>
      <c r="AX536" s="25"/>
      <c r="AY536" s="25"/>
      <c r="AZ536" s="25"/>
      <c r="BA536" s="25"/>
      <c r="BB536" s="25"/>
      <c r="BC536" s="25"/>
      <c r="BD536" s="25"/>
      <c r="BE536" s="25"/>
      <c r="BF536" s="25"/>
      <c r="BG536" s="25"/>
      <c r="BH536" s="25"/>
      <c r="BI536" s="25"/>
      <c r="BJ536" s="25"/>
      <c r="BK536" s="25"/>
      <c r="BL536" s="25"/>
    </row>
    <row r="537" s="3" customFormat="1" ht="12" spans="1:64">
      <c r="A537" s="16">
        <v>89</v>
      </c>
      <c r="B537" s="16">
        <v>89</v>
      </c>
      <c r="C537" s="16">
        <v>98</v>
      </c>
      <c r="D537" s="16">
        <v>96</v>
      </c>
      <c r="E537" s="16">
        <v>99</v>
      </c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25"/>
      <c r="Q537" s="25"/>
      <c r="R537" s="25"/>
      <c r="S537" s="25"/>
      <c r="T537" s="25"/>
      <c r="U537" s="25"/>
      <c r="V537" s="25"/>
      <c r="W537" s="25"/>
      <c r="X537" s="25"/>
      <c r="Y537" s="25"/>
      <c r="Z537" s="25"/>
      <c r="AA537" s="25"/>
      <c r="AB537" s="25"/>
      <c r="AC537" s="25"/>
      <c r="AD537" s="25"/>
      <c r="AE537" s="25"/>
      <c r="AF537" s="25"/>
      <c r="AG537" s="25"/>
      <c r="AH537" s="25"/>
      <c r="AI537" s="25"/>
      <c r="AJ537" s="25"/>
      <c r="AK537" s="25"/>
      <c r="AL537" s="25"/>
      <c r="AM537" s="25"/>
      <c r="AN537" s="25"/>
      <c r="AO537" s="25"/>
      <c r="AP537" s="25"/>
      <c r="AQ537" s="25"/>
      <c r="AR537" s="25"/>
      <c r="AS537" s="25"/>
      <c r="AT537" s="25"/>
      <c r="AU537" s="25"/>
      <c r="AV537" s="25"/>
      <c r="AW537" s="25"/>
      <c r="AX537" s="25"/>
      <c r="AY537" s="25"/>
      <c r="AZ537" s="25"/>
      <c r="BA537" s="25"/>
      <c r="BB537" s="25"/>
      <c r="BC537" s="25"/>
      <c r="BD537" s="25"/>
      <c r="BE537" s="25"/>
      <c r="BF537" s="25"/>
      <c r="BG537" s="25"/>
      <c r="BH537" s="25"/>
      <c r="BI537" s="25"/>
      <c r="BJ537" s="25"/>
      <c r="BK537" s="25"/>
      <c r="BL537" s="25"/>
    </row>
    <row r="538" s="1" customFormat="1" ht="12.75" spans="1:64">
      <c r="A538" s="12" t="s">
        <v>887</v>
      </c>
      <c r="B538" s="13" t="s">
        <v>2</v>
      </c>
      <c r="C538" s="13">
        <v>27</v>
      </c>
      <c r="D538" s="13" t="s">
        <v>3</v>
      </c>
      <c r="E538" s="13" t="s">
        <v>762</v>
      </c>
      <c r="F538" s="13" t="s">
        <v>5</v>
      </c>
      <c r="G538" s="14">
        <f>(A540*A541+B540*B541+C540*C541+D540*D541+E540*E541)/C538</f>
        <v>95.3333333333333</v>
      </c>
      <c r="H538" s="13"/>
      <c r="I538" s="13"/>
      <c r="J538" s="13"/>
      <c r="K538" s="13"/>
      <c r="L538" s="24"/>
      <c r="M538" s="13"/>
      <c r="N538" s="13"/>
      <c r="O538" s="13"/>
      <c r="P538" s="25"/>
      <c r="Q538" s="25"/>
      <c r="R538" s="25"/>
      <c r="S538" s="25"/>
      <c r="T538" s="25"/>
      <c r="U538" s="25"/>
      <c r="V538" s="25"/>
      <c r="W538" s="25"/>
      <c r="X538" s="25"/>
      <c r="Y538" s="25"/>
      <c r="Z538" s="25"/>
      <c r="AA538" s="25"/>
      <c r="AB538" s="25"/>
      <c r="AC538" s="25"/>
      <c r="AD538" s="25"/>
      <c r="AE538" s="25"/>
      <c r="AF538" s="25"/>
      <c r="AG538" s="25"/>
      <c r="AH538" s="25"/>
      <c r="AI538" s="25"/>
      <c r="AJ538" s="25"/>
      <c r="AK538" s="25"/>
      <c r="AL538" s="25"/>
      <c r="AM538" s="25"/>
      <c r="AN538" s="25"/>
      <c r="AO538" s="25"/>
      <c r="AP538" s="25"/>
      <c r="AQ538" s="25"/>
      <c r="AR538" s="25"/>
      <c r="AS538" s="25"/>
      <c r="AT538" s="25"/>
      <c r="AU538" s="25"/>
      <c r="AV538" s="25"/>
      <c r="AW538" s="25"/>
      <c r="AX538" s="25"/>
      <c r="AY538" s="25"/>
      <c r="AZ538" s="25"/>
      <c r="BA538" s="25"/>
      <c r="BB538" s="25"/>
      <c r="BC538" s="25"/>
      <c r="BD538" s="25"/>
      <c r="BE538" s="25"/>
      <c r="BF538" s="25"/>
      <c r="BG538" s="25"/>
      <c r="BH538" s="25"/>
      <c r="BI538" s="25"/>
      <c r="BJ538" s="25"/>
      <c r="BK538" s="25"/>
      <c r="BL538" s="25"/>
    </row>
    <row r="539" s="3" customFormat="1" ht="12.75" spans="1:64">
      <c r="A539" s="13" t="s">
        <v>888</v>
      </c>
      <c r="B539" s="13" t="s">
        <v>889</v>
      </c>
      <c r="C539" s="13" t="s">
        <v>890</v>
      </c>
      <c r="D539" s="13" t="s">
        <v>891</v>
      </c>
      <c r="E539" s="13" t="s">
        <v>892</v>
      </c>
      <c r="F539" s="13"/>
      <c r="G539" s="13"/>
      <c r="H539" s="13"/>
      <c r="I539" s="13"/>
      <c r="J539" s="13"/>
      <c r="K539" s="13"/>
      <c r="L539" s="13"/>
      <c r="M539" s="24"/>
      <c r="N539" s="13"/>
      <c r="O539" s="13"/>
      <c r="P539" s="25"/>
      <c r="Q539" s="25"/>
      <c r="R539" s="25"/>
      <c r="S539" s="25"/>
      <c r="T539" s="25"/>
      <c r="U539" s="25"/>
      <c r="V539" s="25"/>
      <c r="W539" s="25"/>
      <c r="X539" s="25"/>
      <c r="Y539" s="25"/>
      <c r="Z539" s="25"/>
      <c r="AA539" s="25"/>
      <c r="AB539" s="25"/>
      <c r="AC539" s="25"/>
      <c r="AD539" s="25"/>
      <c r="AE539" s="25"/>
      <c r="AF539" s="25"/>
      <c r="AG539" s="25"/>
      <c r="AH539" s="25"/>
      <c r="AI539" s="25"/>
      <c r="AJ539" s="25"/>
      <c r="AK539" s="25"/>
      <c r="AL539" s="25"/>
      <c r="AM539" s="25"/>
      <c r="AN539" s="25"/>
      <c r="AO539" s="25"/>
      <c r="AP539" s="25"/>
      <c r="AQ539" s="25"/>
      <c r="AR539" s="25"/>
      <c r="AS539" s="25"/>
      <c r="AT539" s="25"/>
      <c r="AU539" s="25"/>
      <c r="AV539" s="25"/>
      <c r="AW539" s="25"/>
      <c r="AX539" s="25"/>
      <c r="AY539" s="25"/>
      <c r="AZ539" s="25"/>
      <c r="BA539" s="25"/>
      <c r="BB539" s="25"/>
      <c r="BC539" s="25"/>
      <c r="BD539" s="25"/>
      <c r="BE539" s="25"/>
      <c r="BF539" s="25"/>
      <c r="BG539" s="25"/>
      <c r="BH539" s="25"/>
      <c r="BI539" s="25"/>
      <c r="BJ539" s="25"/>
      <c r="BK539" s="25"/>
      <c r="BL539" s="25"/>
    </row>
    <row r="540" s="1" customFormat="1" ht="12.75" spans="1:64">
      <c r="A540" s="13">
        <v>5</v>
      </c>
      <c r="B540" s="13">
        <v>6</v>
      </c>
      <c r="C540" s="13">
        <v>6</v>
      </c>
      <c r="D540" s="13">
        <v>5</v>
      </c>
      <c r="E540" s="13">
        <v>5</v>
      </c>
      <c r="F540" s="13"/>
      <c r="G540" s="13"/>
      <c r="H540" s="13"/>
      <c r="I540" s="13"/>
      <c r="J540" s="13"/>
      <c r="K540" s="13"/>
      <c r="L540" s="13"/>
      <c r="M540" s="24"/>
      <c r="N540" s="13"/>
      <c r="O540" s="13"/>
      <c r="P540" s="25"/>
      <c r="Q540" s="25"/>
      <c r="R540" s="25"/>
      <c r="S540" s="25"/>
      <c r="T540" s="25"/>
      <c r="U540" s="25"/>
      <c r="V540" s="25"/>
      <c r="W540" s="25"/>
      <c r="X540" s="25"/>
      <c r="Y540" s="25"/>
      <c r="Z540" s="25"/>
      <c r="AA540" s="25"/>
      <c r="AB540" s="25"/>
      <c r="AC540" s="25"/>
      <c r="AD540" s="25"/>
      <c r="AE540" s="25"/>
      <c r="AF540" s="25"/>
      <c r="AG540" s="25"/>
      <c r="AH540" s="25"/>
      <c r="AI540" s="25"/>
      <c r="AJ540" s="25"/>
      <c r="AK540" s="25"/>
      <c r="AL540" s="25"/>
      <c r="AM540" s="25"/>
      <c r="AN540" s="25"/>
      <c r="AO540" s="25"/>
      <c r="AP540" s="25"/>
      <c r="AQ540" s="25"/>
      <c r="AR540" s="25"/>
      <c r="AS540" s="25"/>
      <c r="AT540" s="25"/>
      <c r="AU540" s="25"/>
      <c r="AV540" s="25"/>
      <c r="AW540" s="25"/>
      <c r="AX540" s="25"/>
      <c r="AY540" s="25"/>
      <c r="AZ540" s="25"/>
      <c r="BA540" s="25"/>
      <c r="BB540" s="25"/>
      <c r="BC540" s="25"/>
      <c r="BD540" s="25"/>
      <c r="BE540" s="25"/>
      <c r="BF540" s="25"/>
      <c r="BG540" s="25"/>
      <c r="BH540" s="25"/>
      <c r="BI540" s="25"/>
      <c r="BJ540" s="25"/>
      <c r="BK540" s="25"/>
      <c r="BL540" s="25"/>
    </row>
    <row r="541" s="3" customFormat="1" ht="12" spans="1:64">
      <c r="A541" s="16">
        <v>95</v>
      </c>
      <c r="B541" s="16">
        <v>99</v>
      </c>
      <c r="C541" s="16">
        <v>95</v>
      </c>
      <c r="D541" s="16">
        <v>88</v>
      </c>
      <c r="E541" s="16">
        <v>99</v>
      </c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25"/>
      <c r="Q541" s="25"/>
      <c r="R541" s="25"/>
      <c r="S541" s="25"/>
      <c r="T541" s="25"/>
      <c r="U541" s="25"/>
      <c r="V541" s="25"/>
      <c r="W541" s="25"/>
      <c r="X541" s="25"/>
      <c r="Y541" s="25"/>
      <c r="Z541" s="25"/>
      <c r="AA541" s="25"/>
      <c r="AB541" s="25"/>
      <c r="AC541" s="25"/>
      <c r="AD541" s="25"/>
      <c r="AE541" s="25"/>
      <c r="AF541" s="25"/>
      <c r="AG541" s="25"/>
      <c r="AH541" s="25"/>
      <c r="AI541" s="25"/>
      <c r="AJ541" s="25"/>
      <c r="AK541" s="25"/>
      <c r="AL541" s="25"/>
      <c r="AM541" s="25"/>
      <c r="AN541" s="25"/>
      <c r="AO541" s="25"/>
      <c r="AP541" s="25"/>
      <c r="AQ541" s="25"/>
      <c r="AR541" s="25"/>
      <c r="AS541" s="25"/>
      <c r="AT541" s="25"/>
      <c r="AU541" s="25"/>
      <c r="AV541" s="25"/>
      <c r="AW541" s="25"/>
      <c r="AX541" s="25"/>
      <c r="AY541" s="25"/>
      <c r="AZ541" s="25"/>
      <c r="BA541" s="25"/>
      <c r="BB541" s="25"/>
      <c r="BC541" s="25"/>
      <c r="BD541" s="25"/>
      <c r="BE541" s="25"/>
      <c r="BF541" s="25"/>
      <c r="BG541" s="25"/>
      <c r="BH541" s="25"/>
      <c r="BI541" s="25"/>
      <c r="BJ541" s="25"/>
      <c r="BK541" s="25"/>
      <c r="BL541" s="25"/>
    </row>
    <row r="542" s="10" customFormat="1" ht="13.5" spans="1:64">
      <c r="A542" s="12" t="s">
        <v>893</v>
      </c>
      <c r="B542" s="13" t="s">
        <v>2</v>
      </c>
      <c r="C542" s="13">
        <v>11</v>
      </c>
      <c r="D542" s="13" t="s">
        <v>3</v>
      </c>
      <c r="E542" s="13" t="s">
        <v>762</v>
      </c>
      <c r="F542" s="13" t="s">
        <v>5</v>
      </c>
      <c r="G542" s="14">
        <f>(A544*A545+B544*B545+C544*C545)/C542</f>
        <v>96.5454545454545</v>
      </c>
      <c r="H542" s="13"/>
      <c r="I542" s="13"/>
      <c r="J542" s="13"/>
      <c r="K542" s="13"/>
      <c r="L542" s="24"/>
      <c r="M542" s="13"/>
      <c r="N542" s="13"/>
      <c r="O542" s="13"/>
      <c r="P542" s="76"/>
      <c r="Q542" s="76"/>
      <c r="R542" s="76"/>
      <c r="S542" s="76"/>
      <c r="T542" s="76"/>
      <c r="U542" s="76"/>
      <c r="V542" s="76"/>
      <c r="W542" s="76"/>
      <c r="X542" s="76"/>
      <c r="Y542" s="76"/>
      <c r="Z542" s="76"/>
      <c r="AA542" s="76"/>
      <c r="AB542" s="76"/>
      <c r="AC542" s="76"/>
      <c r="AD542" s="76"/>
      <c r="AE542" s="76"/>
      <c r="AF542" s="76"/>
      <c r="AG542" s="76"/>
      <c r="AH542" s="76"/>
      <c r="AI542" s="76"/>
      <c r="AJ542" s="76"/>
      <c r="AK542" s="76"/>
      <c r="AL542" s="76"/>
      <c r="AM542" s="76"/>
      <c r="AN542" s="76"/>
      <c r="AO542" s="76"/>
      <c r="AP542" s="76"/>
      <c r="AQ542" s="76"/>
      <c r="AR542" s="76"/>
      <c r="AS542" s="76"/>
      <c r="AT542" s="76"/>
      <c r="AU542" s="76"/>
      <c r="AV542" s="76"/>
      <c r="AW542" s="76"/>
      <c r="AX542" s="76"/>
      <c r="AY542" s="76"/>
      <c r="AZ542" s="76"/>
      <c r="BA542" s="76"/>
      <c r="BB542" s="76"/>
      <c r="BC542" s="76"/>
      <c r="BD542" s="76"/>
      <c r="BE542" s="76"/>
      <c r="BF542" s="76"/>
      <c r="BG542" s="76"/>
      <c r="BH542" s="76"/>
      <c r="BI542" s="76"/>
      <c r="BJ542" s="76"/>
      <c r="BK542" s="76"/>
      <c r="BL542" s="76"/>
    </row>
    <row r="543" s="10" customFormat="1" ht="13.5" spans="1:64">
      <c r="A543" s="13" t="s">
        <v>894</v>
      </c>
      <c r="B543" s="13" t="s">
        <v>871</v>
      </c>
      <c r="C543" s="13" t="s">
        <v>895</v>
      </c>
      <c r="D543" s="13"/>
      <c r="E543" s="13"/>
      <c r="F543" s="13"/>
      <c r="G543" s="13"/>
      <c r="H543" s="13"/>
      <c r="I543" s="13"/>
      <c r="J543" s="13"/>
      <c r="K543" s="13"/>
      <c r="L543" s="13"/>
      <c r="M543" s="24"/>
      <c r="N543" s="13"/>
      <c r="O543" s="13"/>
      <c r="P543" s="76"/>
      <c r="Q543" s="76"/>
      <c r="R543" s="76"/>
      <c r="S543" s="76"/>
      <c r="T543" s="76"/>
      <c r="U543" s="76"/>
      <c r="V543" s="76"/>
      <c r="W543" s="76"/>
      <c r="X543" s="76"/>
      <c r="Y543" s="76"/>
      <c r="Z543" s="76"/>
      <c r="AA543" s="76"/>
      <c r="AB543" s="76"/>
      <c r="AC543" s="76"/>
      <c r="AD543" s="76"/>
      <c r="AE543" s="76"/>
      <c r="AF543" s="76"/>
      <c r="AG543" s="76"/>
      <c r="AH543" s="76"/>
      <c r="AI543" s="76"/>
      <c r="AJ543" s="76"/>
      <c r="AK543" s="76"/>
      <c r="AL543" s="76"/>
      <c r="AM543" s="76"/>
      <c r="AN543" s="76"/>
      <c r="AO543" s="76"/>
      <c r="AP543" s="76"/>
      <c r="AQ543" s="76"/>
      <c r="AR543" s="76"/>
      <c r="AS543" s="76"/>
      <c r="AT543" s="76"/>
      <c r="AU543" s="76"/>
      <c r="AV543" s="76"/>
      <c r="AW543" s="76"/>
      <c r="AX543" s="76"/>
      <c r="AY543" s="76"/>
      <c r="AZ543" s="76"/>
      <c r="BA543" s="76"/>
      <c r="BB543" s="76"/>
      <c r="BC543" s="76"/>
      <c r="BD543" s="76"/>
      <c r="BE543" s="76"/>
      <c r="BF543" s="76"/>
      <c r="BG543" s="76"/>
      <c r="BH543" s="76"/>
      <c r="BI543" s="76"/>
      <c r="BJ543" s="76"/>
      <c r="BK543" s="76"/>
      <c r="BL543" s="76"/>
    </row>
    <row r="544" s="10" customFormat="1" ht="13.5" spans="1:64">
      <c r="A544" s="13">
        <v>4</v>
      </c>
      <c r="B544" s="13">
        <v>4</v>
      </c>
      <c r="C544" s="13">
        <v>3</v>
      </c>
      <c r="D544" s="13"/>
      <c r="E544" s="13"/>
      <c r="F544" s="13"/>
      <c r="G544" s="13"/>
      <c r="H544" s="13"/>
      <c r="I544" s="13"/>
      <c r="J544" s="13"/>
      <c r="K544" s="13"/>
      <c r="L544" s="13"/>
      <c r="M544" s="24"/>
      <c r="N544" s="13"/>
      <c r="O544" s="13"/>
      <c r="P544" s="76"/>
      <c r="Q544" s="76"/>
      <c r="R544" s="76"/>
      <c r="S544" s="76"/>
      <c r="T544" s="76"/>
      <c r="U544" s="76"/>
      <c r="V544" s="76"/>
      <c r="W544" s="76"/>
      <c r="X544" s="76"/>
      <c r="Y544" s="76"/>
      <c r="Z544" s="76"/>
      <c r="AA544" s="76"/>
      <c r="AB544" s="76"/>
      <c r="AC544" s="76"/>
      <c r="AD544" s="76"/>
      <c r="AE544" s="76"/>
      <c r="AF544" s="76"/>
      <c r="AG544" s="76"/>
      <c r="AH544" s="76"/>
      <c r="AI544" s="76"/>
      <c r="AJ544" s="76"/>
      <c r="AK544" s="76"/>
      <c r="AL544" s="76"/>
      <c r="AM544" s="76"/>
      <c r="AN544" s="76"/>
      <c r="AO544" s="76"/>
      <c r="AP544" s="76"/>
      <c r="AQ544" s="76"/>
      <c r="AR544" s="76"/>
      <c r="AS544" s="76"/>
      <c r="AT544" s="76"/>
      <c r="AU544" s="76"/>
      <c r="AV544" s="76"/>
      <c r="AW544" s="76"/>
      <c r="AX544" s="76"/>
      <c r="AY544" s="76"/>
      <c r="AZ544" s="76"/>
      <c r="BA544" s="76"/>
      <c r="BB544" s="76"/>
      <c r="BC544" s="76"/>
      <c r="BD544" s="76"/>
      <c r="BE544" s="76"/>
      <c r="BF544" s="76"/>
      <c r="BG544" s="76"/>
      <c r="BH544" s="76"/>
      <c r="BI544" s="76"/>
      <c r="BJ544" s="76"/>
      <c r="BK544" s="76"/>
      <c r="BL544" s="76"/>
    </row>
    <row r="545" s="10" customFormat="1" ht="13.5" spans="1:64">
      <c r="A545" s="16">
        <v>98</v>
      </c>
      <c r="B545" s="16">
        <v>94</v>
      </c>
      <c r="C545" s="16">
        <v>98</v>
      </c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76"/>
      <c r="Q545" s="76"/>
      <c r="R545" s="76"/>
      <c r="S545" s="76"/>
      <c r="T545" s="76"/>
      <c r="U545" s="76"/>
      <c r="V545" s="76"/>
      <c r="W545" s="76"/>
      <c r="X545" s="76"/>
      <c r="Y545" s="76"/>
      <c r="Z545" s="76"/>
      <c r="AA545" s="76"/>
      <c r="AB545" s="76"/>
      <c r="AC545" s="76"/>
      <c r="AD545" s="76"/>
      <c r="AE545" s="76"/>
      <c r="AF545" s="76"/>
      <c r="AG545" s="76"/>
      <c r="AH545" s="76"/>
      <c r="AI545" s="76"/>
      <c r="AJ545" s="76"/>
      <c r="AK545" s="76"/>
      <c r="AL545" s="76"/>
      <c r="AM545" s="76"/>
      <c r="AN545" s="76"/>
      <c r="AO545" s="76"/>
      <c r="AP545" s="76"/>
      <c r="AQ545" s="76"/>
      <c r="AR545" s="76"/>
      <c r="AS545" s="76"/>
      <c r="AT545" s="76"/>
      <c r="AU545" s="76"/>
      <c r="AV545" s="76"/>
      <c r="AW545" s="76"/>
      <c r="AX545" s="76"/>
      <c r="AY545" s="76"/>
      <c r="AZ545" s="76"/>
      <c r="BA545" s="76"/>
      <c r="BB545" s="76"/>
      <c r="BC545" s="76"/>
      <c r="BD545" s="76"/>
      <c r="BE545" s="76"/>
      <c r="BF545" s="76"/>
      <c r="BG545" s="76"/>
      <c r="BH545" s="76"/>
      <c r="BI545" s="76"/>
      <c r="BJ545" s="76"/>
      <c r="BK545" s="76"/>
      <c r="BL545" s="76"/>
    </row>
    <row r="546" s="1" customFormat="1" ht="12.75" spans="1:64">
      <c r="A546" s="12" t="s">
        <v>896</v>
      </c>
      <c r="B546" s="13" t="s">
        <v>2</v>
      </c>
      <c r="C546" s="13">
        <v>10</v>
      </c>
      <c r="D546" s="13" t="s">
        <v>3</v>
      </c>
      <c r="E546" s="13" t="s">
        <v>762</v>
      </c>
      <c r="F546" s="13" t="s">
        <v>5</v>
      </c>
      <c r="G546" s="14">
        <f>(A548*A549+B548*B549)/C546</f>
        <v>97.2</v>
      </c>
      <c r="H546" s="13"/>
      <c r="I546" s="13"/>
      <c r="J546" s="13"/>
      <c r="K546" s="13"/>
      <c r="L546" s="24"/>
      <c r="M546" s="13"/>
      <c r="N546" s="13"/>
      <c r="O546" s="13"/>
      <c r="P546" s="25"/>
      <c r="Q546" s="25"/>
      <c r="R546" s="25"/>
      <c r="S546" s="25"/>
      <c r="T546" s="25"/>
      <c r="U546" s="25"/>
      <c r="V546" s="25"/>
      <c r="W546" s="25"/>
      <c r="X546" s="25"/>
      <c r="Y546" s="25"/>
      <c r="Z546" s="25"/>
      <c r="AA546" s="25"/>
      <c r="AB546" s="25"/>
      <c r="AC546" s="25"/>
      <c r="AD546" s="25"/>
      <c r="AE546" s="25"/>
      <c r="AF546" s="25"/>
      <c r="AG546" s="25"/>
      <c r="AH546" s="25"/>
      <c r="AI546" s="25"/>
      <c r="AJ546" s="25"/>
      <c r="AK546" s="25"/>
      <c r="AL546" s="25"/>
      <c r="AM546" s="25"/>
      <c r="AN546" s="25"/>
      <c r="AO546" s="25"/>
      <c r="AP546" s="25"/>
      <c r="AQ546" s="25"/>
      <c r="AR546" s="25"/>
      <c r="AS546" s="25"/>
      <c r="AT546" s="25"/>
      <c r="AU546" s="25"/>
      <c r="AV546" s="25"/>
      <c r="AW546" s="25"/>
      <c r="AX546" s="25"/>
      <c r="AY546" s="25"/>
      <c r="AZ546" s="25"/>
      <c r="BA546" s="25"/>
      <c r="BB546" s="25"/>
      <c r="BC546" s="25"/>
      <c r="BD546" s="25"/>
      <c r="BE546" s="25"/>
      <c r="BF546" s="25"/>
      <c r="BG546" s="25"/>
      <c r="BH546" s="25"/>
      <c r="BI546" s="25"/>
      <c r="BJ546" s="25"/>
      <c r="BK546" s="25"/>
      <c r="BL546" s="25"/>
    </row>
    <row r="547" s="3" customFormat="1" ht="12.75" spans="1:64">
      <c r="A547" s="13" t="s">
        <v>897</v>
      </c>
      <c r="B547" s="13" t="s">
        <v>898</v>
      </c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24"/>
      <c r="N547" s="13"/>
      <c r="O547" s="13"/>
      <c r="P547" s="25"/>
      <c r="Q547" s="25"/>
      <c r="R547" s="25"/>
      <c r="S547" s="25"/>
      <c r="T547" s="25"/>
      <c r="U547" s="25"/>
      <c r="V547" s="25"/>
      <c r="W547" s="25"/>
      <c r="X547" s="25"/>
      <c r="Y547" s="25"/>
      <c r="Z547" s="25"/>
      <c r="AA547" s="25"/>
      <c r="AB547" s="25"/>
      <c r="AC547" s="25"/>
      <c r="AD547" s="25"/>
      <c r="AE547" s="25"/>
      <c r="AF547" s="25"/>
      <c r="AG547" s="25"/>
      <c r="AH547" s="25"/>
      <c r="AI547" s="25"/>
      <c r="AJ547" s="25"/>
      <c r="AK547" s="25"/>
      <c r="AL547" s="25"/>
      <c r="AM547" s="25"/>
      <c r="AN547" s="25"/>
      <c r="AO547" s="25"/>
      <c r="AP547" s="25"/>
      <c r="AQ547" s="25"/>
      <c r="AR547" s="25"/>
      <c r="AS547" s="25"/>
      <c r="AT547" s="25"/>
      <c r="AU547" s="25"/>
      <c r="AV547" s="25"/>
      <c r="AW547" s="25"/>
      <c r="AX547" s="25"/>
      <c r="AY547" s="25"/>
      <c r="AZ547" s="25"/>
      <c r="BA547" s="25"/>
      <c r="BB547" s="25"/>
      <c r="BC547" s="25"/>
      <c r="BD547" s="25"/>
      <c r="BE547" s="25"/>
      <c r="BF547" s="25"/>
      <c r="BG547" s="25"/>
      <c r="BH547" s="25"/>
      <c r="BI547" s="25"/>
      <c r="BJ547" s="25"/>
      <c r="BK547" s="25"/>
      <c r="BL547" s="25"/>
    </row>
    <row r="548" s="1" customFormat="1" ht="12.75" spans="1:64">
      <c r="A548" s="13">
        <v>4</v>
      </c>
      <c r="B548" s="13">
        <v>6</v>
      </c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24"/>
      <c r="N548" s="13"/>
      <c r="O548" s="13"/>
      <c r="P548" s="25"/>
      <c r="Q548" s="25"/>
      <c r="R548" s="25"/>
      <c r="S548" s="25"/>
      <c r="T548" s="25"/>
      <c r="U548" s="25"/>
      <c r="V548" s="25"/>
      <c r="W548" s="25"/>
      <c r="X548" s="25"/>
      <c r="Y548" s="25"/>
      <c r="Z548" s="25"/>
      <c r="AA548" s="25"/>
      <c r="AB548" s="25"/>
      <c r="AC548" s="25"/>
      <c r="AD548" s="25"/>
      <c r="AE548" s="25"/>
      <c r="AF548" s="25"/>
      <c r="AG548" s="25"/>
      <c r="AH548" s="25"/>
      <c r="AI548" s="25"/>
      <c r="AJ548" s="25"/>
      <c r="AK548" s="25"/>
      <c r="AL548" s="25"/>
      <c r="AM548" s="25"/>
      <c r="AN548" s="25"/>
      <c r="AO548" s="25"/>
      <c r="AP548" s="25"/>
      <c r="AQ548" s="25"/>
      <c r="AR548" s="25"/>
      <c r="AS548" s="25"/>
      <c r="AT548" s="25"/>
      <c r="AU548" s="25"/>
      <c r="AV548" s="25"/>
      <c r="AW548" s="25"/>
      <c r="AX548" s="25"/>
      <c r="AY548" s="25"/>
      <c r="AZ548" s="25"/>
      <c r="BA548" s="25"/>
      <c r="BB548" s="25"/>
      <c r="BC548" s="25"/>
      <c r="BD548" s="25"/>
      <c r="BE548" s="25"/>
      <c r="BF548" s="25"/>
      <c r="BG548" s="25"/>
      <c r="BH548" s="25"/>
      <c r="BI548" s="25"/>
      <c r="BJ548" s="25"/>
      <c r="BK548" s="25"/>
      <c r="BL548" s="25"/>
    </row>
    <row r="549" s="3" customFormat="1" ht="12" spans="1:64">
      <c r="A549" s="16">
        <v>99</v>
      </c>
      <c r="B549" s="16">
        <v>96</v>
      </c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25"/>
      <c r="Q549" s="25"/>
      <c r="R549" s="25"/>
      <c r="S549" s="25"/>
      <c r="T549" s="25"/>
      <c r="U549" s="25"/>
      <c r="V549" s="25"/>
      <c r="W549" s="25"/>
      <c r="X549" s="25"/>
      <c r="Y549" s="25"/>
      <c r="Z549" s="25"/>
      <c r="AA549" s="25"/>
      <c r="AB549" s="25"/>
      <c r="AC549" s="25"/>
      <c r="AD549" s="25"/>
      <c r="AE549" s="25"/>
      <c r="AF549" s="25"/>
      <c r="AG549" s="25"/>
      <c r="AH549" s="25"/>
      <c r="AI549" s="25"/>
      <c r="AJ549" s="25"/>
      <c r="AK549" s="25"/>
      <c r="AL549" s="25"/>
      <c r="AM549" s="25"/>
      <c r="AN549" s="25"/>
      <c r="AO549" s="25"/>
      <c r="AP549" s="25"/>
      <c r="AQ549" s="25"/>
      <c r="AR549" s="25"/>
      <c r="AS549" s="25"/>
      <c r="AT549" s="25"/>
      <c r="AU549" s="25"/>
      <c r="AV549" s="25"/>
      <c r="AW549" s="25"/>
      <c r="AX549" s="25"/>
      <c r="AY549" s="25"/>
      <c r="AZ549" s="25"/>
      <c r="BA549" s="25"/>
      <c r="BB549" s="25"/>
      <c r="BC549" s="25"/>
      <c r="BD549" s="25"/>
      <c r="BE549" s="25"/>
      <c r="BF549" s="25"/>
      <c r="BG549" s="25"/>
      <c r="BH549" s="25"/>
      <c r="BI549" s="25"/>
      <c r="BJ549" s="25"/>
      <c r="BK549" s="25"/>
      <c r="BL549" s="25"/>
    </row>
    <row r="550" s="1" customFormat="1" ht="12.75" spans="1:64">
      <c r="A550" s="12" t="s">
        <v>899</v>
      </c>
      <c r="B550" s="13" t="s">
        <v>2</v>
      </c>
      <c r="C550" s="13">
        <v>20</v>
      </c>
      <c r="D550" s="13" t="s">
        <v>3</v>
      </c>
      <c r="E550" s="13" t="s">
        <v>762</v>
      </c>
      <c r="F550" s="13" t="s">
        <v>5</v>
      </c>
      <c r="G550" s="14">
        <f>(A552*A553+B552*B553+C552*C553+D552*D553)/C550</f>
        <v>95.55</v>
      </c>
      <c r="H550" s="13"/>
      <c r="I550" s="13"/>
      <c r="J550" s="13"/>
      <c r="K550" s="13"/>
      <c r="L550" s="24"/>
      <c r="M550" s="13"/>
      <c r="N550" s="13"/>
      <c r="O550" s="13"/>
      <c r="P550" s="25"/>
      <c r="Q550" s="25"/>
      <c r="R550" s="25"/>
      <c r="S550" s="25"/>
      <c r="T550" s="25"/>
      <c r="U550" s="25"/>
      <c r="V550" s="25"/>
      <c r="W550" s="25"/>
      <c r="X550" s="25"/>
      <c r="Y550" s="25"/>
      <c r="Z550" s="25"/>
      <c r="AA550" s="25"/>
      <c r="AB550" s="25"/>
      <c r="AC550" s="25"/>
      <c r="AD550" s="25"/>
      <c r="AE550" s="25"/>
      <c r="AF550" s="25"/>
      <c r="AG550" s="25"/>
      <c r="AH550" s="25"/>
      <c r="AI550" s="25"/>
      <c r="AJ550" s="25"/>
      <c r="AK550" s="25"/>
      <c r="AL550" s="25"/>
      <c r="AM550" s="25"/>
      <c r="AN550" s="25"/>
      <c r="AO550" s="25"/>
      <c r="AP550" s="25"/>
      <c r="AQ550" s="25"/>
      <c r="AR550" s="25"/>
      <c r="AS550" s="25"/>
      <c r="AT550" s="25"/>
      <c r="AU550" s="25"/>
      <c r="AV550" s="25"/>
      <c r="AW550" s="25"/>
      <c r="AX550" s="25"/>
      <c r="AY550" s="25"/>
      <c r="AZ550" s="25"/>
      <c r="BA550" s="25"/>
      <c r="BB550" s="25"/>
      <c r="BC550" s="25"/>
      <c r="BD550" s="25"/>
      <c r="BE550" s="25"/>
      <c r="BF550" s="25"/>
      <c r="BG550" s="25"/>
      <c r="BH550" s="25"/>
      <c r="BI550" s="25"/>
      <c r="BJ550" s="25"/>
      <c r="BK550" s="25"/>
      <c r="BL550" s="25"/>
    </row>
    <row r="551" s="3" customFormat="1" ht="12.75" spans="1:64">
      <c r="A551" s="13" t="s">
        <v>900</v>
      </c>
      <c r="B551" s="13" t="s">
        <v>901</v>
      </c>
      <c r="C551" s="13" t="s">
        <v>902</v>
      </c>
      <c r="D551" s="13" t="s">
        <v>903</v>
      </c>
      <c r="E551" s="13"/>
      <c r="F551" s="13"/>
      <c r="G551" s="13"/>
      <c r="H551" s="13"/>
      <c r="I551" s="13"/>
      <c r="J551" s="13"/>
      <c r="K551" s="13"/>
      <c r="L551" s="13"/>
      <c r="M551" s="24"/>
      <c r="N551" s="13"/>
      <c r="O551" s="13"/>
      <c r="P551" s="25"/>
      <c r="Q551" s="25"/>
      <c r="R551" s="25"/>
      <c r="S551" s="25"/>
      <c r="T551" s="25"/>
      <c r="U551" s="25"/>
      <c r="V551" s="25"/>
      <c r="W551" s="25"/>
      <c r="X551" s="25"/>
      <c r="Y551" s="25"/>
      <c r="Z551" s="25"/>
      <c r="AA551" s="25"/>
      <c r="AB551" s="25"/>
      <c r="AC551" s="25"/>
      <c r="AD551" s="25"/>
      <c r="AE551" s="25"/>
      <c r="AF551" s="25"/>
      <c r="AG551" s="25"/>
      <c r="AH551" s="25"/>
      <c r="AI551" s="25"/>
      <c r="AJ551" s="25"/>
      <c r="AK551" s="25"/>
      <c r="AL551" s="25"/>
      <c r="AM551" s="25"/>
      <c r="AN551" s="25"/>
      <c r="AO551" s="25"/>
      <c r="AP551" s="25"/>
      <c r="AQ551" s="25"/>
      <c r="AR551" s="25"/>
      <c r="AS551" s="25"/>
      <c r="AT551" s="25"/>
      <c r="AU551" s="25"/>
      <c r="AV551" s="25"/>
      <c r="AW551" s="25"/>
      <c r="AX551" s="25"/>
      <c r="AY551" s="25"/>
      <c r="AZ551" s="25"/>
      <c r="BA551" s="25"/>
      <c r="BB551" s="25"/>
      <c r="BC551" s="25"/>
      <c r="BD551" s="25"/>
      <c r="BE551" s="25"/>
      <c r="BF551" s="25"/>
      <c r="BG551" s="25"/>
      <c r="BH551" s="25"/>
      <c r="BI551" s="25"/>
      <c r="BJ551" s="25"/>
      <c r="BK551" s="25"/>
      <c r="BL551" s="25"/>
    </row>
    <row r="552" s="1" customFormat="1" ht="12.75" spans="1:64">
      <c r="A552" s="13">
        <v>6</v>
      </c>
      <c r="B552" s="13">
        <v>5</v>
      </c>
      <c r="C552" s="13">
        <v>3</v>
      </c>
      <c r="D552" s="13">
        <v>6</v>
      </c>
      <c r="E552" s="13"/>
      <c r="F552" s="13"/>
      <c r="G552" s="13"/>
      <c r="H552" s="13"/>
      <c r="I552" s="13"/>
      <c r="J552" s="13"/>
      <c r="K552" s="13"/>
      <c r="L552" s="13"/>
      <c r="M552" s="24"/>
      <c r="N552" s="13"/>
      <c r="O552" s="13"/>
      <c r="P552" s="25"/>
      <c r="Q552" s="25"/>
      <c r="R552" s="25"/>
      <c r="S552" s="25"/>
      <c r="T552" s="25"/>
      <c r="U552" s="25"/>
      <c r="V552" s="25"/>
      <c r="W552" s="25"/>
      <c r="X552" s="25"/>
      <c r="Y552" s="25"/>
      <c r="Z552" s="25"/>
      <c r="AA552" s="25"/>
      <c r="AB552" s="25"/>
      <c r="AC552" s="25"/>
      <c r="AD552" s="25"/>
      <c r="AE552" s="25"/>
      <c r="AF552" s="25"/>
      <c r="AG552" s="25"/>
      <c r="AH552" s="25"/>
      <c r="AI552" s="25"/>
      <c r="AJ552" s="25"/>
      <c r="AK552" s="25"/>
      <c r="AL552" s="25"/>
      <c r="AM552" s="25"/>
      <c r="AN552" s="25"/>
      <c r="AO552" s="25"/>
      <c r="AP552" s="25"/>
      <c r="AQ552" s="25"/>
      <c r="AR552" s="25"/>
      <c r="AS552" s="25"/>
      <c r="AT552" s="25"/>
      <c r="AU552" s="25"/>
      <c r="AV552" s="25"/>
      <c r="AW552" s="25"/>
      <c r="AX552" s="25"/>
      <c r="AY552" s="25"/>
      <c r="AZ552" s="25"/>
      <c r="BA552" s="25"/>
      <c r="BB552" s="25"/>
      <c r="BC552" s="25"/>
      <c r="BD552" s="25"/>
      <c r="BE552" s="25"/>
      <c r="BF552" s="25"/>
      <c r="BG552" s="25"/>
      <c r="BH552" s="25"/>
      <c r="BI552" s="25"/>
      <c r="BJ552" s="25"/>
      <c r="BK552" s="25"/>
      <c r="BL552" s="25"/>
    </row>
    <row r="553" s="3" customFormat="1" ht="12" spans="1:64">
      <c r="A553" s="16">
        <v>99</v>
      </c>
      <c r="B553" s="16">
        <v>93</v>
      </c>
      <c r="C553" s="16">
        <v>96</v>
      </c>
      <c r="D553" s="16">
        <v>94</v>
      </c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25"/>
      <c r="Q553" s="25"/>
      <c r="R553" s="25"/>
      <c r="S553" s="25"/>
      <c r="T553" s="25"/>
      <c r="U553" s="25"/>
      <c r="V553" s="25"/>
      <c r="W553" s="25"/>
      <c r="X553" s="25"/>
      <c r="Y553" s="25"/>
      <c r="Z553" s="25"/>
      <c r="AA553" s="25"/>
      <c r="AB553" s="25"/>
      <c r="AC553" s="25"/>
      <c r="AD553" s="25"/>
      <c r="AE553" s="25"/>
      <c r="AF553" s="25"/>
      <c r="AG553" s="25"/>
      <c r="AH553" s="25"/>
      <c r="AI553" s="25"/>
      <c r="AJ553" s="25"/>
      <c r="AK553" s="25"/>
      <c r="AL553" s="25"/>
      <c r="AM553" s="25"/>
      <c r="AN553" s="25"/>
      <c r="AO553" s="25"/>
      <c r="AP553" s="25"/>
      <c r="AQ553" s="25"/>
      <c r="AR553" s="25"/>
      <c r="AS553" s="25"/>
      <c r="AT553" s="25"/>
      <c r="AU553" s="25"/>
      <c r="AV553" s="25"/>
      <c r="AW553" s="25"/>
      <c r="AX553" s="25"/>
      <c r="AY553" s="25"/>
      <c r="AZ553" s="25"/>
      <c r="BA553" s="25"/>
      <c r="BB553" s="25"/>
      <c r="BC553" s="25"/>
      <c r="BD553" s="25"/>
      <c r="BE553" s="25"/>
      <c r="BF553" s="25"/>
      <c r="BG553" s="25"/>
      <c r="BH553" s="25"/>
      <c r="BI553" s="25"/>
      <c r="BJ553" s="25"/>
      <c r="BK553" s="25"/>
      <c r="BL553" s="25"/>
    </row>
    <row r="554" s="1" customFormat="1" ht="12.75" spans="1:64">
      <c r="A554" s="12" t="s">
        <v>904</v>
      </c>
      <c r="B554" s="13" t="s">
        <v>2</v>
      </c>
      <c r="C554" s="13">
        <v>24</v>
      </c>
      <c r="D554" s="13" t="s">
        <v>3</v>
      </c>
      <c r="E554" s="13" t="s">
        <v>905</v>
      </c>
      <c r="F554" s="13" t="s">
        <v>5</v>
      </c>
      <c r="G554" s="14">
        <f>(A556*A557+B556*B557+C556*C557+D556*D557+E556*E557)/C554</f>
        <v>96.5833333333333</v>
      </c>
      <c r="H554" s="13"/>
      <c r="I554" s="13"/>
      <c r="J554" s="13"/>
      <c r="K554" s="13"/>
      <c r="L554" s="24"/>
      <c r="M554" s="13"/>
      <c r="N554" s="13"/>
      <c r="O554" s="13"/>
      <c r="P554" s="25"/>
      <c r="Q554" s="25"/>
      <c r="R554" s="25"/>
      <c r="S554" s="25"/>
      <c r="T554" s="25"/>
      <c r="U554" s="25"/>
      <c r="V554" s="25"/>
      <c r="W554" s="25"/>
      <c r="X554" s="25"/>
      <c r="Y554" s="25"/>
      <c r="Z554" s="25"/>
      <c r="AA554" s="25"/>
      <c r="AB554" s="25"/>
      <c r="AC554" s="25"/>
      <c r="AD554" s="25"/>
      <c r="AE554" s="25"/>
      <c r="AF554" s="25"/>
      <c r="AG554" s="25"/>
      <c r="AH554" s="25"/>
      <c r="AI554" s="25"/>
      <c r="AJ554" s="25"/>
      <c r="AK554" s="25"/>
      <c r="AL554" s="25"/>
      <c r="AM554" s="25"/>
      <c r="AN554" s="25"/>
      <c r="AO554" s="25"/>
      <c r="AP554" s="25"/>
      <c r="AQ554" s="25"/>
      <c r="AR554" s="25"/>
      <c r="AS554" s="25"/>
      <c r="AT554" s="25"/>
      <c r="AU554" s="25"/>
      <c r="AV554" s="25"/>
      <c r="AW554" s="25"/>
      <c r="AX554" s="25"/>
      <c r="AY554" s="25"/>
      <c r="AZ554" s="25"/>
      <c r="BA554" s="25"/>
      <c r="BB554" s="25"/>
      <c r="BC554" s="25"/>
      <c r="BD554" s="25"/>
      <c r="BE554" s="25"/>
      <c r="BF554" s="25"/>
      <c r="BG554" s="25"/>
      <c r="BH554" s="25"/>
      <c r="BI554" s="25"/>
      <c r="BJ554" s="25"/>
      <c r="BK554" s="25"/>
      <c r="BL554" s="25"/>
    </row>
    <row r="555" s="3" customFormat="1" ht="12.75" spans="1:64">
      <c r="A555" s="13" t="s">
        <v>906</v>
      </c>
      <c r="B555" s="13" t="s">
        <v>907</v>
      </c>
      <c r="C555" s="13" t="s">
        <v>908</v>
      </c>
      <c r="D555" s="13" t="s">
        <v>909</v>
      </c>
      <c r="E555" s="13" t="s">
        <v>895</v>
      </c>
      <c r="F555" s="13"/>
      <c r="G555" s="13"/>
      <c r="H555" s="13"/>
      <c r="I555" s="13"/>
      <c r="J555" s="13"/>
      <c r="K555" s="13"/>
      <c r="L555" s="13"/>
      <c r="M555" s="24"/>
      <c r="N555" s="13"/>
      <c r="O555" s="13"/>
      <c r="P555" s="25"/>
      <c r="Q555" s="25"/>
      <c r="R555" s="25"/>
      <c r="S555" s="25"/>
      <c r="T555" s="25"/>
      <c r="U555" s="25"/>
      <c r="V555" s="25"/>
      <c r="W555" s="25"/>
      <c r="X555" s="25"/>
      <c r="Y555" s="25"/>
      <c r="Z555" s="25"/>
      <c r="AA555" s="25"/>
      <c r="AB555" s="25"/>
      <c r="AC555" s="25"/>
      <c r="AD555" s="25"/>
      <c r="AE555" s="25"/>
      <c r="AF555" s="25"/>
      <c r="AG555" s="25"/>
      <c r="AH555" s="25"/>
      <c r="AI555" s="25"/>
      <c r="AJ555" s="25"/>
      <c r="AK555" s="25"/>
      <c r="AL555" s="25"/>
      <c r="AM555" s="25"/>
      <c r="AN555" s="25"/>
      <c r="AO555" s="25"/>
      <c r="AP555" s="25"/>
      <c r="AQ555" s="25"/>
      <c r="AR555" s="25"/>
      <c r="AS555" s="25"/>
      <c r="AT555" s="25"/>
      <c r="AU555" s="25"/>
      <c r="AV555" s="25"/>
      <c r="AW555" s="25"/>
      <c r="AX555" s="25"/>
      <c r="AY555" s="25"/>
      <c r="AZ555" s="25"/>
      <c r="BA555" s="25"/>
      <c r="BB555" s="25"/>
      <c r="BC555" s="25"/>
      <c r="BD555" s="25"/>
      <c r="BE555" s="25"/>
      <c r="BF555" s="25"/>
      <c r="BG555" s="25"/>
      <c r="BH555" s="25"/>
      <c r="BI555" s="25"/>
      <c r="BJ555" s="25"/>
      <c r="BK555" s="25"/>
      <c r="BL555" s="25"/>
    </row>
    <row r="556" s="1" customFormat="1" ht="12.75" spans="1:64">
      <c r="A556" s="13">
        <v>5</v>
      </c>
      <c r="B556" s="13">
        <v>6</v>
      </c>
      <c r="C556" s="13">
        <v>5</v>
      </c>
      <c r="D556" s="13">
        <v>6</v>
      </c>
      <c r="E556" s="13">
        <v>2</v>
      </c>
      <c r="F556" s="13"/>
      <c r="G556" s="13"/>
      <c r="H556" s="13"/>
      <c r="I556" s="13"/>
      <c r="J556" s="13"/>
      <c r="K556" s="13"/>
      <c r="L556" s="13"/>
      <c r="M556" s="24"/>
      <c r="N556" s="13"/>
      <c r="O556" s="13"/>
      <c r="P556" s="25"/>
      <c r="Q556" s="25"/>
      <c r="R556" s="25"/>
      <c r="S556" s="25"/>
      <c r="T556" s="25"/>
      <c r="U556" s="25"/>
      <c r="V556" s="25"/>
      <c r="W556" s="25"/>
      <c r="X556" s="25"/>
      <c r="Y556" s="25"/>
      <c r="Z556" s="25"/>
      <c r="AA556" s="25"/>
      <c r="AB556" s="25"/>
      <c r="AC556" s="25"/>
      <c r="AD556" s="25"/>
      <c r="AE556" s="25"/>
      <c r="AF556" s="25"/>
      <c r="AG556" s="25"/>
      <c r="AH556" s="25"/>
      <c r="AI556" s="25"/>
      <c r="AJ556" s="25"/>
      <c r="AK556" s="25"/>
      <c r="AL556" s="25"/>
      <c r="AM556" s="25"/>
      <c r="AN556" s="25"/>
      <c r="AO556" s="25"/>
      <c r="AP556" s="25"/>
      <c r="AQ556" s="25"/>
      <c r="AR556" s="25"/>
      <c r="AS556" s="25"/>
      <c r="AT556" s="25"/>
      <c r="AU556" s="25"/>
      <c r="AV556" s="25"/>
      <c r="AW556" s="25"/>
      <c r="AX556" s="25"/>
      <c r="AY556" s="25"/>
      <c r="AZ556" s="25"/>
      <c r="BA556" s="25"/>
      <c r="BB556" s="25"/>
      <c r="BC556" s="25"/>
      <c r="BD556" s="25"/>
      <c r="BE556" s="25"/>
      <c r="BF556" s="25"/>
      <c r="BG556" s="25"/>
      <c r="BH556" s="25"/>
      <c r="BI556" s="25"/>
      <c r="BJ556" s="25"/>
      <c r="BK556" s="25"/>
      <c r="BL556" s="25"/>
    </row>
    <row r="557" s="3" customFormat="1" ht="12" spans="1:64">
      <c r="A557" s="16">
        <v>99</v>
      </c>
      <c r="B557" s="16">
        <v>98</v>
      </c>
      <c r="C557" s="16">
        <v>89</v>
      </c>
      <c r="D557" s="16">
        <v>99</v>
      </c>
      <c r="E557" s="16">
        <v>98</v>
      </c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25"/>
      <c r="Q557" s="25"/>
      <c r="R557" s="25"/>
      <c r="S557" s="25"/>
      <c r="T557" s="25"/>
      <c r="U557" s="25"/>
      <c r="V557" s="25"/>
      <c r="W557" s="25"/>
      <c r="X557" s="25"/>
      <c r="Y557" s="25"/>
      <c r="Z557" s="25"/>
      <c r="AA557" s="25"/>
      <c r="AB557" s="25"/>
      <c r="AC557" s="25"/>
      <c r="AD557" s="25"/>
      <c r="AE557" s="25"/>
      <c r="AF557" s="25"/>
      <c r="AG557" s="25"/>
      <c r="AH557" s="25"/>
      <c r="AI557" s="25"/>
      <c r="AJ557" s="25"/>
      <c r="AK557" s="25"/>
      <c r="AL557" s="25"/>
      <c r="AM557" s="25"/>
      <c r="AN557" s="25"/>
      <c r="AO557" s="25"/>
      <c r="AP557" s="25"/>
      <c r="AQ557" s="25"/>
      <c r="AR557" s="25"/>
      <c r="AS557" s="25"/>
      <c r="AT557" s="25"/>
      <c r="AU557" s="25"/>
      <c r="AV557" s="25"/>
      <c r="AW557" s="25"/>
      <c r="AX557" s="25"/>
      <c r="AY557" s="25"/>
      <c r="AZ557" s="25"/>
      <c r="BA557" s="25"/>
      <c r="BB557" s="25"/>
      <c r="BC557" s="25"/>
      <c r="BD557" s="25"/>
      <c r="BE557" s="25"/>
      <c r="BF557" s="25"/>
      <c r="BG557" s="25"/>
      <c r="BH557" s="25"/>
      <c r="BI557" s="25"/>
      <c r="BJ557" s="25"/>
      <c r="BK557" s="25"/>
      <c r="BL557" s="25"/>
    </row>
    <row r="558" s="1" customFormat="1" ht="12.75" spans="1:64">
      <c r="A558" s="12" t="s">
        <v>910</v>
      </c>
      <c r="B558" s="13" t="s">
        <v>2</v>
      </c>
      <c r="C558" s="13">
        <v>26</v>
      </c>
      <c r="D558" s="13" t="s">
        <v>3</v>
      </c>
      <c r="E558" s="13" t="s">
        <v>767</v>
      </c>
      <c r="F558" s="13" t="s">
        <v>5</v>
      </c>
      <c r="G558" s="14">
        <f>(A560*A561+B560*B561+C560*C561+D560*D561+E560*E561)/C558</f>
        <v>97.4230769230769</v>
      </c>
      <c r="H558" s="13"/>
      <c r="I558" s="13"/>
      <c r="J558" s="13"/>
      <c r="K558" s="13"/>
      <c r="L558" s="24"/>
      <c r="M558" s="13"/>
      <c r="N558" s="13"/>
      <c r="O558" s="13"/>
      <c r="P558" s="25"/>
      <c r="Q558" s="25"/>
      <c r="R558" s="25"/>
      <c r="S558" s="25"/>
      <c r="T558" s="25"/>
      <c r="U558" s="25"/>
      <c r="V558" s="25"/>
      <c r="W558" s="25"/>
      <c r="X558" s="25"/>
      <c r="Y558" s="25"/>
      <c r="Z558" s="25"/>
      <c r="AA558" s="25"/>
      <c r="AB558" s="25"/>
      <c r="AC558" s="25"/>
      <c r="AD558" s="25"/>
      <c r="AE558" s="25"/>
      <c r="AF558" s="25"/>
      <c r="AG558" s="25"/>
      <c r="AH558" s="25"/>
      <c r="AI558" s="25"/>
      <c r="AJ558" s="25"/>
      <c r="AK558" s="25"/>
      <c r="AL558" s="25"/>
      <c r="AM558" s="25"/>
      <c r="AN558" s="25"/>
      <c r="AO558" s="25"/>
      <c r="AP558" s="25"/>
      <c r="AQ558" s="25"/>
      <c r="AR558" s="25"/>
      <c r="AS558" s="25"/>
      <c r="AT558" s="25"/>
      <c r="AU558" s="25"/>
      <c r="AV558" s="25"/>
      <c r="AW558" s="25"/>
      <c r="AX558" s="25"/>
      <c r="AY558" s="25"/>
      <c r="AZ558" s="25"/>
      <c r="BA558" s="25"/>
      <c r="BB558" s="25"/>
      <c r="BC558" s="25"/>
      <c r="BD558" s="25"/>
      <c r="BE558" s="25"/>
      <c r="BF558" s="25"/>
      <c r="BG558" s="25"/>
      <c r="BH558" s="25"/>
      <c r="BI558" s="25"/>
      <c r="BJ558" s="25"/>
      <c r="BK558" s="25"/>
      <c r="BL558" s="25"/>
    </row>
    <row r="559" s="3" customFormat="1" ht="12.75" spans="1:64">
      <c r="A559" s="13" t="s">
        <v>902</v>
      </c>
      <c r="B559" s="13" t="s">
        <v>911</v>
      </c>
      <c r="C559" s="13" t="s">
        <v>912</v>
      </c>
      <c r="D559" s="13" t="s">
        <v>913</v>
      </c>
      <c r="E559" s="13" t="s">
        <v>914</v>
      </c>
      <c r="F559" s="13"/>
      <c r="G559" s="13"/>
      <c r="H559" s="13"/>
      <c r="I559" s="13"/>
      <c r="J559" s="13"/>
      <c r="K559" s="13"/>
      <c r="L559" s="13"/>
      <c r="M559" s="24"/>
      <c r="N559" s="13"/>
      <c r="O559" s="13"/>
      <c r="P559" s="25"/>
      <c r="Q559" s="25"/>
      <c r="R559" s="25"/>
      <c r="S559" s="25"/>
      <c r="T559" s="25"/>
      <c r="U559" s="25"/>
      <c r="V559" s="25"/>
      <c r="W559" s="25"/>
      <c r="X559" s="25"/>
      <c r="Y559" s="25"/>
      <c r="Z559" s="25"/>
      <c r="AA559" s="25"/>
      <c r="AB559" s="25"/>
      <c r="AC559" s="25"/>
      <c r="AD559" s="25"/>
      <c r="AE559" s="25"/>
      <c r="AF559" s="25"/>
      <c r="AG559" s="25"/>
      <c r="AH559" s="25"/>
      <c r="AI559" s="25"/>
      <c r="AJ559" s="25"/>
      <c r="AK559" s="25"/>
      <c r="AL559" s="25"/>
      <c r="AM559" s="25"/>
      <c r="AN559" s="25"/>
      <c r="AO559" s="25"/>
      <c r="AP559" s="25"/>
      <c r="AQ559" s="25"/>
      <c r="AR559" s="25"/>
      <c r="AS559" s="25"/>
      <c r="AT559" s="25"/>
      <c r="AU559" s="25"/>
      <c r="AV559" s="25"/>
      <c r="AW559" s="25"/>
      <c r="AX559" s="25"/>
      <c r="AY559" s="25"/>
      <c r="AZ559" s="25"/>
      <c r="BA559" s="25"/>
      <c r="BB559" s="25"/>
      <c r="BC559" s="25"/>
      <c r="BD559" s="25"/>
      <c r="BE559" s="25"/>
      <c r="BF559" s="25"/>
      <c r="BG559" s="25"/>
      <c r="BH559" s="25"/>
      <c r="BI559" s="25"/>
      <c r="BJ559" s="25"/>
      <c r="BK559" s="25"/>
      <c r="BL559" s="25"/>
    </row>
    <row r="560" s="1" customFormat="1" ht="12.75" spans="1:64">
      <c r="A560" s="13">
        <v>3</v>
      </c>
      <c r="B560" s="13">
        <v>6</v>
      </c>
      <c r="C560" s="13">
        <v>6</v>
      </c>
      <c r="D560" s="13">
        <v>5</v>
      </c>
      <c r="E560" s="13">
        <v>6</v>
      </c>
      <c r="F560" s="13"/>
      <c r="G560" s="13"/>
      <c r="H560" s="13"/>
      <c r="I560" s="13"/>
      <c r="J560" s="13"/>
      <c r="K560" s="13"/>
      <c r="L560" s="13"/>
      <c r="M560" s="24"/>
      <c r="N560" s="13"/>
      <c r="O560" s="13"/>
      <c r="P560" s="25"/>
      <c r="Q560" s="25"/>
      <c r="R560" s="25"/>
      <c r="S560" s="25"/>
      <c r="T560" s="25"/>
      <c r="U560" s="25"/>
      <c r="V560" s="25"/>
      <c r="W560" s="25"/>
      <c r="X560" s="25"/>
      <c r="Y560" s="25"/>
      <c r="Z560" s="25"/>
      <c r="AA560" s="25"/>
      <c r="AB560" s="25"/>
      <c r="AC560" s="25"/>
      <c r="AD560" s="25"/>
      <c r="AE560" s="25"/>
      <c r="AF560" s="25"/>
      <c r="AG560" s="25"/>
      <c r="AH560" s="25"/>
      <c r="AI560" s="25"/>
      <c r="AJ560" s="25"/>
      <c r="AK560" s="25"/>
      <c r="AL560" s="25"/>
      <c r="AM560" s="25"/>
      <c r="AN560" s="25"/>
      <c r="AO560" s="25"/>
      <c r="AP560" s="25"/>
      <c r="AQ560" s="25"/>
      <c r="AR560" s="25"/>
      <c r="AS560" s="25"/>
      <c r="AT560" s="25"/>
      <c r="AU560" s="25"/>
      <c r="AV560" s="25"/>
      <c r="AW560" s="25"/>
      <c r="AX560" s="25"/>
      <c r="AY560" s="25"/>
      <c r="AZ560" s="25"/>
      <c r="BA560" s="25"/>
      <c r="BB560" s="25"/>
      <c r="BC560" s="25"/>
      <c r="BD560" s="25"/>
      <c r="BE560" s="25"/>
      <c r="BF560" s="25"/>
      <c r="BG560" s="25"/>
      <c r="BH560" s="25"/>
      <c r="BI560" s="25"/>
      <c r="BJ560" s="25"/>
      <c r="BK560" s="25"/>
      <c r="BL560" s="25"/>
    </row>
    <row r="561" s="3" customFormat="1" ht="12" spans="1:64">
      <c r="A561" s="16">
        <v>89</v>
      </c>
      <c r="B561" s="16">
        <v>98</v>
      </c>
      <c r="C561" s="16">
        <v>99</v>
      </c>
      <c r="D561" s="16">
        <v>98</v>
      </c>
      <c r="E561" s="16">
        <v>99</v>
      </c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25"/>
      <c r="Q561" s="25"/>
      <c r="R561" s="25"/>
      <c r="S561" s="25"/>
      <c r="T561" s="25"/>
      <c r="U561" s="25"/>
      <c r="V561" s="25"/>
      <c r="W561" s="25"/>
      <c r="X561" s="25"/>
      <c r="Y561" s="25"/>
      <c r="Z561" s="25"/>
      <c r="AA561" s="25"/>
      <c r="AB561" s="25"/>
      <c r="AC561" s="25"/>
      <c r="AD561" s="25"/>
      <c r="AE561" s="25"/>
      <c r="AF561" s="25"/>
      <c r="AG561" s="25"/>
      <c r="AH561" s="25"/>
      <c r="AI561" s="25"/>
      <c r="AJ561" s="25"/>
      <c r="AK561" s="25"/>
      <c r="AL561" s="25"/>
      <c r="AM561" s="25"/>
      <c r="AN561" s="25"/>
      <c r="AO561" s="25"/>
      <c r="AP561" s="25"/>
      <c r="AQ561" s="25"/>
      <c r="AR561" s="25"/>
      <c r="AS561" s="25"/>
      <c r="AT561" s="25"/>
      <c r="AU561" s="25"/>
      <c r="AV561" s="25"/>
      <c r="AW561" s="25"/>
      <c r="AX561" s="25"/>
      <c r="AY561" s="25"/>
      <c r="AZ561" s="25"/>
      <c r="BA561" s="25"/>
      <c r="BB561" s="25"/>
      <c r="BC561" s="25"/>
      <c r="BD561" s="25"/>
      <c r="BE561" s="25"/>
      <c r="BF561" s="25"/>
      <c r="BG561" s="25"/>
      <c r="BH561" s="25"/>
      <c r="BI561" s="25"/>
      <c r="BJ561" s="25"/>
      <c r="BK561" s="25"/>
      <c r="BL561" s="25"/>
    </row>
    <row r="562" s="10" customFormat="1" ht="13.5" spans="1:64">
      <c r="A562" s="12" t="s">
        <v>915</v>
      </c>
      <c r="B562" s="13" t="s">
        <v>2</v>
      </c>
      <c r="C562" s="13">
        <v>5</v>
      </c>
      <c r="D562" s="13" t="s">
        <v>3</v>
      </c>
      <c r="E562" s="13" t="s">
        <v>727</v>
      </c>
      <c r="F562" s="13" t="s">
        <v>5</v>
      </c>
      <c r="G562" s="14">
        <f>(A564*A565+B564*B565)/C562</f>
        <v>98.8</v>
      </c>
      <c r="H562" s="13"/>
      <c r="I562" s="13"/>
      <c r="J562" s="13"/>
      <c r="K562" s="13"/>
      <c r="L562" s="24"/>
      <c r="M562" s="13"/>
      <c r="N562" s="13"/>
      <c r="O562" s="13"/>
      <c r="P562" s="76"/>
      <c r="Q562" s="76"/>
      <c r="R562" s="76"/>
      <c r="S562" s="76"/>
      <c r="T562" s="76"/>
      <c r="U562" s="76"/>
      <c r="V562" s="76"/>
      <c r="W562" s="76"/>
      <c r="X562" s="76"/>
      <c r="Y562" s="76"/>
      <c r="Z562" s="76"/>
      <c r="AA562" s="76"/>
      <c r="AB562" s="76"/>
      <c r="AC562" s="76"/>
      <c r="AD562" s="76"/>
      <c r="AE562" s="76"/>
      <c r="AF562" s="76"/>
      <c r="AG562" s="76"/>
      <c r="AH562" s="76"/>
      <c r="AI562" s="76"/>
      <c r="AJ562" s="76"/>
      <c r="AK562" s="76"/>
      <c r="AL562" s="76"/>
      <c r="AM562" s="76"/>
      <c r="AN562" s="76"/>
      <c r="AO562" s="76"/>
      <c r="AP562" s="76"/>
      <c r="AQ562" s="76"/>
      <c r="AR562" s="76"/>
      <c r="AS562" s="76"/>
      <c r="AT562" s="76"/>
      <c r="AU562" s="76"/>
      <c r="AV562" s="76"/>
      <c r="AW562" s="76"/>
      <c r="AX562" s="76"/>
      <c r="AY562" s="76"/>
      <c r="AZ562" s="76"/>
      <c r="BA562" s="76"/>
      <c r="BB562" s="76"/>
      <c r="BC562" s="76"/>
      <c r="BD562" s="76"/>
      <c r="BE562" s="76"/>
      <c r="BF562" s="76"/>
      <c r="BG562" s="76"/>
      <c r="BH562" s="76"/>
      <c r="BI562" s="76"/>
      <c r="BJ562" s="76"/>
      <c r="BK562" s="76"/>
      <c r="BL562" s="76"/>
    </row>
    <row r="563" s="10" customFormat="1" ht="13.5" spans="1:64">
      <c r="A563" s="13" t="s">
        <v>916</v>
      </c>
      <c r="B563" s="13" t="s">
        <v>913</v>
      </c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24"/>
      <c r="N563" s="13"/>
      <c r="O563" s="13"/>
      <c r="P563" s="76"/>
      <c r="Q563" s="76"/>
      <c r="R563" s="76"/>
      <c r="S563" s="76"/>
      <c r="T563" s="76"/>
      <c r="U563" s="76"/>
      <c r="V563" s="76"/>
      <c r="W563" s="76"/>
      <c r="X563" s="76"/>
      <c r="Y563" s="76"/>
      <c r="Z563" s="76"/>
      <c r="AA563" s="76"/>
      <c r="AB563" s="76"/>
      <c r="AC563" s="76"/>
      <c r="AD563" s="76"/>
      <c r="AE563" s="76"/>
      <c r="AF563" s="76"/>
      <c r="AG563" s="76"/>
      <c r="AH563" s="76"/>
      <c r="AI563" s="76"/>
      <c r="AJ563" s="76"/>
      <c r="AK563" s="76"/>
      <c r="AL563" s="76"/>
      <c r="AM563" s="76"/>
      <c r="AN563" s="76"/>
      <c r="AO563" s="76"/>
      <c r="AP563" s="76"/>
      <c r="AQ563" s="76"/>
      <c r="AR563" s="76"/>
      <c r="AS563" s="76"/>
      <c r="AT563" s="76"/>
      <c r="AU563" s="76"/>
      <c r="AV563" s="76"/>
      <c r="AW563" s="76"/>
      <c r="AX563" s="76"/>
      <c r="AY563" s="76"/>
      <c r="AZ563" s="76"/>
      <c r="BA563" s="76"/>
      <c r="BB563" s="76"/>
      <c r="BC563" s="76"/>
      <c r="BD563" s="76"/>
      <c r="BE563" s="76"/>
      <c r="BF563" s="76"/>
      <c r="BG563" s="76"/>
      <c r="BH563" s="76"/>
      <c r="BI563" s="76"/>
      <c r="BJ563" s="76"/>
      <c r="BK563" s="76"/>
      <c r="BL563" s="76"/>
    </row>
    <row r="564" s="10" customFormat="1" ht="13.5" spans="1:64">
      <c r="A564" s="13">
        <v>4</v>
      </c>
      <c r="B564" s="13">
        <v>1</v>
      </c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24"/>
      <c r="N564" s="13"/>
      <c r="O564" s="13"/>
      <c r="P564" s="76"/>
      <c r="Q564" s="76"/>
      <c r="R564" s="76"/>
      <c r="S564" s="76"/>
      <c r="T564" s="76"/>
      <c r="U564" s="76"/>
      <c r="V564" s="76"/>
      <c r="W564" s="76"/>
      <c r="X564" s="76"/>
      <c r="Y564" s="76"/>
      <c r="Z564" s="76"/>
      <c r="AA564" s="76"/>
      <c r="AB564" s="76"/>
      <c r="AC564" s="76"/>
      <c r="AD564" s="76"/>
      <c r="AE564" s="76"/>
      <c r="AF564" s="76"/>
      <c r="AG564" s="76"/>
      <c r="AH564" s="76"/>
      <c r="AI564" s="76"/>
      <c r="AJ564" s="76"/>
      <c r="AK564" s="76"/>
      <c r="AL564" s="76"/>
      <c r="AM564" s="76"/>
      <c r="AN564" s="76"/>
      <c r="AO564" s="76"/>
      <c r="AP564" s="76"/>
      <c r="AQ564" s="76"/>
      <c r="AR564" s="76"/>
      <c r="AS564" s="76"/>
      <c r="AT564" s="76"/>
      <c r="AU564" s="76"/>
      <c r="AV564" s="76"/>
      <c r="AW564" s="76"/>
      <c r="AX564" s="76"/>
      <c r="AY564" s="76"/>
      <c r="AZ564" s="76"/>
      <c r="BA564" s="76"/>
      <c r="BB564" s="76"/>
      <c r="BC564" s="76"/>
      <c r="BD564" s="76"/>
      <c r="BE564" s="76"/>
      <c r="BF564" s="76"/>
      <c r="BG564" s="76"/>
      <c r="BH564" s="76"/>
      <c r="BI564" s="76"/>
      <c r="BJ564" s="76"/>
      <c r="BK564" s="76"/>
      <c r="BL564" s="76"/>
    </row>
    <row r="565" s="10" customFormat="1" ht="13.5" spans="1:64">
      <c r="A565" s="16">
        <v>99</v>
      </c>
      <c r="B565" s="16">
        <v>98</v>
      </c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76"/>
      <c r="Q565" s="76"/>
      <c r="R565" s="76"/>
      <c r="S565" s="76"/>
      <c r="T565" s="76"/>
      <c r="U565" s="76"/>
      <c r="V565" s="76"/>
      <c r="W565" s="76"/>
      <c r="X565" s="76"/>
      <c r="Y565" s="76"/>
      <c r="Z565" s="76"/>
      <c r="AA565" s="76"/>
      <c r="AB565" s="76"/>
      <c r="AC565" s="76"/>
      <c r="AD565" s="76"/>
      <c r="AE565" s="76"/>
      <c r="AF565" s="76"/>
      <c r="AG565" s="76"/>
      <c r="AH565" s="76"/>
      <c r="AI565" s="76"/>
      <c r="AJ565" s="76"/>
      <c r="AK565" s="76"/>
      <c r="AL565" s="76"/>
      <c r="AM565" s="76"/>
      <c r="AN565" s="76"/>
      <c r="AO565" s="76"/>
      <c r="AP565" s="76"/>
      <c r="AQ565" s="76"/>
      <c r="AR565" s="76"/>
      <c r="AS565" s="76"/>
      <c r="AT565" s="76"/>
      <c r="AU565" s="76"/>
      <c r="AV565" s="76"/>
      <c r="AW565" s="76"/>
      <c r="AX565" s="76"/>
      <c r="AY565" s="76"/>
      <c r="AZ565" s="76"/>
      <c r="BA565" s="76"/>
      <c r="BB565" s="76"/>
      <c r="BC565" s="76"/>
      <c r="BD565" s="76"/>
      <c r="BE565" s="76"/>
      <c r="BF565" s="76"/>
      <c r="BG565" s="76"/>
      <c r="BH565" s="76"/>
      <c r="BI565" s="76"/>
      <c r="BJ565" s="76"/>
      <c r="BK565" s="76"/>
      <c r="BL565" s="76"/>
    </row>
  </sheetData>
  <mergeCells count="1">
    <mergeCell ref="A1:O1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61"/>
  <sheetViews>
    <sheetView topLeftCell="A127" workbookViewId="0">
      <selection activeCell="B104" sqref="B104:B140"/>
    </sheetView>
  </sheetViews>
  <sheetFormatPr defaultColWidth="9" defaultRowHeight="14.25" outlineLevelCol="1"/>
  <cols>
    <col min="2" max="2" width="12.625"/>
  </cols>
  <sheetData>
    <row r="1" spans="1:2">
      <c r="A1">
        <v>82.8</v>
      </c>
      <c r="B1">
        <f ca="1">OFFSET($A$1,(ROW()-1)*4,0,1,1)</f>
        <v>82.8</v>
      </c>
    </row>
    <row r="2" spans="2:2">
      <c r="B2">
        <f ca="1" t="shared" ref="B2:B11" si="0">OFFSET($A$1,(ROW()-1)*4,0,1,1)</f>
        <v>78.8823529411765</v>
      </c>
    </row>
    <row r="3" spans="2:2">
      <c r="B3">
        <f ca="1" t="shared" si="0"/>
        <v>88.1875</v>
      </c>
    </row>
    <row r="4" spans="2:2">
      <c r="B4">
        <f ca="1" t="shared" si="0"/>
        <v>83</v>
      </c>
    </row>
    <row r="5" spans="1:2">
      <c r="A5">
        <v>78.8823529411765</v>
      </c>
      <c r="B5">
        <f ca="1" t="shared" si="0"/>
        <v>91.7878787878788</v>
      </c>
    </row>
    <row r="6" spans="2:2">
      <c r="B6">
        <f ca="1" t="shared" si="0"/>
        <v>91.6923076923077</v>
      </c>
    </row>
    <row r="7" spans="2:2">
      <c r="B7">
        <f ca="1" t="shared" si="0"/>
        <v>87.8260869565217</v>
      </c>
    </row>
    <row r="8" spans="2:2">
      <c r="B8">
        <f ca="1" t="shared" si="0"/>
        <v>88.72</v>
      </c>
    </row>
    <row r="9" spans="1:2">
      <c r="A9">
        <v>88.1875</v>
      </c>
      <c r="B9">
        <f ca="1" t="shared" si="0"/>
        <v>90.8125</v>
      </c>
    </row>
    <row r="10" spans="2:2">
      <c r="B10">
        <f ca="1" t="shared" si="0"/>
        <v>89.8666666666667</v>
      </c>
    </row>
    <row r="11" spans="2:2">
      <c r="B11">
        <f ca="1" t="shared" si="0"/>
        <v>88.1034482758621</v>
      </c>
    </row>
    <row r="12" spans="2:2">
      <c r="B12">
        <f ca="1" t="shared" ref="B12:B21" si="1">OFFSET($A$1,(ROW()-1)*4,0,1,1)</f>
        <v>97.9090909090909</v>
      </c>
    </row>
    <row r="13" spans="1:2">
      <c r="A13">
        <v>83</v>
      </c>
      <c r="B13">
        <f ca="1" t="shared" si="1"/>
        <v>90.4</v>
      </c>
    </row>
    <row r="14" spans="2:2">
      <c r="B14">
        <f ca="1" t="shared" si="1"/>
        <v>85.875</v>
      </c>
    </row>
    <row r="15" spans="2:2">
      <c r="B15">
        <f ca="1" t="shared" si="1"/>
        <v>89.3157894736842</v>
      </c>
    </row>
    <row r="16" spans="2:2">
      <c r="B16">
        <f ca="1" t="shared" si="1"/>
        <v>93.5454545454545</v>
      </c>
    </row>
    <row r="17" spans="1:2">
      <c r="A17">
        <v>91.7878787878788</v>
      </c>
      <c r="B17">
        <f ca="1" t="shared" si="1"/>
        <v>64.4545454545455</v>
      </c>
    </row>
    <row r="18" spans="1:2">
      <c r="A18" t="s">
        <v>35</v>
      </c>
      <c r="B18">
        <f ca="1" t="shared" si="1"/>
        <v>85.6190476190476</v>
      </c>
    </row>
    <row r="19" spans="1:2">
      <c r="A19">
        <v>2</v>
      </c>
      <c r="B19">
        <f ca="1" t="shared" si="1"/>
        <v>90.45</v>
      </c>
    </row>
    <row r="20" spans="1:2">
      <c r="A20">
        <v>97</v>
      </c>
      <c r="B20">
        <f ca="1" t="shared" si="1"/>
        <v>87.5</v>
      </c>
    </row>
    <row r="21" spans="1:2">
      <c r="A21">
        <v>91.6923076923077</v>
      </c>
      <c r="B21">
        <f ca="1" t="shared" si="1"/>
        <v>86.2941176470588</v>
      </c>
    </row>
    <row r="22" spans="2:2">
      <c r="B22">
        <f ca="1" t="shared" ref="B22:B31" si="2">OFFSET($A$1,(ROW()-1)*4,0,1,1)</f>
        <v>95.7058823529412</v>
      </c>
    </row>
    <row r="23" spans="2:2">
      <c r="B23">
        <f ca="1" t="shared" si="2"/>
        <v>91.46875</v>
      </c>
    </row>
    <row r="24" spans="2:2">
      <c r="B24">
        <f ca="1" t="shared" si="2"/>
        <v>97.4285714285714</v>
      </c>
    </row>
    <row r="25" spans="1:2">
      <c r="A25">
        <v>87.8260869565217</v>
      </c>
      <c r="B25">
        <f ca="1" t="shared" si="2"/>
        <v>96.3225806451613</v>
      </c>
    </row>
    <row r="26" spans="2:2">
      <c r="B26">
        <f ca="1" t="shared" si="2"/>
        <v>93.448275862069</v>
      </c>
    </row>
    <row r="27" spans="2:2">
      <c r="B27">
        <f ca="1" t="shared" si="2"/>
        <v>90.5</v>
      </c>
    </row>
    <row r="28" spans="2:2">
      <c r="B28">
        <f ca="1" t="shared" si="2"/>
        <v>90</v>
      </c>
    </row>
    <row r="29" spans="1:2">
      <c r="A29">
        <v>88.72</v>
      </c>
      <c r="B29">
        <f ca="1" t="shared" si="2"/>
        <v>92.4090909090909</v>
      </c>
    </row>
    <row r="30" spans="2:2">
      <c r="B30">
        <f ca="1" t="shared" si="2"/>
        <v>93.75</v>
      </c>
    </row>
    <row r="31" spans="2:2">
      <c r="B31">
        <f ca="1" t="shared" si="2"/>
        <v>90.8666666666667</v>
      </c>
    </row>
    <row r="32" spans="2:2">
      <c r="B32">
        <f ca="1" t="shared" ref="B32:B41" si="3">OFFSET($A$1,(ROW()-1)*4,0,1,1)</f>
        <v>92.90625</v>
      </c>
    </row>
    <row r="33" spans="1:2">
      <c r="A33">
        <v>90.8125</v>
      </c>
      <c r="B33">
        <f ca="1" t="shared" si="3"/>
        <v>95.3243243243243</v>
      </c>
    </row>
    <row r="34" spans="1:2">
      <c r="A34" t="s">
        <v>65</v>
      </c>
      <c r="B34">
        <f ca="1" t="shared" si="3"/>
        <v>90.6315789473684</v>
      </c>
    </row>
    <row r="35" spans="1:2">
      <c r="A35">
        <v>5</v>
      </c>
      <c r="B35">
        <f ca="1" t="shared" si="3"/>
        <v>97.2777777777778</v>
      </c>
    </row>
    <row r="36" spans="1:2">
      <c r="A36">
        <v>83</v>
      </c>
      <c r="B36">
        <f ca="1" t="shared" si="3"/>
        <v>88.8947368421053</v>
      </c>
    </row>
    <row r="37" spans="1:2">
      <c r="A37">
        <v>89.8666666666667</v>
      </c>
      <c r="B37">
        <f ca="1" t="shared" si="3"/>
        <v>95</v>
      </c>
    </row>
    <row r="38" spans="2:2">
      <c r="B38">
        <f ca="1" t="shared" si="3"/>
        <v>91.3023255813954</v>
      </c>
    </row>
    <row r="39" spans="2:2">
      <c r="B39">
        <f ca="1" t="shared" si="3"/>
        <v>91.1739130434783</v>
      </c>
    </row>
    <row r="40" spans="2:2">
      <c r="B40">
        <f ca="1" t="shared" si="3"/>
        <v>93.1875</v>
      </c>
    </row>
    <row r="41" spans="1:2">
      <c r="A41">
        <v>88.1034482758621</v>
      </c>
      <c r="B41">
        <f ca="1" t="shared" si="3"/>
        <v>93.5714285714286</v>
      </c>
    </row>
    <row r="42" spans="2:2">
      <c r="B42">
        <f ca="1" t="shared" ref="B42:B51" si="4">OFFSET($A$1,(ROW()-1)*4,0,1,1)</f>
        <v>87.6666666666667</v>
      </c>
    </row>
    <row r="43" spans="2:2">
      <c r="B43">
        <f ca="1" t="shared" si="4"/>
        <v>89</v>
      </c>
    </row>
    <row r="44" spans="2:2">
      <c r="B44">
        <f ca="1" t="shared" si="4"/>
        <v>94.4</v>
      </c>
    </row>
    <row r="45" spans="1:2">
      <c r="A45">
        <v>97.9090909090909</v>
      </c>
      <c r="B45">
        <f ca="1" t="shared" si="4"/>
        <v>92.0666666666667</v>
      </c>
    </row>
    <row r="46" spans="2:2">
      <c r="B46">
        <f ca="1" t="shared" si="4"/>
        <v>91.3636363636364</v>
      </c>
    </row>
    <row r="47" spans="2:2">
      <c r="B47">
        <f ca="1" t="shared" si="4"/>
        <v>90.4642857142857</v>
      </c>
    </row>
    <row r="48" spans="2:2">
      <c r="B48">
        <f ca="1" t="shared" si="4"/>
        <v>86.7941176470588</v>
      </c>
    </row>
    <row r="49" spans="1:2">
      <c r="A49">
        <v>90.4</v>
      </c>
      <c r="B49">
        <f ca="1" t="shared" si="4"/>
        <v>93.8888888888889</v>
      </c>
    </row>
    <row r="50" spans="2:2">
      <c r="B50">
        <f ca="1" t="shared" si="4"/>
        <v>92.75</v>
      </c>
    </row>
    <row r="51" spans="2:2">
      <c r="B51">
        <f ca="1" t="shared" si="4"/>
        <v>93</v>
      </c>
    </row>
    <row r="52" spans="2:2">
      <c r="B52">
        <f ca="1" t="shared" ref="B52:B61" si="5">OFFSET($A$1,(ROW()-1)*4,0,1,1)</f>
        <v>82.6666666666667</v>
      </c>
    </row>
    <row r="53" spans="1:2">
      <c r="A53">
        <v>85.875</v>
      </c>
      <c r="B53">
        <f ca="1" t="shared" si="5"/>
        <v>84.8</v>
      </c>
    </row>
    <row r="54" spans="2:2">
      <c r="B54">
        <f ca="1" t="shared" si="5"/>
        <v>89.75</v>
      </c>
    </row>
    <row r="55" spans="2:2">
      <c r="B55">
        <f ca="1" t="shared" si="5"/>
        <v>89.7692307692308</v>
      </c>
    </row>
    <row r="56" spans="2:2">
      <c r="B56">
        <f ca="1" t="shared" si="5"/>
        <v>96.95</v>
      </c>
    </row>
    <row r="57" spans="1:2">
      <c r="A57">
        <v>89.3157894736842</v>
      </c>
      <c r="B57">
        <f ca="1" t="shared" si="5"/>
        <v>92.6279069767442</v>
      </c>
    </row>
    <row r="58" spans="2:2">
      <c r="B58">
        <f ca="1" t="shared" si="5"/>
        <v>92.4782608695652</v>
      </c>
    </row>
    <row r="59" spans="2:2">
      <c r="B59">
        <f ca="1" t="shared" si="5"/>
        <v>94.0666666666667</v>
      </c>
    </row>
    <row r="60" spans="2:2">
      <c r="B60">
        <f ca="1" t="shared" si="5"/>
        <v>94.9090909090909</v>
      </c>
    </row>
    <row r="61" spans="1:2">
      <c r="A61">
        <v>93.5454545454545</v>
      </c>
      <c r="B61">
        <f ca="1" t="shared" si="5"/>
        <v>87.6666666666667</v>
      </c>
    </row>
    <row r="62" spans="2:2">
      <c r="B62">
        <f ca="1" t="shared" ref="B62:B71" si="6">OFFSET($A$1,(ROW()-1)*4,0,1,1)</f>
        <v>96.6086956521739</v>
      </c>
    </row>
    <row r="63" spans="2:2">
      <c r="B63">
        <f ca="1" t="shared" si="6"/>
        <v>90.5</v>
      </c>
    </row>
    <row r="64" spans="2:2">
      <c r="B64">
        <f ca="1" t="shared" si="6"/>
        <v>96.0952380952381</v>
      </c>
    </row>
    <row r="65" spans="1:2">
      <c r="A65">
        <v>64.4545454545455</v>
      </c>
      <c r="B65">
        <f ca="1" t="shared" si="6"/>
        <v>91.2</v>
      </c>
    </row>
    <row r="66" spans="2:2">
      <c r="B66">
        <f ca="1" t="shared" si="6"/>
        <v>97.85</v>
      </c>
    </row>
    <row r="67" spans="2:2">
      <c r="B67">
        <f ca="1" t="shared" si="6"/>
        <v>95.3333333333333</v>
      </c>
    </row>
    <row r="68" spans="2:2">
      <c r="B68">
        <f ca="1" t="shared" si="6"/>
        <v>95.5483870967742</v>
      </c>
    </row>
    <row r="69" spans="1:2">
      <c r="A69">
        <v>85.6190476190476</v>
      </c>
      <c r="B69">
        <f ca="1" t="shared" si="6"/>
        <v>98.2307692307692</v>
      </c>
    </row>
    <row r="70" spans="2:2">
      <c r="B70">
        <f ca="1" t="shared" si="6"/>
        <v>94.0769230769231</v>
      </c>
    </row>
    <row r="71" spans="2:2">
      <c r="B71">
        <f ca="1" t="shared" si="6"/>
        <v>90.12</v>
      </c>
    </row>
    <row r="72" spans="2:2">
      <c r="B72">
        <f ca="1" t="shared" ref="B72:B81" si="7">OFFSET($A$1,(ROW()-1)*4,0,1,1)</f>
        <v>97.3076923076923</v>
      </c>
    </row>
    <row r="73" spans="1:2">
      <c r="A73">
        <v>90.45</v>
      </c>
      <c r="B73">
        <f ca="1" t="shared" si="7"/>
        <v>90.5862068965517</v>
      </c>
    </row>
    <row r="74" spans="2:2">
      <c r="B74">
        <f ca="1" t="shared" si="7"/>
        <v>85.7</v>
      </c>
    </row>
    <row r="75" spans="2:2">
      <c r="B75">
        <f ca="1" t="shared" si="7"/>
        <v>88.3913043478261</v>
      </c>
    </row>
    <row r="76" spans="2:2">
      <c r="B76">
        <f ca="1" t="shared" si="7"/>
        <v>90.2142857142857</v>
      </c>
    </row>
    <row r="77" spans="1:2">
      <c r="A77">
        <v>87.5</v>
      </c>
      <c r="B77">
        <f ca="1" t="shared" si="7"/>
        <v>85.975</v>
      </c>
    </row>
    <row r="78" spans="2:2">
      <c r="B78">
        <f ca="1" t="shared" si="7"/>
        <v>83.2</v>
      </c>
    </row>
    <row r="79" spans="2:2">
      <c r="B79">
        <f ca="1" t="shared" si="7"/>
        <v>92.7142857142857</v>
      </c>
    </row>
    <row r="80" spans="2:2">
      <c r="B80">
        <f ca="1" t="shared" si="7"/>
        <v>90.6551724137931</v>
      </c>
    </row>
    <row r="81" spans="1:2">
      <c r="A81">
        <v>86.2941176470588</v>
      </c>
      <c r="B81">
        <f ca="1" t="shared" si="7"/>
        <v>91.304347826087</v>
      </c>
    </row>
    <row r="82" spans="2:2">
      <c r="B82">
        <f ca="1" t="shared" ref="B82:B91" si="8">OFFSET($A$1,(ROW()-1)*4,0,1,1)</f>
        <v>85.7058823529412</v>
      </c>
    </row>
    <row r="83" spans="2:2">
      <c r="B83">
        <f ca="1" t="shared" si="8"/>
        <v>88.2068965517241</v>
      </c>
    </row>
    <row r="84" spans="2:2">
      <c r="B84">
        <f ca="1" t="shared" si="8"/>
        <v>88.7142857142857</v>
      </c>
    </row>
    <row r="85" spans="1:2">
      <c r="A85">
        <v>95.7058823529412</v>
      </c>
      <c r="B85">
        <f ca="1" t="shared" si="8"/>
        <v>91.3157894736842</v>
      </c>
    </row>
    <row r="86" spans="2:2">
      <c r="B86">
        <f ca="1" t="shared" si="8"/>
        <v>88.9259259259259</v>
      </c>
    </row>
    <row r="87" spans="2:2">
      <c r="B87">
        <f ca="1" t="shared" si="8"/>
        <v>91.34375</v>
      </c>
    </row>
    <row r="88" spans="2:2">
      <c r="B88">
        <f ca="1" t="shared" si="8"/>
        <v>86.6285714285714</v>
      </c>
    </row>
    <row r="89" spans="1:2">
      <c r="A89">
        <v>91.46875</v>
      </c>
      <c r="B89">
        <f ca="1" t="shared" si="8"/>
        <v>89.2972972972973</v>
      </c>
    </row>
    <row r="90" spans="1:2">
      <c r="A90" t="s">
        <v>152</v>
      </c>
      <c r="B90">
        <f ca="1" t="shared" si="8"/>
        <v>82.425</v>
      </c>
    </row>
    <row r="91" spans="1:2">
      <c r="A91">
        <v>5</v>
      </c>
      <c r="B91">
        <f ca="1" t="shared" si="8"/>
        <v>86.5757575757576</v>
      </c>
    </row>
    <row r="92" spans="1:2">
      <c r="A92">
        <v>93</v>
      </c>
      <c r="B92">
        <f ca="1" t="shared" ref="B92:B101" si="9">OFFSET($A$1,(ROW()-1)*4,0,1,1)</f>
        <v>90.56</v>
      </c>
    </row>
    <row r="93" spans="1:2">
      <c r="A93">
        <v>97.4285714285714</v>
      </c>
      <c r="B93">
        <f ca="1" t="shared" si="9"/>
        <v>83.68</v>
      </c>
    </row>
    <row r="94" spans="2:2">
      <c r="B94">
        <f ca="1" t="shared" si="9"/>
        <v>92.1481481481482</v>
      </c>
    </row>
    <row r="95" spans="2:2">
      <c r="B95">
        <f ca="1" t="shared" si="9"/>
        <v>93</v>
      </c>
    </row>
    <row r="96" spans="2:2">
      <c r="B96">
        <f ca="1" t="shared" si="9"/>
        <v>93.3333333333333</v>
      </c>
    </row>
    <row r="97" spans="1:2">
      <c r="A97">
        <v>96.3225806451613</v>
      </c>
      <c r="B97">
        <f ca="1" t="shared" si="9"/>
        <v>94.3548387096774</v>
      </c>
    </row>
    <row r="98" spans="2:2">
      <c r="B98">
        <f ca="1" t="shared" si="9"/>
        <v>93.8108108108108</v>
      </c>
    </row>
    <row r="99" spans="2:2">
      <c r="B99">
        <f ca="1" t="shared" si="9"/>
        <v>93.0645161290323</v>
      </c>
    </row>
    <row r="100" spans="2:2">
      <c r="B100">
        <f ca="1" t="shared" si="9"/>
        <v>92.5185185185185</v>
      </c>
    </row>
    <row r="101" spans="1:2">
      <c r="A101">
        <v>93.448275862069</v>
      </c>
      <c r="B101">
        <f ca="1" t="shared" si="9"/>
        <v>94.4</v>
      </c>
    </row>
    <row r="102" spans="1:2">
      <c r="A102" t="s">
        <v>170</v>
      </c>
      <c r="B102">
        <f ca="1" t="shared" ref="B102:B111" si="10">OFFSET($A$1,(ROW()-1)*4,0,1,1)</f>
        <v>75.2702702702703</v>
      </c>
    </row>
    <row r="103" spans="1:2">
      <c r="A103">
        <v>2</v>
      </c>
      <c r="B103">
        <f ca="1" t="shared" si="10"/>
        <v>93.1428571428571</v>
      </c>
    </row>
    <row r="104" spans="1:2">
      <c r="A104">
        <v>94</v>
      </c>
      <c r="B104">
        <f ca="1" t="shared" si="10"/>
        <v>98.375</v>
      </c>
    </row>
    <row r="105" spans="1:2">
      <c r="A105">
        <v>90.5</v>
      </c>
      <c r="B105">
        <f ca="1" t="shared" si="10"/>
        <v>91.6666666666667</v>
      </c>
    </row>
    <row r="106" spans="1:2">
      <c r="A106" t="s">
        <v>178</v>
      </c>
      <c r="B106">
        <f ca="1" t="shared" si="10"/>
        <v>93.84</v>
      </c>
    </row>
    <row r="107" spans="1:2">
      <c r="A107">
        <v>6</v>
      </c>
      <c r="B107">
        <f ca="1" t="shared" si="10"/>
        <v>93.5</v>
      </c>
    </row>
    <row r="108" spans="1:2">
      <c r="A108">
        <v>91</v>
      </c>
      <c r="B108">
        <f ca="1" t="shared" si="10"/>
        <v>89.8461538461538</v>
      </c>
    </row>
    <row r="109" spans="1:2">
      <c r="A109">
        <v>90</v>
      </c>
      <c r="B109">
        <f ca="1" t="shared" si="10"/>
        <v>94.0769230769231</v>
      </c>
    </row>
    <row r="110" spans="2:2">
      <c r="B110">
        <f ca="1" t="shared" si="10"/>
        <v>95.9354838709677</v>
      </c>
    </row>
    <row r="111" spans="2:2">
      <c r="B111">
        <f ca="1" t="shared" si="10"/>
        <v>94.5384615384615</v>
      </c>
    </row>
    <row r="112" spans="2:2">
      <c r="B112">
        <f ca="1" t="shared" ref="B112:B121" si="11">OFFSET($A$1,(ROW()-1)*4,0,1,1)</f>
        <v>92.3870967741936</v>
      </c>
    </row>
    <row r="113" spans="1:2">
      <c r="A113">
        <v>92.4090909090909</v>
      </c>
      <c r="B113">
        <f ca="1" t="shared" si="11"/>
        <v>93.625</v>
      </c>
    </row>
    <row r="114" spans="2:2">
      <c r="B114">
        <f ca="1" t="shared" si="11"/>
        <v>95.5294117647059</v>
      </c>
    </row>
    <row r="115" spans="2:2">
      <c r="B115">
        <f ca="1" t="shared" si="11"/>
        <v>95.0357142857143</v>
      </c>
    </row>
    <row r="116" spans="2:2">
      <c r="B116">
        <f ca="1" t="shared" si="11"/>
        <v>95.7083333333333</v>
      </c>
    </row>
    <row r="117" spans="1:2">
      <c r="A117">
        <v>93.75</v>
      </c>
      <c r="B117">
        <f ca="1" t="shared" si="11"/>
        <v>97.6896551724138</v>
      </c>
    </row>
    <row r="118" spans="2:2">
      <c r="B118">
        <f ca="1" t="shared" si="11"/>
        <v>95.8947368421053</v>
      </c>
    </row>
    <row r="119" spans="2:2">
      <c r="B119">
        <f ca="1" t="shared" si="11"/>
        <v>89.4583333333333</v>
      </c>
    </row>
    <row r="120" spans="2:2">
      <c r="B120">
        <f ca="1" t="shared" si="11"/>
        <v>91</v>
      </c>
    </row>
    <row r="121" spans="1:2">
      <c r="A121">
        <v>90.8666666666667</v>
      </c>
      <c r="B121">
        <f ca="1" t="shared" si="11"/>
        <v>98.5833333333333</v>
      </c>
    </row>
    <row r="122" spans="2:2">
      <c r="B122">
        <f ca="1" t="shared" ref="B122:B131" si="12">OFFSET($A$1,(ROW()-1)*4,0,1,1)</f>
        <v>95.2692307692308</v>
      </c>
    </row>
    <row r="123" spans="2:2">
      <c r="B123">
        <f ca="1" t="shared" si="12"/>
        <v>91.3478260869565</v>
      </c>
    </row>
    <row r="124" spans="2:2">
      <c r="B124">
        <f ca="1" t="shared" si="12"/>
        <v>89.7619047619048</v>
      </c>
    </row>
    <row r="125" spans="1:2">
      <c r="A125">
        <v>92.90625</v>
      </c>
      <c r="B125">
        <f ca="1" t="shared" si="12"/>
        <v>89.7619047619048</v>
      </c>
    </row>
    <row r="126" spans="2:2">
      <c r="B126">
        <f ca="1" t="shared" si="12"/>
        <v>93.3714285714286</v>
      </c>
    </row>
    <row r="127" spans="2:2">
      <c r="B127">
        <f ca="1" t="shared" si="12"/>
        <v>92.4642857142857</v>
      </c>
    </row>
    <row r="128" spans="2:2">
      <c r="B128">
        <f ca="1" t="shared" si="12"/>
        <v>92.0909090909091</v>
      </c>
    </row>
    <row r="129" spans="1:2">
      <c r="A129">
        <v>95.3243243243243</v>
      </c>
      <c r="B129">
        <f ca="1" t="shared" si="12"/>
        <v>93.6363636363636</v>
      </c>
    </row>
    <row r="130" spans="1:2">
      <c r="A130" t="s">
        <v>218</v>
      </c>
      <c r="B130">
        <f ca="1" t="shared" si="12"/>
        <v>95.3913043478261</v>
      </c>
    </row>
    <row r="131" spans="1:2">
      <c r="A131">
        <v>5</v>
      </c>
      <c r="B131">
        <f ca="1" t="shared" si="12"/>
        <v>96.25</v>
      </c>
    </row>
    <row r="132" spans="1:2">
      <c r="A132">
        <v>89</v>
      </c>
      <c r="B132">
        <f ca="1" t="shared" ref="B132:B141" si="13">OFFSET($A$1,(ROW()-1)*4,0,1,1)</f>
        <v>89.9166666666667</v>
      </c>
    </row>
    <row r="133" spans="1:2">
      <c r="A133">
        <v>90.6315789473684</v>
      </c>
      <c r="B133">
        <f ca="1" t="shared" si="13"/>
        <v>97.4347826086957</v>
      </c>
    </row>
    <row r="134" spans="1:2">
      <c r="A134" t="s">
        <v>226</v>
      </c>
      <c r="B134">
        <f ca="1" t="shared" si="13"/>
        <v>94.3793103448276</v>
      </c>
    </row>
    <row r="135" spans="1:2">
      <c r="A135">
        <v>1</v>
      </c>
      <c r="B135">
        <f ca="1" t="shared" si="13"/>
        <v>95.3333333333333</v>
      </c>
    </row>
    <row r="136" spans="1:2">
      <c r="A136">
        <v>97</v>
      </c>
      <c r="B136">
        <f ca="1" t="shared" si="13"/>
        <v>96.5454545454545</v>
      </c>
    </row>
    <row r="137" spans="1:2">
      <c r="A137">
        <v>97.2777777777778</v>
      </c>
      <c r="B137">
        <f ca="1" t="shared" si="13"/>
        <v>97.2</v>
      </c>
    </row>
    <row r="138" spans="1:2">
      <c r="A138" t="s">
        <v>226</v>
      </c>
      <c r="B138">
        <f ca="1" t="shared" si="13"/>
        <v>95.55</v>
      </c>
    </row>
    <row r="139" spans="1:2">
      <c r="A139">
        <v>3</v>
      </c>
      <c r="B139">
        <f ca="1" t="shared" si="13"/>
        <v>96.5833333333333</v>
      </c>
    </row>
    <row r="140" spans="1:2">
      <c r="A140">
        <v>97</v>
      </c>
      <c r="B140">
        <f ca="1" t="shared" si="13"/>
        <v>97.4230769230769</v>
      </c>
    </row>
    <row r="141" spans="1:2">
      <c r="A141">
        <v>88.8947368421053</v>
      </c>
      <c r="B141">
        <f ca="1" t="shared" si="13"/>
        <v>98.8</v>
      </c>
    </row>
    <row r="142" spans="1:2">
      <c r="A142" t="s">
        <v>242</v>
      </c>
      <c r="B142">
        <f ca="1" t="shared" ref="B142:B151" si="14">OFFSET($A$1,(ROW()-1)*4,0,1,1)</f>
        <v>0</v>
      </c>
    </row>
    <row r="143" spans="1:2">
      <c r="A143">
        <v>4</v>
      </c>
      <c r="B143">
        <f ca="1" t="shared" si="14"/>
        <v>0</v>
      </c>
    </row>
    <row r="144" spans="1:2">
      <c r="A144">
        <v>86</v>
      </c>
      <c r="B144">
        <f ca="1" t="shared" si="14"/>
        <v>0</v>
      </c>
    </row>
    <row r="145" spans="1:2">
      <c r="A145">
        <v>95</v>
      </c>
      <c r="B145">
        <f ca="1" t="shared" si="14"/>
        <v>0</v>
      </c>
    </row>
    <row r="146" spans="1:2">
      <c r="A146" t="s">
        <v>251</v>
      </c>
      <c r="B146">
        <f ca="1" t="shared" si="14"/>
        <v>0</v>
      </c>
    </row>
    <row r="147" spans="1:2">
      <c r="A147">
        <v>5</v>
      </c>
      <c r="B147">
        <f ca="1" t="shared" si="14"/>
        <v>0</v>
      </c>
    </row>
    <row r="148" spans="1:2">
      <c r="A148">
        <v>90</v>
      </c>
      <c r="B148">
        <f ca="1" t="shared" si="14"/>
        <v>0</v>
      </c>
    </row>
    <row r="149" spans="1:2">
      <c r="A149">
        <v>91.3023255813954</v>
      </c>
      <c r="B149">
        <f ca="1" t="shared" si="14"/>
        <v>0</v>
      </c>
    </row>
    <row r="150" spans="1:2">
      <c r="A150" t="s">
        <v>917</v>
      </c>
      <c r="B150">
        <f ca="1" t="shared" si="14"/>
        <v>0</v>
      </c>
    </row>
    <row r="151" spans="1:2">
      <c r="A151">
        <v>4</v>
      </c>
      <c r="B151">
        <f ca="1" t="shared" si="14"/>
        <v>0</v>
      </c>
    </row>
    <row r="152" spans="1:2">
      <c r="A152">
        <v>92</v>
      </c>
      <c r="B152">
        <f ca="1" t="shared" ref="B152:B165" si="15">OFFSET($A$1,(ROW()-1)*4,0,1,1)</f>
        <v>0</v>
      </c>
    </row>
    <row r="153" spans="1:2">
      <c r="A153">
        <v>91.1739130434783</v>
      </c>
      <c r="B153">
        <f ca="1" t="shared" si="15"/>
        <v>0</v>
      </c>
    </row>
    <row r="154" spans="1:2">
      <c r="A154" t="s">
        <v>269</v>
      </c>
      <c r="B154">
        <f ca="1" t="shared" si="15"/>
        <v>0</v>
      </c>
    </row>
    <row r="155" spans="1:2">
      <c r="A155">
        <v>6</v>
      </c>
      <c r="B155">
        <f ca="1" t="shared" si="15"/>
        <v>0</v>
      </c>
    </row>
    <row r="156" spans="1:2">
      <c r="A156">
        <v>92</v>
      </c>
      <c r="B156">
        <f ca="1" t="shared" si="15"/>
        <v>0</v>
      </c>
    </row>
    <row r="157" spans="1:2">
      <c r="A157">
        <v>93.1875</v>
      </c>
      <c r="B157">
        <f ca="1" t="shared" si="15"/>
        <v>0</v>
      </c>
    </row>
    <row r="158" spans="2:2">
      <c r="B158">
        <f ca="1" t="shared" si="15"/>
        <v>0</v>
      </c>
    </row>
    <row r="159" spans="2:2">
      <c r="B159">
        <f ca="1" t="shared" si="15"/>
        <v>0</v>
      </c>
    </row>
    <row r="160" spans="2:2">
      <c r="B160">
        <f ca="1" t="shared" si="15"/>
        <v>0</v>
      </c>
    </row>
    <row r="161" spans="1:2">
      <c r="A161">
        <v>93.5714285714286</v>
      </c>
      <c r="B161">
        <f ca="1" t="shared" si="15"/>
        <v>0</v>
      </c>
    </row>
    <row r="162" spans="2:2">
      <c r="B162">
        <f ca="1" t="shared" si="15"/>
        <v>0</v>
      </c>
    </row>
    <row r="163" spans="2:2">
      <c r="B163">
        <f ca="1" t="shared" si="15"/>
        <v>0</v>
      </c>
    </row>
    <row r="164" spans="2:2">
      <c r="B164">
        <f ca="1" t="shared" si="15"/>
        <v>0</v>
      </c>
    </row>
    <row r="165" spans="1:2">
      <c r="A165">
        <v>87.6666666666667</v>
      </c>
      <c r="B165">
        <f ca="1" t="shared" si="15"/>
        <v>0</v>
      </c>
    </row>
    <row r="169" spans="1:1">
      <c r="A169">
        <v>89</v>
      </c>
    </row>
    <row r="173" spans="1:1">
      <c r="A173">
        <v>94.4</v>
      </c>
    </row>
    <row r="174" spans="1:1">
      <c r="A174" t="s">
        <v>306</v>
      </c>
    </row>
    <row r="175" spans="1:1">
      <c r="A175">
        <v>4</v>
      </c>
    </row>
    <row r="176" spans="1:1">
      <c r="A176">
        <v>95</v>
      </c>
    </row>
    <row r="177" spans="1:1">
      <c r="A177">
        <v>92.0666666666667</v>
      </c>
    </row>
    <row r="181" spans="1:1">
      <c r="A181">
        <v>91.3636363636364</v>
      </c>
    </row>
    <row r="182" spans="1:1">
      <c r="A182" t="s">
        <v>313</v>
      </c>
    </row>
    <row r="183" spans="1:1">
      <c r="A183">
        <v>2</v>
      </c>
    </row>
    <row r="184" spans="1:1">
      <c r="A184">
        <v>91</v>
      </c>
    </row>
    <row r="185" spans="1:1">
      <c r="A185">
        <v>90.4642857142857</v>
      </c>
    </row>
    <row r="189" spans="1:1">
      <c r="A189">
        <v>86.7941176470588</v>
      </c>
    </row>
    <row r="190" spans="1:1">
      <c r="A190" t="s">
        <v>336</v>
      </c>
    </row>
    <row r="191" spans="1:1">
      <c r="A191">
        <v>5</v>
      </c>
    </row>
    <row r="192" spans="1:1">
      <c r="A192">
        <v>97</v>
      </c>
    </row>
    <row r="193" spans="1:1">
      <c r="A193">
        <v>93.8888888888889</v>
      </c>
    </row>
    <row r="197" spans="1:1">
      <c r="A197">
        <v>92.75</v>
      </c>
    </row>
    <row r="201" spans="1:1">
      <c r="A201">
        <v>93</v>
      </c>
    </row>
    <row r="205" spans="1:1">
      <c r="A205">
        <v>82.6666666666667</v>
      </c>
    </row>
    <row r="209" spans="1:1">
      <c r="A209">
        <v>84.8</v>
      </c>
    </row>
    <row r="213" spans="1:1">
      <c r="A213">
        <v>89.75</v>
      </c>
    </row>
    <row r="217" spans="1:1">
      <c r="A217">
        <v>89.7692307692308</v>
      </c>
    </row>
    <row r="221" spans="1:1">
      <c r="A221">
        <v>96.95</v>
      </c>
    </row>
    <row r="222" spans="1:1">
      <c r="A222" t="s">
        <v>388</v>
      </c>
    </row>
    <row r="223" spans="1:1">
      <c r="A223">
        <v>6</v>
      </c>
    </row>
    <row r="224" spans="1:1">
      <c r="A224">
        <v>98</v>
      </c>
    </row>
    <row r="225" spans="1:1">
      <c r="A225">
        <v>92.6279069767442</v>
      </c>
    </row>
    <row r="226" spans="1:1">
      <c r="A226" t="s">
        <v>395</v>
      </c>
    </row>
    <row r="227" spans="1:1">
      <c r="A227">
        <v>4</v>
      </c>
    </row>
    <row r="228" spans="1:1">
      <c r="A228">
        <v>95</v>
      </c>
    </row>
    <row r="229" spans="1:1">
      <c r="A229">
        <v>92.4782608695652</v>
      </c>
    </row>
    <row r="233" spans="1:1">
      <c r="A233">
        <v>94.0666666666667</v>
      </c>
    </row>
    <row r="234" spans="1:1">
      <c r="A234" t="s">
        <v>412</v>
      </c>
    </row>
    <row r="235" spans="1:1">
      <c r="A235">
        <v>1</v>
      </c>
    </row>
    <row r="236" spans="1:1">
      <c r="A236">
        <v>91</v>
      </c>
    </row>
    <row r="237" spans="1:1">
      <c r="A237">
        <v>94.9090909090909</v>
      </c>
    </row>
    <row r="241" spans="1:1">
      <c r="A241">
        <v>87.6666666666667</v>
      </c>
    </row>
    <row r="245" spans="1:1">
      <c r="A245">
        <v>96.6086956521739</v>
      </c>
    </row>
    <row r="249" spans="1:1">
      <c r="A249">
        <v>90.5</v>
      </c>
    </row>
    <row r="253" spans="1:1">
      <c r="A253">
        <v>96.0952380952381</v>
      </c>
    </row>
    <row r="257" spans="1:1">
      <c r="A257">
        <v>91.2</v>
      </c>
    </row>
    <row r="261" spans="1:1">
      <c r="A261">
        <v>97.85</v>
      </c>
    </row>
    <row r="262" spans="1:1">
      <c r="A262" t="s">
        <v>453</v>
      </c>
    </row>
    <row r="263" spans="1:1">
      <c r="A263">
        <v>4</v>
      </c>
    </row>
    <row r="264" spans="1:1">
      <c r="A264">
        <v>98</v>
      </c>
    </row>
    <row r="265" spans="1:1">
      <c r="A265">
        <v>95.3333333333333</v>
      </c>
    </row>
    <row r="269" spans="1:1">
      <c r="A269">
        <v>95.5483870967742</v>
      </c>
    </row>
    <row r="273" spans="1:1">
      <c r="A273">
        <v>98.2307692307692</v>
      </c>
    </row>
    <row r="277" spans="1:1">
      <c r="A277">
        <v>94.0769230769231</v>
      </c>
    </row>
    <row r="281" spans="1:1">
      <c r="A281">
        <v>90.12</v>
      </c>
    </row>
    <row r="285" spans="1:1">
      <c r="A285">
        <v>97.3076923076923</v>
      </c>
    </row>
    <row r="289" spans="1:1">
      <c r="A289">
        <v>90.5862068965517</v>
      </c>
    </row>
    <row r="290" spans="1:1">
      <c r="A290" t="s">
        <v>495</v>
      </c>
    </row>
    <row r="291" spans="1:1">
      <c r="A291">
        <v>6</v>
      </c>
    </row>
    <row r="292" spans="1:1">
      <c r="A292">
        <v>92</v>
      </c>
    </row>
    <row r="293" spans="1:1">
      <c r="A293">
        <v>85.7</v>
      </c>
    </row>
    <row r="294" spans="1:1">
      <c r="A294" t="s">
        <v>502</v>
      </c>
    </row>
    <row r="295" spans="1:1">
      <c r="A295">
        <v>1</v>
      </c>
    </row>
    <row r="296" spans="1:1">
      <c r="A296">
        <v>91</v>
      </c>
    </row>
    <row r="297" spans="1:1">
      <c r="A297">
        <v>88.3913043478261</v>
      </c>
    </row>
    <row r="298" spans="1:1">
      <c r="A298" t="s">
        <v>508</v>
      </c>
    </row>
    <row r="299" spans="1:1">
      <c r="A299">
        <v>4</v>
      </c>
    </row>
    <row r="300" spans="1:1">
      <c r="A300">
        <v>84</v>
      </c>
    </row>
    <row r="301" spans="1:1">
      <c r="A301">
        <v>90.2142857142857</v>
      </c>
    </row>
    <row r="305" spans="1:1">
      <c r="A305">
        <v>85.975</v>
      </c>
    </row>
    <row r="306" spans="1:1">
      <c r="A306" t="s">
        <v>522</v>
      </c>
    </row>
    <row r="307" spans="1:1">
      <c r="A307">
        <v>6</v>
      </c>
    </row>
    <row r="308" spans="1:1">
      <c r="A308">
        <v>90</v>
      </c>
    </row>
    <row r="309" spans="1:1">
      <c r="A309">
        <v>83.2</v>
      </c>
    </row>
    <row r="310" spans="1:1">
      <c r="A310" t="s">
        <v>532</v>
      </c>
    </row>
    <row r="311" spans="1:1">
      <c r="A311">
        <v>1</v>
      </c>
    </row>
    <row r="312" spans="1:1">
      <c r="A312">
        <v>90</v>
      </c>
    </row>
    <row r="313" spans="1:1">
      <c r="A313">
        <v>92.7142857142857</v>
      </c>
    </row>
    <row r="314" spans="1:1">
      <c r="A314" t="s">
        <v>539</v>
      </c>
    </row>
    <row r="315" spans="1:1">
      <c r="A315">
        <v>1</v>
      </c>
    </row>
    <row r="316" spans="1:1">
      <c r="A316">
        <v>94</v>
      </c>
    </row>
    <row r="317" spans="1:1">
      <c r="A317">
        <v>90.6551724137931</v>
      </c>
    </row>
    <row r="318" spans="1:1">
      <c r="A318" t="s">
        <v>546</v>
      </c>
    </row>
    <row r="319" spans="1:1">
      <c r="A319">
        <v>6</v>
      </c>
    </row>
    <row r="320" spans="1:1">
      <c r="A320">
        <v>83</v>
      </c>
    </row>
    <row r="321" spans="1:1">
      <c r="A321">
        <v>91.304347826087</v>
      </c>
    </row>
    <row r="325" spans="1:1">
      <c r="A325">
        <v>85.7058823529412</v>
      </c>
    </row>
    <row r="326" spans="1:1">
      <c r="A326" t="s">
        <v>560</v>
      </c>
    </row>
    <row r="327" spans="1:1">
      <c r="A327">
        <v>6</v>
      </c>
    </row>
    <row r="328" spans="1:1">
      <c r="A328">
        <v>80</v>
      </c>
    </row>
    <row r="329" spans="1:1">
      <c r="A329">
        <v>88.2068965517241</v>
      </c>
    </row>
    <row r="330" spans="1:1">
      <c r="A330" t="s">
        <v>568</v>
      </c>
    </row>
    <row r="331" spans="1:1">
      <c r="A331">
        <v>2</v>
      </c>
    </row>
    <row r="332" spans="1:1">
      <c r="A332">
        <v>94</v>
      </c>
    </row>
    <row r="333" spans="1:1">
      <c r="A333">
        <v>88.7142857142857</v>
      </c>
    </row>
    <row r="334" spans="1:1">
      <c r="A334" t="s">
        <v>576</v>
      </c>
    </row>
    <row r="335" spans="1:1">
      <c r="A335">
        <v>2</v>
      </c>
    </row>
    <row r="336" spans="1:1">
      <c r="A336">
        <v>92</v>
      </c>
    </row>
    <row r="337" spans="1:1">
      <c r="A337">
        <v>91.3157894736842</v>
      </c>
    </row>
    <row r="338" spans="1:1">
      <c r="A338" t="s">
        <v>568</v>
      </c>
    </row>
    <row r="339" spans="1:1">
      <c r="A339">
        <v>3</v>
      </c>
    </row>
    <row r="340" spans="1:1">
      <c r="A340">
        <v>94</v>
      </c>
    </row>
    <row r="341" spans="1:1">
      <c r="A341">
        <v>88.9259259259259</v>
      </c>
    </row>
    <row r="342" spans="1:1">
      <c r="A342" t="s">
        <v>590</v>
      </c>
    </row>
    <row r="343" spans="1:1">
      <c r="A343">
        <v>6</v>
      </c>
    </row>
    <row r="344" spans="1:1">
      <c r="A344">
        <v>89</v>
      </c>
    </row>
    <row r="345" spans="1:1">
      <c r="A345">
        <v>91.34375</v>
      </c>
    </row>
    <row r="346" spans="1:1">
      <c r="A346" t="s">
        <v>598</v>
      </c>
    </row>
    <row r="347" spans="1:1">
      <c r="A347">
        <v>6</v>
      </c>
    </row>
    <row r="348" spans="1:1">
      <c r="A348">
        <v>86</v>
      </c>
    </row>
    <row r="349" spans="1:1">
      <c r="A349">
        <v>86.6285714285714</v>
      </c>
    </row>
    <row r="350" spans="1:1">
      <c r="A350" t="s">
        <v>604</v>
      </c>
    </row>
    <row r="351" spans="1:1">
      <c r="A351">
        <v>3</v>
      </c>
    </row>
    <row r="352" spans="1:1">
      <c r="A352">
        <v>70</v>
      </c>
    </row>
    <row r="353" spans="1:1">
      <c r="A353">
        <v>89.2972972972973</v>
      </c>
    </row>
    <row r="354" spans="1:1">
      <c r="A354" t="s">
        <v>610</v>
      </c>
    </row>
    <row r="355" spans="1:1">
      <c r="A355">
        <v>6</v>
      </c>
    </row>
    <row r="356" spans="1:1">
      <c r="A356">
        <v>89</v>
      </c>
    </row>
    <row r="357" spans="1:1">
      <c r="A357">
        <v>82.425</v>
      </c>
    </row>
    <row r="358" spans="1:1">
      <c r="A358" t="s">
        <v>619</v>
      </c>
    </row>
    <row r="359" spans="1:1">
      <c r="A359">
        <v>5</v>
      </c>
    </row>
    <row r="360" spans="1:1">
      <c r="A360">
        <v>86</v>
      </c>
    </row>
    <row r="361" spans="1:1">
      <c r="A361">
        <v>86.5757575757576</v>
      </c>
    </row>
    <row r="362" spans="1:1">
      <c r="A362" t="s">
        <v>627</v>
      </c>
    </row>
    <row r="363" spans="1:1">
      <c r="A363">
        <v>6</v>
      </c>
    </row>
    <row r="364" spans="1:1">
      <c r="A364">
        <v>83</v>
      </c>
    </row>
    <row r="365" spans="1:1">
      <c r="A365">
        <v>90.56</v>
      </c>
    </row>
    <row r="366" spans="1:1">
      <c r="A366" t="s">
        <v>634</v>
      </c>
    </row>
    <row r="367" spans="1:1">
      <c r="A367">
        <v>6</v>
      </c>
    </row>
    <row r="368" spans="1:1">
      <c r="A368">
        <v>92</v>
      </c>
    </row>
    <row r="369" spans="1:1">
      <c r="A369">
        <v>83.68</v>
      </c>
    </row>
    <row r="370" spans="1:1">
      <c r="A370" t="s">
        <v>638</v>
      </c>
    </row>
    <row r="371" spans="1:1">
      <c r="A371">
        <v>5</v>
      </c>
    </row>
    <row r="372" spans="1:1">
      <c r="A372">
        <v>78</v>
      </c>
    </row>
    <row r="373" spans="1:1">
      <c r="A373">
        <v>92.1481481481482</v>
      </c>
    </row>
    <row r="377" spans="1:1">
      <c r="A377">
        <v>93</v>
      </c>
    </row>
    <row r="381" spans="1:1">
      <c r="A381">
        <v>93.3333333333333</v>
      </c>
    </row>
    <row r="385" spans="1:1">
      <c r="A385">
        <v>94.3548387096774</v>
      </c>
    </row>
    <row r="389" spans="1:1">
      <c r="A389">
        <v>93.8108108108108</v>
      </c>
    </row>
    <row r="390" spans="1:1">
      <c r="A390" t="s">
        <v>526</v>
      </c>
    </row>
    <row r="391" spans="1:1">
      <c r="A391">
        <v>1</v>
      </c>
    </row>
    <row r="392" spans="1:1">
      <c r="A392">
        <v>66</v>
      </c>
    </row>
    <row r="393" spans="1:1">
      <c r="A393">
        <v>93.0645161290323</v>
      </c>
    </row>
    <row r="394" spans="1:1">
      <c r="A394" t="s">
        <v>681</v>
      </c>
    </row>
    <row r="395" spans="1:1">
      <c r="A395">
        <v>2</v>
      </c>
    </row>
    <row r="396" spans="1:1">
      <c r="A396">
        <v>95</v>
      </c>
    </row>
    <row r="397" spans="1:1">
      <c r="A397">
        <v>92.5185185185185</v>
      </c>
    </row>
    <row r="398" spans="1:1">
      <c r="A398" t="s">
        <v>658</v>
      </c>
    </row>
    <row r="399" spans="1:1">
      <c r="A399">
        <v>2</v>
      </c>
    </row>
    <row r="400" spans="1:1">
      <c r="A400">
        <v>91</v>
      </c>
    </row>
    <row r="401" spans="1:1">
      <c r="A401">
        <v>94.4</v>
      </c>
    </row>
    <row r="402" spans="1:1">
      <c r="A402" t="s">
        <v>692</v>
      </c>
    </row>
    <row r="403" spans="1:1">
      <c r="A403">
        <v>6</v>
      </c>
    </row>
    <row r="404" spans="1:1">
      <c r="A404">
        <v>94</v>
      </c>
    </row>
    <row r="405" spans="1:1">
      <c r="A405">
        <v>75.2702702702703</v>
      </c>
    </row>
    <row r="406" spans="1:1">
      <c r="A406" t="s">
        <v>663</v>
      </c>
    </row>
    <row r="407" spans="1:1">
      <c r="A407">
        <v>2</v>
      </c>
    </row>
    <row r="408" spans="1:1">
      <c r="A408">
        <v>93</v>
      </c>
    </row>
    <row r="409" spans="1:1">
      <c r="A409">
        <v>93.1428571428571</v>
      </c>
    </row>
    <row r="413" spans="1:1">
      <c r="A413">
        <v>98.375</v>
      </c>
    </row>
    <row r="417" spans="1:1">
      <c r="A417">
        <v>91.6666666666667</v>
      </c>
    </row>
    <row r="421" spans="1:1">
      <c r="A421">
        <v>93.84</v>
      </c>
    </row>
    <row r="425" spans="1:1">
      <c r="A425">
        <v>93.5</v>
      </c>
    </row>
    <row r="429" spans="1:1">
      <c r="A429">
        <v>89.8461538461538</v>
      </c>
    </row>
    <row r="433" spans="1:1">
      <c r="A433">
        <v>94.0769230769231</v>
      </c>
    </row>
    <row r="437" spans="1:1">
      <c r="A437">
        <v>95.9354838709677</v>
      </c>
    </row>
    <row r="441" spans="1:1">
      <c r="A441">
        <v>94.5384615384615</v>
      </c>
    </row>
    <row r="445" spans="1:1">
      <c r="A445">
        <v>92.3870967741936</v>
      </c>
    </row>
    <row r="449" spans="1:1">
      <c r="A449">
        <v>93.625</v>
      </c>
    </row>
    <row r="453" spans="1:1">
      <c r="A453">
        <v>95.5294117647059</v>
      </c>
    </row>
    <row r="457" spans="1:1">
      <c r="A457">
        <v>95.0357142857143</v>
      </c>
    </row>
    <row r="461" spans="1:1">
      <c r="A461">
        <v>95.7083333333333</v>
      </c>
    </row>
    <row r="465" spans="1:1">
      <c r="A465">
        <v>97.6896551724138</v>
      </c>
    </row>
    <row r="469" spans="1:1">
      <c r="A469">
        <v>95.8947368421053</v>
      </c>
    </row>
    <row r="473" spans="1:1">
      <c r="A473">
        <v>89.4583333333333</v>
      </c>
    </row>
    <row r="477" spans="1:1">
      <c r="A477">
        <v>91</v>
      </c>
    </row>
    <row r="481" spans="1:1">
      <c r="A481">
        <v>98.5833333333333</v>
      </c>
    </row>
    <row r="485" spans="1:1">
      <c r="A485">
        <v>95.2692307692308</v>
      </c>
    </row>
    <row r="489" spans="1:1">
      <c r="A489">
        <v>91.3478260869565</v>
      </c>
    </row>
    <row r="493" spans="1:1">
      <c r="A493">
        <v>89.7619047619048</v>
      </c>
    </row>
    <row r="494" spans="1:1">
      <c r="A494" t="s">
        <v>832</v>
      </c>
    </row>
    <row r="495" spans="1:1">
      <c r="A495">
        <v>2</v>
      </c>
    </row>
    <row r="496" spans="1:1">
      <c r="A496">
        <v>89</v>
      </c>
    </row>
    <row r="497" spans="1:1">
      <c r="A497">
        <v>89.7619047619048</v>
      </c>
    </row>
    <row r="498" spans="1:1">
      <c r="A498" t="s">
        <v>832</v>
      </c>
    </row>
    <row r="499" spans="1:1">
      <c r="A499">
        <v>2</v>
      </c>
    </row>
    <row r="500" spans="1:1">
      <c r="A500">
        <v>89</v>
      </c>
    </row>
    <row r="501" spans="1:1">
      <c r="A501">
        <v>93.3714285714286</v>
      </c>
    </row>
    <row r="502" spans="1:1">
      <c r="A502" t="s">
        <v>798</v>
      </c>
    </row>
    <row r="503" spans="1:1">
      <c r="A503">
        <v>1</v>
      </c>
    </row>
    <row r="504" spans="1:1">
      <c r="A504">
        <v>98</v>
      </c>
    </row>
    <row r="505" spans="1:1">
      <c r="A505">
        <v>92.4642857142857</v>
      </c>
    </row>
    <row r="509" spans="1:1">
      <c r="A509">
        <v>92.0909090909091</v>
      </c>
    </row>
    <row r="513" spans="1:1">
      <c r="A513">
        <v>93.6363636363636</v>
      </c>
    </row>
    <row r="517" spans="1:1">
      <c r="A517">
        <v>95.3913043478261</v>
      </c>
    </row>
    <row r="521" spans="1:1">
      <c r="A521">
        <v>96.25</v>
      </c>
    </row>
    <row r="525" spans="1:1">
      <c r="A525">
        <v>89.9166666666667</v>
      </c>
    </row>
    <row r="529" spans="1:1">
      <c r="A529">
        <v>97.4347826086957</v>
      </c>
    </row>
    <row r="533" spans="1:1">
      <c r="A533">
        <v>94.3793103448276</v>
      </c>
    </row>
    <row r="537" spans="1:1">
      <c r="A537">
        <v>95.3333333333333</v>
      </c>
    </row>
    <row r="541" spans="1:1">
      <c r="A541">
        <v>96.5454545454545</v>
      </c>
    </row>
    <row r="545" spans="1:1">
      <c r="A545">
        <v>97.2</v>
      </c>
    </row>
    <row r="549" spans="1:1">
      <c r="A549">
        <v>95.55</v>
      </c>
    </row>
    <row r="553" spans="1:1">
      <c r="A553">
        <v>96.5833333333333</v>
      </c>
    </row>
    <row r="557" spans="1:1">
      <c r="A557">
        <v>97.4230769230769</v>
      </c>
    </row>
    <row r="561" spans="1:1">
      <c r="A561">
        <v>98.8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Sheet1 (2)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SEA-AL10</dc:creator>
  <cp:lastModifiedBy>hs_20</cp:lastModifiedBy>
  <dcterms:created xsi:type="dcterms:W3CDTF">2015-06-05T10:19:00Z</dcterms:created>
  <dcterms:modified xsi:type="dcterms:W3CDTF">2020-11-24T03:10:51Z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