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\Desktop\"/>
    </mc:Choice>
  </mc:AlternateContent>
  <bookViews>
    <workbookView xWindow="-105" yWindow="-105" windowWidth="22785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3" i="1" l="1"/>
  <c r="G328" i="1" l="1"/>
  <c r="G504" i="1"/>
  <c r="G419" i="1"/>
  <c r="G414" i="1"/>
  <c r="G424" i="1"/>
  <c r="G429" i="1"/>
  <c r="G434" i="1"/>
  <c r="G439" i="1"/>
  <c r="G444" i="1"/>
  <c r="G449" i="1"/>
  <c r="G454" i="1"/>
  <c r="G459" i="1"/>
  <c r="G464" i="1"/>
  <c r="G469" i="1"/>
  <c r="G474" i="1"/>
  <c r="G479" i="1"/>
  <c r="G484" i="1"/>
  <c r="G489" i="1"/>
  <c r="G494" i="1"/>
  <c r="G499" i="1"/>
  <c r="G509" i="1"/>
  <c r="G513" i="1"/>
  <c r="G518" i="1"/>
  <c r="G523" i="1"/>
  <c r="G528" i="1"/>
  <c r="G533" i="1"/>
  <c r="G538" i="1"/>
  <c r="G543" i="1"/>
  <c r="G548" i="1"/>
  <c r="G553" i="1"/>
  <c r="G558" i="1"/>
  <c r="G563" i="1"/>
  <c r="G568" i="1"/>
  <c r="G573" i="1"/>
  <c r="G578" i="1"/>
  <c r="G588" i="1"/>
  <c r="G593" i="1"/>
  <c r="G598" i="1"/>
  <c r="G604" i="1"/>
  <c r="G609" i="1"/>
  <c r="G614" i="1"/>
  <c r="G619" i="1"/>
  <c r="G624" i="1"/>
  <c r="G629" i="1"/>
  <c r="G634" i="1"/>
  <c r="G639" i="1"/>
  <c r="G644" i="1"/>
  <c r="G649" i="1"/>
  <c r="G654" i="1"/>
  <c r="G659" i="1"/>
  <c r="G664" i="1"/>
  <c r="G669" i="1"/>
  <c r="G674" i="1"/>
  <c r="G679" i="1"/>
  <c r="G684" i="1"/>
  <c r="G689" i="1"/>
  <c r="G694" i="1"/>
  <c r="G704" i="1"/>
  <c r="G709" i="1"/>
  <c r="G714" i="1"/>
  <c r="G719" i="1"/>
  <c r="G724" i="1"/>
  <c r="G729" i="1"/>
  <c r="G734" i="1"/>
  <c r="G739" i="1"/>
  <c r="G744" i="1"/>
  <c r="G749" i="1"/>
  <c r="G754" i="1"/>
  <c r="G759" i="1"/>
  <c r="G764" i="1"/>
  <c r="G769" i="1"/>
  <c r="G774" i="1"/>
  <c r="G779" i="1"/>
  <c r="G784" i="1"/>
  <c r="G794" i="1"/>
  <c r="G789" i="1"/>
  <c r="G378" i="1"/>
  <c r="G383" i="1"/>
  <c r="G182" i="1"/>
  <c r="G177" i="1"/>
  <c r="G7" i="1"/>
  <c r="C212" i="1" l="1"/>
  <c r="G212" i="1" s="1"/>
  <c r="G207" i="1"/>
  <c r="G202" i="1"/>
  <c r="C197" i="1"/>
  <c r="G197" i="1" s="1"/>
  <c r="C192" i="1"/>
  <c r="G192" i="1" s="1"/>
  <c r="G187" i="1"/>
  <c r="C172" i="1"/>
  <c r="G172" i="1" s="1"/>
  <c r="G167" i="1"/>
  <c r="C162" i="1"/>
  <c r="G162" i="1" s="1"/>
  <c r="C157" i="1"/>
  <c r="G157" i="1" s="1"/>
  <c r="C152" i="1"/>
  <c r="G152" i="1" s="1"/>
  <c r="C147" i="1"/>
  <c r="G147" i="1" s="1"/>
  <c r="C142" i="1"/>
  <c r="G142" i="1" s="1"/>
  <c r="G137" i="1"/>
  <c r="G132" i="1"/>
  <c r="G127" i="1"/>
  <c r="C122" i="1"/>
  <c r="G122" i="1" s="1"/>
  <c r="G117" i="1"/>
  <c r="G112" i="1"/>
  <c r="C107" i="1"/>
  <c r="G107" i="1" s="1"/>
  <c r="C102" i="1"/>
  <c r="G102" i="1" s="1"/>
  <c r="C97" i="1"/>
  <c r="G97" i="1" s="1"/>
  <c r="G92" i="1"/>
  <c r="C87" i="1"/>
  <c r="G87" i="1" s="1"/>
  <c r="G82" i="1"/>
  <c r="C77" i="1"/>
  <c r="G77" i="1" s="1"/>
  <c r="C72" i="1"/>
  <c r="G72" i="1" s="1"/>
  <c r="C67" i="1"/>
  <c r="G67" i="1" s="1"/>
  <c r="C62" i="1"/>
  <c r="G62" i="1" s="1"/>
  <c r="C57" i="1"/>
  <c r="G57" i="1" s="1"/>
  <c r="C52" i="1"/>
  <c r="G52" i="1" s="1"/>
  <c r="C47" i="1"/>
  <c r="G47" i="1" s="1"/>
  <c r="C42" i="1"/>
  <c r="G42" i="1" s="1"/>
  <c r="C37" i="1"/>
  <c r="G37" i="1" s="1"/>
  <c r="C32" i="1"/>
  <c r="G32" i="1" s="1"/>
  <c r="G27" i="1"/>
  <c r="C22" i="1"/>
  <c r="G22" i="1" s="1"/>
  <c r="C17" i="1"/>
  <c r="G17" i="1" s="1"/>
  <c r="G12" i="1"/>
  <c r="C2" i="1"/>
  <c r="G2" i="1" s="1"/>
  <c r="G343" i="1" l="1"/>
  <c r="G338" i="1"/>
  <c r="G333" i="1"/>
  <c r="G323" i="1"/>
  <c r="G318" i="1"/>
  <c r="G313" i="1"/>
  <c r="G298" i="1"/>
  <c r="G293" i="1"/>
  <c r="G308" i="1"/>
  <c r="G303" i="1"/>
  <c r="G288" i="1"/>
  <c r="G283" i="1"/>
  <c r="G278" i="1"/>
  <c r="G273" i="1"/>
  <c r="G268" i="1"/>
  <c r="G263" i="1"/>
  <c r="G258" i="1"/>
  <c r="G253" i="1"/>
  <c r="G248" i="1"/>
  <c r="G243" i="1"/>
  <c r="G238" i="1"/>
  <c r="G233" i="1"/>
  <c r="G228" i="1"/>
  <c r="G223" i="1"/>
  <c r="G218" i="1"/>
  <c r="G348" i="1" l="1"/>
  <c r="G353" i="1"/>
  <c r="G358" i="1"/>
  <c r="G363" i="1"/>
  <c r="G368" i="1"/>
  <c r="G373" i="1"/>
  <c r="G388" i="1"/>
  <c r="G393" i="1"/>
  <c r="G398" i="1"/>
  <c r="G403" i="1"/>
  <c r="G408" i="1"/>
  <c r="G699" i="1"/>
</calcChain>
</file>

<file path=xl/sharedStrings.xml><?xml version="1.0" encoding="utf-8"?>
<sst xmlns="http://schemas.openxmlformats.org/spreadsheetml/2006/main" count="1709" uniqueCount="1077">
  <si>
    <t>电气与信息工程学院</t>
  </si>
  <si>
    <t>网络1571</t>
  </si>
  <si>
    <t>班级人数</t>
  </si>
  <si>
    <t>班主任</t>
  </si>
  <si>
    <t>韩瑞刚</t>
  </si>
  <si>
    <t>平均分</t>
  </si>
  <si>
    <t>网络1572</t>
  </si>
  <si>
    <t>通信1571</t>
  </si>
  <si>
    <t>张琳</t>
  </si>
  <si>
    <t>动漫1571</t>
  </si>
  <si>
    <t>电子1571</t>
  </si>
  <si>
    <t>范小龙</t>
  </si>
  <si>
    <t>网络1731</t>
  </si>
  <si>
    <t>田举鹏</t>
  </si>
  <si>
    <t>网络1732</t>
  </si>
  <si>
    <t>谷珊珊</t>
  </si>
  <si>
    <t>网络1733</t>
  </si>
  <si>
    <t>王英卓</t>
  </si>
  <si>
    <t>动漫1731</t>
  </si>
  <si>
    <t>王珂</t>
  </si>
  <si>
    <t>动漫1732</t>
  </si>
  <si>
    <t>王勍</t>
  </si>
  <si>
    <t>电气1731</t>
  </si>
  <si>
    <t>曹英国</t>
  </si>
  <si>
    <t>电气1732</t>
  </si>
  <si>
    <t>许鹏</t>
  </si>
  <si>
    <t>电子1731</t>
  </si>
  <si>
    <t>韩瑞峰</t>
  </si>
  <si>
    <t>移动1731</t>
  </si>
  <si>
    <t>王笑洋</t>
  </si>
  <si>
    <t>谢荣耀</t>
  </si>
  <si>
    <t>电子1821</t>
  </si>
  <si>
    <t>电子1822</t>
  </si>
  <si>
    <t>贾民政</t>
  </si>
  <si>
    <t>网络1831</t>
  </si>
  <si>
    <t>田晓玲</t>
  </si>
  <si>
    <t>网络1832</t>
  </si>
  <si>
    <t xml:space="preserve">班级人数 </t>
  </si>
  <si>
    <t>信息1831</t>
  </si>
  <si>
    <t>动漫1831</t>
  </si>
  <si>
    <t>任正灿</t>
  </si>
  <si>
    <t>动漫1832</t>
  </si>
  <si>
    <t>电子1831</t>
  </si>
  <si>
    <t>电气1831</t>
  </si>
  <si>
    <t>赵秀芬</t>
  </si>
  <si>
    <t>移动1831</t>
  </si>
  <si>
    <t>通信1831</t>
  </si>
  <si>
    <t>任凯</t>
  </si>
  <si>
    <t>机电工程学院</t>
  </si>
  <si>
    <t>机电1571</t>
  </si>
  <si>
    <t>朱珊珊</t>
  </si>
  <si>
    <t>机电1572</t>
  </si>
  <si>
    <t>孙文明</t>
  </si>
  <si>
    <t>机电1573</t>
  </si>
  <si>
    <t>刘安安</t>
  </si>
  <si>
    <t>机械1571</t>
  </si>
  <si>
    <t>机械1572</t>
  </si>
  <si>
    <t>孙显团</t>
  </si>
  <si>
    <t>汽车1571</t>
  </si>
  <si>
    <t>鲍晓东</t>
  </si>
  <si>
    <t>袁威</t>
  </si>
  <si>
    <t>周静</t>
  </si>
  <si>
    <t>张雪</t>
  </si>
  <si>
    <t>刘丽娜</t>
  </si>
  <si>
    <t>解金柱</t>
  </si>
  <si>
    <t>郭宏彦</t>
  </si>
  <si>
    <t>高吕和</t>
  </si>
  <si>
    <t>紫光1731</t>
  </si>
  <si>
    <t>张铁军</t>
  </si>
  <si>
    <t>机电1671</t>
  </si>
  <si>
    <t>王旭辉</t>
  </si>
  <si>
    <t>汽车1671</t>
  </si>
  <si>
    <t>数控1821</t>
  </si>
  <si>
    <t>杨敏</t>
  </si>
  <si>
    <t>模具1821</t>
  </si>
  <si>
    <t>高慧</t>
  </si>
  <si>
    <t>机电1831</t>
  </si>
  <si>
    <t>机电1832</t>
  </si>
  <si>
    <t>机电1833</t>
  </si>
  <si>
    <t>汽修1831</t>
  </si>
  <si>
    <t>周克媛</t>
  </si>
  <si>
    <t>新能源1831</t>
  </si>
  <si>
    <t>王昫</t>
  </si>
  <si>
    <t>机械1831</t>
  </si>
  <si>
    <t>吕奎龙</t>
  </si>
  <si>
    <t>机电2019级新生卫生成绩</t>
  </si>
  <si>
    <t>机电1921</t>
  </si>
  <si>
    <t>机电1922</t>
  </si>
  <si>
    <t>机械1921</t>
  </si>
  <si>
    <t>机电1771</t>
  </si>
  <si>
    <t>汽车1771</t>
  </si>
  <si>
    <t>机电1931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</si>
  <si>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</si>
  <si>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</si>
  <si>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</si>
  <si>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</si>
  <si>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</si>
  <si>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</si>
  <si>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</si>
  <si>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建工工程学院</t>
  </si>
  <si>
    <t>造价1571</t>
  </si>
  <si>
    <t>陈甜</t>
  </si>
  <si>
    <t>造价1572</t>
  </si>
  <si>
    <t>造价1573</t>
  </si>
  <si>
    <t>测量1571</t>
  </si>
  <si>
    <t>马隽</t>
  </si>
  <si>
    <t>装饰1571</t>
  </si>
  <si>
    <t>建工1571</t>
  </si>
  <si>
    <t>任长顺</t>
  </si>
  <si>
    <t>建工1572</t>
  </si>
  <si>
    <t>杨欢欢</t>
  </si>
  <si>
    <t>建工1732</t>
  </si>
  <si>
    <t>刘俞含</t>
  </si>
  <si>
    <t>林忠华</t>
  </si>
  <si>
    <t>造价1732</t>
  </si>
  <si>
    <t>高良伟</t>
  </si>
  <si>
    <t>张娜</t>
  </si>
  <si>
    <t>武炜</t>
  </si>
  <si>
    <t>造价1671</t>
  </si>
  <si>
    <t>马梓超</t>
  </si>
  <si>
    <t>造价1672</t>
  </si>
  <si>
    <t>李嘉杰</t>
  </si>
  <si>
    <t>造价1673</t>
  </si>
  <si>
    <t>刘佳僮</t>
  </si>
  <si>
    <t>测量1831</t>
  </si>
  <si>
    <t>刘彦君</t>
  </si>
  <si>
    <t>无人机1831</t>
  </si>
  <si>
    <t>建工1831</t>
  </si>
  <si>
    <t>安泽</t>
  </si>
  <si>
    <t>造价1831</t>
  </si>
  <si>
    <t>王天利</t>
  </si>
  <si>
    <t>造价1832</t>
  </si>
  <si>
    <t>装饰1831</t>
  </si>
  <si>
    <t>代洪涛</t>
  </si>
  <si>
    <t>珠宝1831</t>
  </si>
  <si>
    <t>装饰1931</t>
  </si>
  <si>
    <t>装饰1932</t>
  </si>
  <si>
    <t>文法与管理学院</t>
  </si>
  <si>
    <t>会计1571</t>
  </si>
  <si>
    <t>孙圣超</t>
  </si>
  <si>
    <t>法律1571</t>
  </si>
  <si>
    <t>张军</t>
  </si>
  <si>
    <t>三号623</t>
  </si>
  <si>
    <t>三号622</t>
  </si>
  <si>
    <t>三号602</t>
  </si>
  <si>
    <t>二号231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</si>
  <si>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</si>
  <si>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</si>
  <si>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</si>
  <si>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</si>
  <si>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</si>
  <si>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</si>
  <si>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</si>
  <si>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</si>
  <si>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</si>
  <si>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</si>
  <si>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贾成宽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</si>
  <si>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</si>
  <si>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</si>
  <si>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</si>
  <si>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</si>
  <si>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</si>
  <si>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</si>
  <si>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</si>
  <si>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</si>
  <si>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</si>
  <si>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</si>
  <si>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</si>
  <si>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</si>
  <si>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</si>
  <si>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</si>
  <si>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</si>
  <si>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</si>
  <si>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</si>
  <si>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</si>
  <si>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</si>
  <si>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</si>
  <si>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</si>
  <si>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</si>
  <si>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</si>
  <si>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</si>
  <si>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</si>
  <si>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</si>
  <si>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</si>
  <si>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</si>
  <si>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</si>
  <si>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</si>
  <si>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</si>
  <si>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</si>
  <si>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</si>
  <si>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</si>
  <si>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</si>
  <si>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</si>
  <si>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</si>
  <si>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</si>
  <si>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</si>
  <si>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</si>
  <si>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</si>
  <si>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</si>
  <si>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</si>
  <si>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</si>
  <si>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杨岭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</si>
  <si>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</si>
  <si>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</si>
  <si>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</si>
  <si>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</si>
  <si>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</si>
  <si>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</si>
  <si>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>会计1671</t>
  </si>
  <si>
    <t>文法与管理学院2019级新生卫生成绩</t>
  </si>
  <si>
    <t>电商1831</t>
  </si>
  <si>
    <t>杨侃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</si>
  <si>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</si>
  <si>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</si>
  <si>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</si>
  <si>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</si>
  <si>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</si>
  <si>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</si>
  <si>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</si>
  <si>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</si>
  <si>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</si>
  <si>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</si>
  <si>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</si>
  <si>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</si>
  <si>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</si>
  <si>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</si>
  <si>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</si>
  <si>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</si>
  <si>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</si>
  <si>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</si>
  <si>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</si>
  <si>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</si>
  <si>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</si>
  <si>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</si>
  <si>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</si>
  <si>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</si>
  <si>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</si>
  <si>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</si>
  <si>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</si>
  <si>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</si>
  <si>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</si>
  <si>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</si>
  <si>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</si>
  <si>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</si>
  <si>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</si>
  <si>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</si>
  <si>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</si>
  <si>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</si>
  <si>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</si>
  <si>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</si>
  <si>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</si>
  <si>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</si>
  <si>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</si>
  <si>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</si>
  <si>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</si>
  <si>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</si>
  <si>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</si>
  <si>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</si>
  <si>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</si>
  <si>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</si>
  <si>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</si>
  <si>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空乘1832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</si>
  <si>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</si>
  <si>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</si>
  <si>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</si>
  <si>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</si>
  <si>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</si>
  <si>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</si>
  <si>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</si>
  <si>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</si>
  <si>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</si>
  <si>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</si>
  <si>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</si>
  <si>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</si>
  <si>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</si>
  <si>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</si>
  <si>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</si>
  <si>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</si>
  <si>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</si>
  <si>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</si>
  <si>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</si>
  <si>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</si>
  <si>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</si>
  <si>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</si>
  <si>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</si>
  <si>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</si>
  <si>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</si>
  <si>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</si>
  <si>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</si>
  <si>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</si>
  <si>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</si>
  <si>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</si>
  <si>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</si>
  <si>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</si>
  <si>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</si>
  <si>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</si>
  <si>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</si>
  <si>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</si>
  <si>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</si>
  <si>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</si>
  <si>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</si>
  <si>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</si>
  <si>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</si>
  <si>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</si>
  <si>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</si>
  <si>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</si>
  <si>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</si>
  <si>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</si>
  <si>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</si>
  <si>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</si>
  <si>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</si>
  <si>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</si>
  <si>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</si>
  <si>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</si>
  <si>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</si>
  <si>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</si>
  <si>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</si>
  <si>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</si>
  <si>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</si>
  <si>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</si>
  <si>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</si>
  <si>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</si>
  <si>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</si>
  <si>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</si>
  <si>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</si>
  <si>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</si>
  <si>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</si>
  <si>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</si>
  <si>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</si>
  <si>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</si>
  <si>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</si>
  <si>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</si>
  <si>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兰健</t>
  </si>
  <si>
    <t>周凌瑞</t>
  </si>
  <si>
    <t>张帅</t>
  </si>
  <si>
    <t>三号401</t>
  </si>
  <si>
    <t>赵萌</t>
  </si>
  <si>
    <t>侯勇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</si>
  <si>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</si>
  <si>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</si>
  <si>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</si>
  <si>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</si>
  <si>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</si>
  <si>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</si>
  <si>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</si>
  <si>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</si>
  <si>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</si>
  <si>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机器人1831</t>
    <phoneticPr fontId="22" type="noConversion"/>
  </si>
  <si>
    <t>刘丽娜</t>
    <phoneticPr fontId="22" type="noConversion"/>
  </si>
  <si>
    <t>二号530</t>
    <phoneticPr fontId="22" type="noConversion"/>
  </si>
  <si>
    <t>二号532</t>
    <phoneticPr fontId="22" type="noConversion"/>
  </si>
  <si>
    <t>二号533</t>
  </si>
  <si>
    <t>三号605</t>
    <phoneticPr fontId="22" type="noConversion"/>
  </si>
  <si>
    <t>三号606</t>
  </si>
  <si>
    <t>二号534</t>
    <phoneticPr fontId="22" type="noConversion"/>
  </si>
  <si>
    <t>二号535</t>
  </si>
  <si>
    <t>二号537</t>
    <phoneticPr fontId="22" type="noConversion"/>
  </si>
  <si>
    <t>三号607</t>
    <phoneticPr fontId="22" type="noConversion"/>
  </si>
  <si>
    <t>二号528</t>
    <phoneticPr fontId="22" type="noConversion"/>
  </si>
  <si>
    <t>二号531</t>
    <phoneticPr fontId="22" type="noConversion"/>
  </si>
  <si>
    <t>三号604</t>
    <phoneticPr fontId="22" type="noConversion"/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</si>
  <si>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</si>
  <si>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二号526</t>
    <phoneticPr fontId="22" type="noConversion"/>
  </si>
  <si>
    <t>二号529</t>
    <phoneticPr fontId="22" type="noConversion"/>
  </si>
  <si>
    <t>三号604</t>
    <phoneticPr fontId="22" type="noConversion"/>
  </si>
  <si>
    <t>二号526</t>
    <phoneticPr fontId="22" type="noConversion"/>
  </si>
  <si>
    <t>二号536</t>
    <phoneticPr fontId="22" type="noConversion"/>
  </si>
  <si>
    <t>二号538</t>
    <phoneticPr fontId="22" type="noConversion"/>
  </si>
  <si>
    <t>二号539</t>
  </si>
  <si>
    <t>二号540</t>
  </si>
  <si>
    <t>三号601</t>
    <phoneticPr fontId="22" type="noConversion"/>
  </si>
  <si>
    <t>三号603</t>
    <phoneticPr fontId="22" type="noConversion"/>
  </si>
  <si>
    <t>二号514</t>
    <phoneticPr fontId="22" type="noConversion"/>
  </si>
  <si>
    <t>二号516</t>
    <phoneticPr fontId="22" type="noConversion"/>
  </si>
  <si>
    <t>二号517</t>
  </si>
  <si>
    <t>二号518</t>
  </si>
  <si>
    <t>二号519</t>
  </si>
  <si>
    <t>二号521</t>
    <phoneticPr fontId="22" type="noConversion"/>
  </si>
  <si>
    <t>四号626</t>
    <phoneticPr fontId="22" type="noConversion"/>
  </si>
  <si>
    <t>二号502</t>
    <phoneticPr fontId="22" type="noConversion"/>
  </si>
  <si>
    <t>二号504</t>
    <phoneticPr fontId="22" type="noConversion"/>
  </si>
  <si>
    <t>二号505</t>
  </si>
  <si>
    <t>二号506</t>
  </si>
  <si>
    <t>二号507</t>
  </si>
  <si>
    <t>四号615</t>
    <phoneticPr fontId="22" type="noConversion"/>
  </si>
  <si>
    <t>二号509</t>
  </si>
  <si>
    <t>二号520</t>
    <phoneticPr fontId="22" type="noConversion"/>
  </si>
  <si>
    <t>二号522</t>
    <phoneticPr fontId="22" type="noConversion"/>
  </si>
  <si>
    <t>二号523</t>
  </si>
  <si>
    <t>四号617</t>
    <phoneticPr fontId="22" type="noConversion"/>
  </si>
  <si>
    <t>二号644</t>
    <phoneticPr fontId="22" type="noConversion"/>
  </si>
  <si>
    <t>二号646</t>
    <phoneticPr fontId="22" type="noConversion"/>
  </si>
  <si>
    <t>二号648</t>
    <phoneticPr fontId="22" type="noConversion"/>
  </si>
  <si>
    <t>四号622</t>
    <phoneticPr fontId="22" type="noConversion"/>
  </si>
  <si>
    <t>四号625</t>
    <phoneticPr fontId="22" type="noConversion"/>
  </si>
  <si>
    <t>二号542</t>
    <phoneticPr fontId="22" type="noConversion"/>
  </si>
  <si>
    <t>二号544</t>
    <phoneticPr fontId="22" type="noConversion"/>
  </si>
  <si>
    <t>二号546</t>
    <phoneticPr fontId="22" type="noConversion"/>
  </si>
  <si>
    <t>四号619</t>
    <phoneticPr fontId="22" type="noConversion"/>
  </si>
  <si>
    <t>四号621</t>
    <phoneticPr fontId="22" type="noConversion"/>
  </si>
  <si>
    <t>四号623</t>
    <phoneticPr fontId="22" type="noConversion"/>
  </si>
  <si>
    <t>二号512</t>
    <phoneticPr fontId="22" type="noConversion"/>
  </si>
  <si>
    <t>二号513</t>
  </si>
  <si>
    <t>二号515</t>
    <phoneticPr fontId="22" type="noConversion"/>
  </si>
  <si>
    <t>二号509</t>
    <phoneticPr fontId="22" type="noConversion"/>
  </si>
  <si>
    <t>二号510</t>
  </si>
  <si>
    <t>二号511</t>
  </si>
  <si>
    <t>二号513</t>
    <phoneticPr fontId="22" type="noConversion"/>
  </si>
  <si>
    <t>二号541</t>
    <phoneticPr fontId="22" type="noConversion"/>
  </si>
  <si>
    <t>二号636</t>
    <phoneticPr fontId="22" type="noConversion"/>
  </si>
  <si>
    <t>二号638</t>
    <phoneticPr fontId="22" type="noConversion"/>
  </si>
  <si>
    <t>二号640</t>
    <phoneticPr fontId="22" type="noConversion"/>
  </si>
  <si>
    <t>二号642</t>
    <phoneticPr fontId="22" type="noConversion"/>
  </si>
  <si>
    <t>四号624</t>
    <phoneticPr fontId="22" type="noConversion"/>
  </si>
  <si>
    <t>二号524</t>
    <phoneticPr fontId="22" type="noConversion"/>
  </si>
  <si>
    <t>二号525</t>
  </si>
  <si>
    <t>二号527</t>
    <phoneticPr fontId="22" type="noConversion"/>
  </si>
  <si>
    <t>四号614</t>
    <phoneticPr fontId="22" type="noConversion"/>
  </si>
  <si>
    <t>四号615</t>
  </si>
  <si>
    <t>网络1671</t>
    <phoneticPr fontId="22" type="noConversion"/>
  </si>
  <si>
    <t>郎博</t>
    <phoneticPr fontId="22" type="noConversion"/>
  </si>
  <si>
    <t>二号332</t>
    <phoneticPr fontId="22" type="noConversion"/>
  </si>
  <si>
    <t>二号335</t>
    <phoneticPr fontId="22" type="noConversion"/>
  </si>
  <si>
    <t>二号337</t>
    <phoneticPr fontId="22" type="noConversion"/>
  </si>
  <si>
    <t>三号631</t>
    <phoneticPr fontId="22" type="noConversion"/>
  </si>
  <si>
    <t>网络1672</t>
    <phoneticPr fontId="22" type="noConversion"/>
  </si>
  <si>
    <t>郎博</t>
  </si>
  <si>
    <t>二号336</t>
    <phoneticPr fontId="22" type="noConversion"/>
  </si>
  <si>
    <t>二号337</t>
  </si>
  <si>
    <t>二号338</t>
  </si>
  <si>
    <t>二号339</t>
  </si>
  <si>
    <t>三号628</t>
    <phoneticPr fontId="22" type="noConversion"/>
  </si>
  <si>
    <t>网络1673</t>
    <phoneticPr fontId="22" type="noConversion"/>
  </si>
  <si>
    <t>谢荣耀</t>
    <phoneticPr fontId="22" type="noConversion"/>
  </si>
  <si>
    <t>二号340</t>
    <phoneticPr fontId="22" type="noConversion"/>
  </si>
  <si>
    <t>二号342</t>
    <phoneticPr fontId="22" type="noConversion"/>
  </si>
  <si>
    <t>二号344</t>
    <phoneticPr fontId="22" type="noConversion"/>
  </si>
  <si>
    <t>二号346</t>
    <phoneticPr fontId="22" type="noConversion"/>
  </si>
  <si>
    <t>三号630</t>
    <phoneticPr fontId="22" type="noConversion"/>
  </si>
  <si>
    <t>二号440</t>
    <phoneticPr fontId="22" type="noConversion"/>
  </si>
  <si>
    <t>二号442</t>
    <phoneticPr fontId="22" type="noConversion"/>
  </si>
  <si>
    <t>二号446</t>
    <phoneticPr fontId="22" type="noConversion"/>
  </si>
  <si>
    <t>四号524</t>
    <phoneticPr fontId="22" type="noConversion"/>
  </si>
  <si>
    <t>二号330</t>
    <phoneticPr fontId="22" type="noConversion"/>
  </si>
  <si>
    <t>二号444</t>
    <phoneticPr fontId="22" type="noConversion"/>
  </si>
  <si>
    <t>四号213</t>
    <phoneticPr fontId="22" type="noConversion"/>
  </si>
  <si>
    <t>二号420</t>
    <phoneticPr fontId="22" type="noConversion"/>
  </si>
  <si>
    <t>二号421</t>
  </si>
  <si>
    <t>二号422</t>
  </si>
  <si>
    <t>二号423</t>
  </si>
  <si>
    <t>二号424</t>
  </si>
  <si>
    <t>二号429</t>
    <phoneticPr fontId="22" type="noConversion"/>
  </si>
  <si>
    <t>四号514</t>
    <phoneticPr fontId="22" type="noConversion"/>
  </si>
  <si>
    <t>二号425</t>
    <phoneticPr fontId="22" type="noConversion"/>
  </si>
  <si>
    <t>二号426</t>
  </si>
  <si>
    <t>二号427</t>
  </si>
  <si>
    <t>二号428</t>
  </si>
  <si>
    <t>二号429</t>
  </si>
  <si>
    <t>二号505</t>
    <phoneticPr fontId="22" type="noConversion"/>
  </si>
  <si>
    <t>四号515</t>
    <phoneticPr fontId="22" type="noConversion"/>
  </si>
  <si>
    <t>四号522</t>
    <phoneticPr fontId="22" type="noConversion"/>
  </si>
  <si>
    <t>二号430</t>
    <phoneticPr fontId="22" type="noConversion"/>
  </si>
  <si>
    <t>二号431</t>
    <phoneticPr fontId="22" type="noConversion"/>
  </si>
  <si>
    <t>二号432</t>
  </si>
  <si>
    <t>二号433</t>
  </si>
  <si>
    <t>四号511</t>
    <phoneticPr fontId="22" type="noConversion"/>
  </si>
  <si>
    <t>四号513</t>
    <phoneticPr fontId="22" type="noConversion"/>
  </si>
  <si>
    <t>二号405</t>
    <phoneticPr fontId="22" type="noConversion"/>
  </si>
  <si>
    <t>二号407</t>
    <phoneticPr fontId="22" type="noConversion"/>
  </si>
  <si>
    <t>二号408</t>
    <phoneticPr fontId="22" type="noConversion"/>
  </si>
  <si>
    <t>四号517</t>
    <phoneticPr fontId="22" type="noConversion"/>
  </si>
  <si>
    <t>四号521</t>
    <phoneticPr fontId="22" type="noConversion"/>
  </si>
  <si>
    <t>二号409</t>
    <phoneticPr fontId="22" type="noConversion"/>
  </si>
  <si>
    <t>二号410</t>
    <phoneticPr fontId="22" type="noConversion"/>
  </si>
  <si>
    <t>二号411</t>
    <phoneticPr fontId="22" type="noConversion"/>
  </si>
  <si>
    <t>二号432</t>
    <phoneticPr fontId="22" type="noConversion"/>
  </si>
  <si>
    <t>四号519</t>
    <phoneticPr fontId="22" type="noConversion"/>
  </si>
  <si>
    <t>二号415</t>
    <phoneticPr fontId="22" type="noConversion"/>
  </si>
  <si>
    <t>二号416</t>
  </si>
  <si>
    <t>二号417</t>
  </si>
  <si>
    <t>二号418</t>
  </si>
  <si>
    <t>二号419</t>
  </si>
  <si>
    <t>四号525</t>
    <phoneticPr fontId="22" type="noConversion"/>
  </si>
  <si>
    <t>二号401</t>
    <phoneticPr fontId="22" type="noConversion"/>
  </si>
  <si>
    <t>二号402</t>
    <phoneticPr fontId="22" type="noConversion"/>
  </si>
  <si>
    <t>二号403</t>
    <phoneticPr fontId="22" type="noConversion"/>
  </si>
  <si>
    <t>二号404</t>
    <phoneticPr fontId="22" type="noConversion"/>
  </si>
  <si>
    <t>二号406</t>
    <phoneticPr fontId="22" type="noConversion"/>
  </si>
  <si>
    <t>二号435</t>
    <phoneticPr fontId="22" type="noConversion"/>
  </si>
  <si>
    <t>二号434</t>
    <phoneticPr fontId="22" type="noConversion"/>
  </si>
  <si>
    <t>二号437</t>
    <phoneticPr fontId="22" type="noConversion"/>
  </si>
  <si>
    <t>二号436</t>
    <phoneticPr fontId="22" type="noConversion"/>
  </si>
  <si>
    <t>二号412</t>
    <phoneticPr fontId="22" type="noConversion"/>
  </si>
  <si>
    <t>二号413</t>
    <phoneticPr fontId="22" type="noConversion"/>
  </si>
  <si>
    <t>二号414</t>
    <phoneticPr fontId="22" type="noConversion"/>
  </si>
  <si>
    <t>二号439</t>
    <phoneticPr fontId="22" type="noConversion"/>
  </si>
  <si>
    <t>四号512</t>
    <phoneticPr fontId="22" type="noConversion"/>
  </si>
  <si>
    <t>电气与信息工程系2019新生卫生成绩</t>
    <phoneticPr fontId="22" type="noConversion"/>
  </si>
  <si>
    <t>电气1921</t>
    <phoneticPr fontId="22" type="noConversion"/>
  </si>
  <si>
    <t>谷珊珊</t>
    <phoneticPr fontId="22" type="noConversion"/>
  </si>
  <si>
    <t>二号601</t>
    <phoneticPr fontId="22" type="noConversion"/>
  </si>
  <si>
    <t>二号604</t>
    <phoneticPr fontId="22" type="noConversion"/>
  </si>
  <si>
    <t>二号605</t>
  </si>
  <si>
    <t>二号606</t>
  </si>
  <si>
    <t>二号613</t>
    <phoneticPr fontId="22" type="noConversion"/>
  </si>
  <si>
    <t>四号613</t>
    <phoneticPr fontId="22" type="noConversion"/>
  </si>
  <si>
    <t>电气1922</t>
    <phoneticPr fontId="22" type="noConversion"/>
  </si>
  <si>
    <t>二号607</t>
    <phoneticPr fontId="22" type="noConversion"/>
  </si>
  <si>
    <t>二号608</t>
  </si>
  <si>
    <t>二号609</t>
  </si>
  <si>
    <t>二号610</t>
  </si>
  <si>
    <t>二号611</t>
  </si>
  <si>
    <t>二号612</t>
  </si>
  <si>
    <t>二号613</t>
  </si>
  <si>
    <t>田举鹏</t>
    <phoneticPr fontId="22" type="noConversion"/>
  </si>
  <si>
    <t>二号612</t>
    <phoneticPr fontId="22" type="noConversion"/>
  </si>
  <si>
    <t>二号614</t>
    <phoneticPr fontId="22" type="noConversion"/>
  </si>
  <si>
    <t>二号615</t>
  </si>
  <si>
    <t>二号616</t>
  </si>
  <si>
    <t>动漫1921</t>
    <phoneticPr fontId="22" type="noConversion"/>
  </si>
  <si>
    <t>二号602</t>
    <phoneticPr fontId="22" type="noConversion"/>
  </si>
  <si>
    <t>四号607</t>
    <phoneticPr fontId="22" type="noConversion"/>
  </si>
  <si>
    <t>四号609</t>
    <phoneticPr fontId="22" type="noConversion"/>
  </si>
  <si>
    <t>网络1771</t>
    <phoneticPr fontId="22" type="noConversion"/>
  </si>
  <si>
    <t>韩瑞刚</t>
    <phoneticPr fontId="22" type="noConversion"/>
  </si>
  <si>
    <t>二号323</t>
    <phoneticPr fontId="22" type="noConversion"/>
  </si>
  <si>
    <t>二号331</t>
    <phoneticPr fontId="22" type="noConversion"/>
  </si>
  <si>
    <t>二号333</t>
    <phoneticPr fontId="22" type="noConversion"/>
  </si>
  <si>
    <t>三号207</t>
    <phoneticPr fontId="22" type="noConversion"/>
  </si>
  <si>
    <t>网络1772</t>
    <phoneticPr fontId="22" type="noConversion"/>
  </si>
  <si>
    <t>韩瑞峰</t>
    <phoneticPr fontId="22" type="noConversion"/>
  </si>
  <si>
    <t>移动1771</t>
    <phoneticPr fontId="22" type="noConversion"/>
  </si>
  <si>
    <t>曹英国</t>
    <phoneticPr fontId="22" type="noConversion"/>
  </si>
  <si>
    <t>二号127</t>
    <phoneticPr fontId="22" type="noConversion"/>
  </si>
  <si>
    <t>二号1300</t>
    <phoneticPr fontId="22" type="noConversion"/>
  </si>
  <si>
    <t>二号438</t>
    <phoneticPr fontId="22" type="noConversion"/>
  </si>
  <si>
    <t>三号216</t>
    <phoneticPr fontId="22" type="noConversion"/>
  </si>
  <si>
    <t>网络1931</t>
    <phoneticPr fontId="22" type="noConversion"/>
  </si>
  <si>
    <t>二号624</t>
    <phoneticPr fontId="22" type="noConversion"/>
  </si>
  <si>
    <t>二号625</t>
    <phoneticPr fontId="22" type="noConversion"/>
  </si>
  <si>
    <t>二号626</t>
    <phoneticPr fontId="22" type="noConversion"/>
  </si>
  <si>
    <t>二号627</t>
    <phoneticPr fontId="22" type="noConversion"/>
  </si>
  <si>
    <t>二号628</t>
    <phoneticPr fontId="22" type="noConversion"/>
  </si>
  <si>
    <t>四号612</t>
    <phoneticPr fontId="22" type="noConversion"/>
  </si>
  <si>
    <t>网络1932</t>
    <phoneticPr fontId="22" type="noConversion"/>
  </si>
  <si>
    <t>二号629</t>
    <phoneticPr fontId="22" type="noConversion"/>
  </si>
  <si>
    <t>二号631</t>
    <phoneticPr fontId="22" type="noConversion"/>
  </si>
  <si>
    <t>二号632</t>
    <phoneticPr fontId="22" type="noConversion"/>
  </si>
  <si>
    <t>二号630</t>
    <phoneticPr fontId="22" type="noConversion"/>
  </si>
  <si>
    <t>二号633</t>
    <phoneticPr fontId="22" type="noConversion"/>
  </si>
  <si>
    <t>四号611</t>
    <phoneticPr fontId="22" type="noConversion"/>
  </si>
  <si>
    <t>信息1931</t>
    <phoneticPr fontId="22" type="noConversion"/>
  </si>
  <si>
    <t>张琳</t>
    <phoneticPr fontId="22" type="noConversion"/>
  </si>
  <si>
    <t xml:space="preserve"> 二号649</t>
    <phoneticPr fontId="22" type="noConversion"/>
  </si>
  <si>
    <t>二号651</t>
    <phoneticPr fontId="22" type="noConversion"/>
  </si>
  <si>
    <t>二号653</t>
    <phoneticPr fontId="22" type="noConversion"/>
  </si>
  <si>
    <t>动漫1931</t>
    <phoneticPr fontId="22" type="noConversion"/>
  </si>
  <si>
    <t>任正灿</t>
    <phoneticPr fontId="22" type="noConversion"/>
  </si>
  <si>
    <t>二号634</t>
    <phoneticPr fontId="22" type="noConversion"/>
  </si>
  <si>
    <t>二号635</t>
  </si>
  <si>
    <t>二号637</t>
    <phoneticPr fontId="22" type="noConversion"/>
  </si>
  <si>
    <t>二号639</t>
    <phoneticPr fontId="22" type="noConversion"/>
  </si>
  <si>
    <t>四号601</t>
    <phoneticPr fontId="22" type="noConversion"/>
  </si>
  <si>
    <t>四号602</t>
    <phoneticPr fontId="22" type="noConversion"/>
  </si>
  <si>
    <t>四号603</t>
    <phoneticPr fontId="22" type="noConversion"/>
  </si>
  <si>
    <t>电气1931</t>
    <phoneticPr fontId="22" type="noConversion"/>
  </si>
  <si>
    <t>任凯</t>
    <phoneticPr fontId="22" type="noConversion"/>
  </si>
  <si>
    <t>二号617</t>
    <phoneticPr fontId="22" type="noConversion"/>
  </si>
  <si>
    <t>二号618</t>
  </si>
  <si>
    <t>二号619</t>
  </si>
  <si>
    <t>移动1931</t>
    <phoneticPr fontId="22" type="noConversion"/>
  </si>
  <si>
    <t>二号641</t>
    <phoneticPr fontId="22" type="noConversion"/>
  </si>
  <si>
    <t>二号548</t>
    <phoneticPr fontId="22" type="noConversion"/>
  </si>
  <si>
    <t>二号654</t>
    <phoneticPr fontId="22" type="noConversion"/>
  </si>
  <si>
    <t>二号656</t>
    <phoneticPr fontId="22" type="noConversion"/>
  </si>
  <si>
    <t>二号658</t>
    <phoneticPr fontId="22" type="noConversion"/>
  </si>
  <si>
    <t>四号424</t>
    <phoneticPr fontId="22" type="noConversion"/>
  </si>
  <si>
    <t>移动1932</t>
    <phoneticPr fontId="22" type="noConversion"/>
  </si>
  <si>
    <t>王英卓</t>
    <phoneticPr fontId="22" type="noConversion"/>
  </si>
  <si>
    <t>二号132</t>
    <phoneticPr fontId="22" type="noConversion"/>
  </si>
  <si>
    <t>二号645</t>
    <phoneticPr fontId="22" type="noConversion"/>
  </si>
  <si>
    <t>二号647</t>
    <phoneticPr fontId="22" type="noConversion"/>
  </si>
  <si>
    <t>二号650</t>
    <phoneticPr fontId="22" type="noConversion"/>
  </si>
  <si>
    <t>二号652</t>
    <phoneticPr fontId="22" type="noConversion"/>
  </si>
  <si>
    <t>四号425</t>
    <phoneticPr fontId="22" type="noConversion"/>
  </si>
  <si>
    <t>四号426</t>
    <phoneticPr fontId="22" type="noConversion"/>
  </si>
  <si>
    <t>电子1931</t>
    <phoneticPr fontId="22" type="noConversion"/>
  </si>
  <si>
    <t>王郁</t>
    <phoneticPr fontId="22" type="noConversion"/>
  </si>
  <si>
    <t>一号128</t>
    <phoneticPr fontId="22" type="noConversion"/>
  </si>
  <si>
    <t>二号620</t>
    <phoneticPr fontId="22" type="noConversion"/>
  </si>
  <si>
    <t>二号621</t>
  </si>
  <si>
    <t>二号622</t>
  </si>
  <si>
    <t>二号623</t>
  </si>
  <si>
    <t>四号604</t>
    <phoneticPr fontId="22" type="noConversion"/>
  </si>
  <si>
    <t>四号605</t>
    <phoneticPr fontId="22" type="noConversion"/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</si>
  <si>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</si>
  <si>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一号439</t>
  </si>
  <si>
    <t>一号436</t>
  </si>
  <si>
    <t>一号427</t>
  </si>
  <si>
    <t>一号234</t>
  </si>
  <si>
    <t>一号440</t>
  </si>
  <si>
    <t>一号437</t>
  </si>
  <si>
    <t>四号315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</si>
  <si>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</si>
  <si>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</si>
  <si>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</si>
  <si>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</si>
  <si>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</si>
  <si>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</si>
  <si>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</si>
  <si>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</si>
  <si>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</si>
  <si>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</si>
  <si>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</si>
  <si>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</si>
  <si>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</si>
  <si>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</si>
  <si>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一号327</t>
    <phoneticPr fontId="22" type="noConversion"/>
  </si>
  <si>
    <t>一号329</t>
    <phoneticPr fontId="22" type="noConversion"/>
  </si>
  <si>
    <t>一号451</t>
    <phoneticPr fontId="22" type="noConversion"/>
  </si>
  <si>
    <t>四号401</t>
    <phoneticPr fontId="22" type="noConversion"/>
  </si>
  <si>
    <t>四号402</t>
    <phoneticPr fontId="22" type="noConversion"/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</si>
  <si>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</si>
  <si>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一号333</t>
  </si>
  <si>
    <t>一号335</t>
  </si>
  <si>
    <t>四号317</t>
  </si>
  <si>
    <t>一号337</t>
  </si>
  <si>
    <t>四号319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</si>
  <si>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</si>
  <si>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</si>
  <si>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</si>
  <si>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</si>
  <si>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</si>
  <si>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一号326</t>
  </si>
  <si>
    <t>一号328</t>
  </si>
  <si>
    <t>四号321</t>
  </si>
  <si>
    <t>四号323</t>
  </si>
  <si>
    <t>一号229</t>
  </si>
  <si>
    <t>一号231</t>
  </si>
  <si>
    <t>一号233</t>
  </si>
  <si>
    <t>一号235</t>
  </si>
  <si>
    <t>一号232</t>
  </si>
  <si>
    <t>三号627</t>
  </si>
  <si>
    <t>三号626</t>
  </si>
  <si>
    <t>一号227</t>
  </si>
  <si>
    <t>一号228</t>
  </si>
  <si>
    <t>一号146</t>
  </si>
  <si>
    <t>一号226</t>
  </si>
  <si>
    <t>一号247</t>
  </si>
  <si>
    <t>三号629</t>
  </si>
  <si>
    <t>三号624</t>
  </si>
  <si>
    <t>一号529</t>
  </si>
  <si>
    <t>一号527</t>
  </si>
  <si>
    <t>一号531</t>
  </si>
  <si>
    <t>一号535</t>
  </si>
  <si>
    <t>一号536</t>
  </si>
  <si>
    <t>四号217</t>
  </si>
  <si>
    <t>四号219</t>
  </si>
  <si>
    <t>一号533</t>
  </si>
  <si>
    <t>一号537</t>
  </si>
  <si>
    <t>一号538</t>
  </si>
  <si>
    <t>一号542</t>
  </si>
  <si>
    <t>一号544</t>
  </si>
  <si>
    <t>四号222</t>
  </si>
  <si>
    <t>四号223</t>
  </si>
  <si>
    <t>一号449</t>
  </si>
  <si>
    <t>一号540</t>
  </si>
  <si>
    <t>一号451</t>
  </si>
  <si>
    <t>四号214</t>
  </si>
  <si>
    <t>四号326</t>
  </si>
  <si>
    <t>一号539</t>
  </si>
  <si>
    <t>一号546</t>
  </si>
  <si>
    <t>一号541</t>
  </si>
  <si>
    <t>四号213</t>
  </si>
  <si>
    <t>四号215</t>
  </si>
  <si>
    <t>一号245</t>
  </si>
  <si>
    <t>一号240</t>
  </si>
  <si>
    <t>四号226</t>
  </si>
  <si>
    <t>四号224</t>
  </si>
  <si>
    <t>四号225</t>
  </si>
  <si>
    <t>建筑与测绘工程学院2019级新生卫生成绩</t>
    <phoneticPr fontId="22" type="noConversion"/>
  </si>
  <si>
    <t>无人机1771</t>
    <phoneticPr fontId="22" type="noConversion"/>
  </si>
  <si>
    <t>韩韫璋</t>
    <phoneticPr fontId="22" type="noConversion"/>
  </si>
  <si>
    <t>一号641</t>
  </si>
  <si>
    <t>一号642</t>
  </si>
  <si>
    <t>一号643</t>
  </si>
  <si>
    <t>一号644</t>
  </si>
  <si>
    <t>一号645</t>
  </si>
  <si>
    <t>三号211</t>
  </si>
  <si>
    <t>造价1771</t>
    <phoneticPr fontId="22" type="noConversion"/>
  </si>
  <si>
    <t>高歌</t>
    <phoneticPr fontId="22" type="noConversion"/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</si>
  <si>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</si>
  <si>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</si>
  <si>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</si>
  <si>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</si>
  <si>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</si>
  <si>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</si>
  <si>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</si>
  <si>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</si>
  <si>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  <phoneticPr fontId="22" type="noConversion"/>
  </si>
  <si>
    <t>一号147</t>
  </si>
  <si>
    <t>一号650</t>
  </si>
  <si>
    <t>一号651</t>
  </si>
  <si>
    <t>一号652</t>
  </si>
  <si>
    <t>一号654</t>
  </si>
  <si>
    <t>测量1931</t>
    <phoneticPr fontId="22" type="noConversion"/>
  </si>
  <si>
    <t>郑阔</t>
    <phoneticPr fontId="22" type="noConversion"/>
  </si>
  <si>
    <t>一号125</t>
  </si>
  <si>
    <t>一号127</t>
  </si>
  <si>
    <t>一号129</t>
  </si>
  <si>
    <t>四号417</t>
  </si>
  <si>
    <t>四号419</t>
  </si>
  <si>
    <t>无人机1931</t>
    <phoneticPr fontId="22" type="noConversion"/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</si>
  <si>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</si>
  <si>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</si>
  <si>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</si>
  <si>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</si>
  <si>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</si>
  <si>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</si>
  <si>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</si>
  <si>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</si>
  <si>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  <phoneticPr fontId="22" type="noConversion"/>
  </si>
  <si>
    <t>赵春荣</t>
    <phoneticPr fontId="22" type="noConversion"/>
  </si>
  <si>
    <t>造价1931</t>
    <phoneticPr fontId="22" type="noConversion"/>
  </si>
  <si>
    <t>马梓超</t>
    <phoneticPr fontId="22" type="noConversion"/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</si>
  <si>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</si>
  <si>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</si>
  <si>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</si>
  <si>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</si>
  <si>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</si>
  <si>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</si>
  <si>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</si>
  <si>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  <phoneticPr fontId="22" type="noConversion"/>
  </si>
  <si>
    <t>李嘉杰</t>
    <phoneticPr fontId="22" type="noConversion"/>
  </si>
  <si>
    <t>一号634</t>
  </si>
  <si>
    <t>一号635</t>
  </si>
  <si>
    <t>一号636</t>
  </si>
  <si>
    <t>四号411</t>
  </si>
  <si>
    <t>四号409</t>
  </si>
  <si>
    <t>造价1933</t>
    <phoneticPr fontId="22" type="noConversion"/>
  </si>
  <si>
    <t>刘佳僮</t>
    <phoneticPr fontId="22" type="noConversion"/>
  </si>
  <si>
    <t>华孟楠</t>
  </si>
  <si>
    <t>一号131</t>
  </si>
  <si>
    <t>一号133</t>
  </si>
  <si>
    <t>一号135</t>
  </si>
  <si>
    <t>四号414</t>
  </si>
  <si>
    <t>一号629</t>
  </si>
  <si>
    <t>一号631</t>
  </si>
  <si>
    <t>一号632</t>
  </si>
  <si>
    <t>一号138</t>
  </si>
  <si>
    <t>一号633</t>
  </si>
  <si>
    <t>一号145</t>
  </si>
  <si>
    <t>一号143</t>
  </si>
  <si>
    <t>四号412</t>
  </si>
  <si>
    <t>四号413</t>
  </si>
  <si>
    <t>一号141</t>
  </si>
  <si>
    <t>一号242</t>
    <phoneticPr fontId="22" type="noConversion"/>
  </si>
  <si>
    <t>一号249</t>
    <phoneticPr fontId="22" type="noConversion"/>
  </si>
  <si>
    <t>一号247</t>
    <phoneticPr fontId="22" type="noConversion"/>
  </si>
  <si>
    <t>四号217</t>
    <phoneticPr fontId="22" type="noConversion"/>
  </si>
  <si>
    <t>一号248</t>
    <phoneticPr fontId="22" type="noConversion"/>
  </si>
  <si>
    <t>一号246</t>
    <phoneticPr fontId="22" type="noConversion"/>
  </si>
  <si>
    <t>一号244</t>
    <phoneticPr fontId="22" type="noConversion"/>
  </si>
  <si>
    <t>一号251</t>
    <phoneticPr fontId="22" type="noConversion"/>
  </si>
  <si>
    <t>一号545</t>
    <phoneticPr fontId="22" type="noConversion"/>
  </si>
  <si>
    <t>一号543</t>
    <phoneticPr fontId="22" type="noConversion"/>
  </si>
  <si>
    <t>一号547</t>
  </si>
  <si>
    <t>一号441</t>
  </si>
  <si>
    <t>一号442</t>
  </si>
  <si>
    <t>一号443</t>
  </si>
  <si>
    <t>一号444</t>
  </si>
  <si>
    <t>一号438</t>
  </si>
  <si>
    <t>一号439</t>
    <phoneticPr fontId="22" type="noConversion"/>
  </si>
  <si>
    <t>四号403</t>
  </si>
  <si>
    <t>一号330</t>
    <phoneticPr fontId="18" type="noConversion"/>
  </si>
  <si>
    <r>
      <t>二号2</t>
    </r>
    <r>
      <rPr>
        <b/>
        <sz val="10"/>
        <rFont val="宋体"/>
        <family val="3"/>
        <charset val="134"/>
      </rPr>
      <t>05</t>
    </r>
    <phoneticPr fontId="18" type="noConversion"/>
  </si>
  <si>
    <r>
      <t>三号4</t>
    </r>
    <r>
      <rPr>
        <b/>
        <sz val="10"/>
        <rFont val="宋体"/>
        <family val="3"/>
        <charset val="134"/>
      </rPr>
      <t>16</t>
    </r>
    <phoneticPr fontId="18" type="noConversion"/>
  </si>
  <si>
    <r>
      <t>三号4</t>
    </r>
    <r>
      <rPr>
        <b/>
        <sz val="10"/>
        <color indexed="8"/>
        <rFont val="宋体"/>
        <family val="3"/>
        <charset val="134"/>
      </rPr>
      <t>19</t>
    </r>
    <phoneticPr fontId="18" type="noConversion"/>
  </si>
  <si>
    <t>二号207</t>
    <phoneticPr fontId="18" type="noConversion"/>
  </si>
  <si>
    <t>三号629</t>
    <phoneticPr fontId="18" type="noConversion"/>
  </si>
  <si>
    <t>三号624</t>
    <phoneticPr fontId="18" type="noConversion"/>
  </si>
  <si>
    <t>一号237</t>
    <phoneticPr fontId="18" type="noConversion"/>
  </si>
  <si>
    <t>一号239</t>
    <phoneticPr fontId="18" type="noConversion"/>
  </si>
  <si>
    <t>一号226</t>
    <phoneticPr fontId="18" type="noConversion"/>
  </si>
  <si>
    <t>一号235</t>
    <phoneticPr fontId="18" type="noConversion"/>
  </si>
  <si>
    <t>一号234</t>
    <phoneticPr fontId="18" type="noConversion"/>
  </si>
  <si>
    <t>一号227</t>
    <phoneticPr fontId="18" type="noConversion"/>
  </si>
  <si>
    <t>二号438</t>
    <phoneticPr fontId="22" type="noConversion"/>
  </si>
  <si>
    <t>二号441</t>
    <phoneticPr fontId="22" type="noConversion"/>
  </si>
  <si>
    <t>二号448</t>
    <phoneticPr fontId="22" type="noConversion"/>
  </si>
  <si>
    <t>二号450</t>
    <phoneticPr fontId="22" type="noConversion"/>
  </si>
  <si>
    <t>三号206</t>
    <phoneticPr fontId="18" type="noConversion"/>
  </si>
  <si>
    <t>一号306</t>
    <phoneticPr fontId="18" type="noConversion"/>
  </si>
  <si>
    <t>一号308</t>
    <phoneticPr fontId="18" type="noConversion"/>
  </si>
  <si>
    <t>一号305</t>
    <phoneticPr fontId="18" type="noConversion"/>
  </si>
  <si>
    <t>一号309</t>
    <phoneticPr fontId="18" type="noConversion"/>
  </si>
  <si>
    <t>一号310</t>
    <phoneticPr fontId="18" type="noConversion"/>
  </si>
  <si>
    <t>一号311</t>
    <phoneticPr fontId="18" type="noConversion"/>
  </si>
  <si>
    <t>一号312</t>
    <phoneticPr fontId="18" type="noConversion"/>
  </si>
  <si>
    <t>一号313</t>
    <phoneticPr fontId="18" type="noConversion"/>
  </si>
  <si>
    <t>一号315</t>
    <phoneticPr fontId="18" type="noConversion"/>
  </si>
  <si>
    <t>一号316</t>
    <phoneticPr fontId="18" type="noConversion"/>
  </si>
  <si>
    <t>一号318</t>
    <phoneticPr fontId="18" type="noConversion"/>
  </si>
  <si>
    <t>一号320</t>
    <phoneticPr fontId="18" type="noConversion"/>
  </si>
  <si>
    <t>一号322</t>
    <phoneticPr fontId="18" type="noConversion"/>
  </si>
  <si>
    <t>一号324</t>
    <phoneticPr fontId="18" type="noConversion"/>
  </si>
  <si>
    <t>一号317</t>
    <phoneticPr fontId="18" type="noConversion"/>
  </si>
  <si>
    <t>一号319</t>
    <phoneticPr fontId="22" type="noConversion"/>
  </si>
  <si>
    <t>三号602</t>
    <phoneticPr fontId="22" type="noConversion"/>
  </si>
  <si>
    <t>一号323</t>
    <phoneticPr fontId="18" type="noConversion"/>
  </si>
  <si>
    <t>一号203</t>
    <phoneticPr fontId="22" type="noConversion"/>
  </si>
  <si>
    <t>一号204</t>
    <phoneticPr fontId="18" type="noConversion"/>
  </si>
  <si>
    <t>一号404</t>
    <phoneticPr fontId="18" type="noConversion"/>
  </si>
  <si>
    <t>一号406</t>
    <phoneticPr fontId="18" type="noConversion"/>
  </si>
  <si>
    <t>一号408</t>
    <phoneticPr fontId="18" type="noConversion"/>
  </si>
  <si>
    <t>一号401</t>
    <phoneticPr fontId="18" type="noConversion"/>
  </si>
  <si>
    <t>一号403</t>
    <phoneticPr fontId="18" type="noConversion"/>
  </si>
  <si>
    <t>一号530</t>
    <phoneticPr fontId="18" type="noConversion"/>
  </si>
  <si>
    <t>一号528</t>
    <phoneticPr fontId="18" type="noConversion"/>
  </si>
  <si>
    <t>一号410</t>
    <phoneticPr fontId="18" type="noConversion"/>
  </si>
  <si>
    <t>一号409</t>
    <phoneticPr fontId="22" type="noConversion"/>
  </si>
  <si>
    <t>一号407</t>
    <phoneticPr fontId="18" type="noConversion"/>
  </si>
  <si>
    <t>一号534</t>
    <phoneticPr fontId="22" type="noConversion"/>
  </si>
  <si>
    <t>一号414</t>
    <phoneticPr fontId="18" type="noConversion"/>
  </si>
  <si>
    <t>一号416</t>
    <phoneticPr fontId="18" type="noConversion"/>
  </si>
  <si>
    <t>一号412</t>
    <phoneticPr fontId="18" type="noConversion"/>
  </si>
  <si>
    <t>一号411</t>
    <phoneticPr fontId="18" type="noConversion"/>
  </si>
  <si>
    <t>一号413</t>
    <phoneticPr fontId="18" type="noConversion"/>
  </si>
  <si>
    <t>一号415</t>
    <phoneticPr fontId="18" type="noConversion"/>
  </si>
  <si>
    <t>一号417</t>
    <phoneticPr fontId="18" type="noConversion"/>
  </si>
  <si>
    <t>一号418</t>
    <phoneticPr fontId="18" type="noConversion"/>
  </si>
  <si>
    <t>一号420</t>
    <phoneticPr fontId="18" type="noConversion"/>
  </si>
  <si>
    <t>一号517</t>
    <phoneticPr fontId="18" type="noConversion"/>
  </si>
  <si>
    <t>一号519</t>
    <phoneticPr fontId="18" type="noConversion"/>
  </si>
  <si>
    <t>一号521</t>
    <phoneticPr fontId="18" type="noConversion"/>
  </si>
  <si>
    <t>一号520</t>
    <phoneticPr fontId="18" type="noConversion"/>
  </si>
  <si>
    <t>一号522</t>
    <phoneticPr fontId="18" type="noConversion"/>
  </si>
  <si>
    <t>一号419</t>
    <phoneticPr fontId="18" type="noConversion"/>
  </si>
  <si>
    <t>一号421</t>
    <phoneticPr fontId="18" type="noConversion"/>
  </si>
  <si>
    <t>一号422</t>
    <phoneticPr fontId="18" type="noConversion"/>
  </si>
  <si>
    <t>一号424</t>
    <phoneticPr fontId="18" type="noConversion"/>
  </si>
  <si>
    <t>一号514</t>
    <phoneticPr fontId="18" type="noConversion"/>
  </si>
  <si>
    <t>一号516</t>
    <phoneticPr fontId="18" type="noConversion"/>
  </si>
  <si>
    <t>一号518</t>
    <phoneticPr fontId="18" type="noConversion"/>
  </si>
  <si>
    <t>一号511</t>
    <phoneticPr fontId="18" type="noConversion"/>
  </si>
  <si>
    <t>一号513</t>
    <phoneticPr fontId="18" type="noConversion"/>
  </si>
  <si>
    <t>一号515</t>
    <phoneticPr fontId="18" type="noConversion"/>
  </si>
  <si>
    <t>一号526</t>
    <phoneticPr fontId="18" type="noConversion"/>
  </si>
  <si>
    <t>一号523</t>
    <phoneticPr fontId="18" type="noConversion"/>
  </si>
  <si>
    <t>一号525</t>
    <phoneticPr fontId="18" type="noConversion"/>
  </si>
  <si>
    <t>电子1921</t>
    <phoneticPr fontId="22" type="noConversion"/>
  </si>
  <si>
    <t>四号523</t>
    <phoneticPr fontId="22" type="noConversion"/>
  </si>
  <si>
    <t>一号307</t>
    <phoneticPr fontId="18" type="noConversion"/>
  </si>
  <si>
    <t>一号140</t>
    <phoneticPr fontId="18" type="noConversion"/>
  </si>
  <si>
    <t>一号314</t>
    <phoneticPr fontId="18" type="noConversion"/>
  </si>
  <si>
    <t>二号221</t>
    <phoneticPr fontId="18" type="noConversion"/>
  </si>
  <si>
    <t>一号605</t>
  </si>
  <si>
    <t>一号606</t>
  </si>
  <si>
    <t>一号608</t>
  </si>
  <si>
    <t>一号610</t>
  </si>
  <si>
    <t>一号601</t>
  </si>
  <si>
    <t>一号602</t>
  </si>
  <si>
    <t>一号603</t>
  </si>
  <si>
    <t>一号604</t>
  </si>
  <si>
    <t>一号607</t>
  </si>
  <si>
    <t>一号609</t>
  </si>
  <si>
    <t>一号611</t>
  </si>
  <si>
    <t>一号613</t>
  </si>
  <si>
    <t>一号612</t>
  </si>
  <si>
    <t>一号614</t>
  </si>
  <si>
    <t>一号616</t>
  </si>
  <si>
    <t>一号615</t>
  </si>
  <si>
    <t>一号617</t>
  </si>
  <si>
    <t>一号619</t>
  </si>
  <si>
    <t>一号134</t>
  </si>
  <si>
    <t>一号621</t>
  </si>
  <si>
    <t>一号623</t>
  </si>
  <si>
    <t>一号625</t>
  </si>
  <si>
    <t>一号624</t>
  </si>
  <si>
    <t>一号501</t>
  </si>
  <si>
    <t>一号503</t>
  </si>
  <si>
    <t>一号504</t>
  </si>
  <si>
    <t>一号506</t>
  </si>
  <si>
    <t>一号505</t>
  </si>
  <si>
    <t>一号508</t>
  </si>
  <si>
    <t>一号510</t>
  </si>
  <si>
    <t>一号113</t>
  </si>
  <si>
    <t>一号123</t>
  </si>
  <si>
    <t>一号302</t>
  </si>
  <si>
    <t>一号404</t>
  </si>
  <si>
    <t>一号507</t>
  </si>
  <si>
    <t>一号509</t>
  </si>
  <si>
    <t>一号512</t>
  </si>
  <si>
    <t>一号201</t>
    <phoneticPr fontId="18" type="noConversion"/>
  </si>
  <si>
    <t>一号524</t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</si>
  <si>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</si>
  <si>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</si>
  <si>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</si>
  <si>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</si>
  <si>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</si>
  <si>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</si>
  <si>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</si>
  <si>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一号423</t>
  </si>
  <si>
    <t>一号425</t>
  </si>
  <si>
    <t>一号426</t>
  </si>
  <si>
    <t>一号428</t>
  </si>
  <si>
    <t>一号430</t>
  </si>
  <si>
    <t>一号301</t>
  </si>
  <si>
    <t>一号303</t>
  </si>
  <si>
    <t>一号304</t>
  </si>
  <si>
    <t>一号117</t>
  </si>
  <si>
    <t>一号119</t>
  </si>
  <si>
    <t>一号120</t>
  </si>
  <si>
    <t>一号121</t>
  </si>
  <si>
    <t>一号122</t>
  </si>
  <si>
    <t>一号124</t>
  </si>
  <si>
    <t>一号115</t>
  </si>
  <si>
    <t>一号109</t>
  </si>
  <si>
    <t>一号111</t>
  </si>
  <si>
    <t>一号112</t>
  </si>
  <si>
    <t>一号114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</si>
  <si>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</si>
  <si>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</si>
  <si>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</si>
  <si>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</si>
  <si>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</si>
  <si>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</si>
  <si>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</si>
  <si>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</si>
  <si>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</si>
  <si>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</si>
  <si>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</si>
  <si>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</si>
  <si>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</si>
  <si>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</si>
  <si>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</si>
  <si>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</si>
  <si>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</si>
  <si>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</si>
  <si>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</si>
  <si>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</si>
  <si>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</si>
  <si>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</si>
  <si>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</si>
  <si>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一号415</t>
  </si>
  <si>
    <t>一号142</t>
  </si>
  <si>
    <t>一号626</t>
  </si>
  <si>
    <t>一号627</t>
  </si>
  <si>
    <t>一号628</t>
  </si>
  <si>
    <t>一号630</t>
  </si>
  <si>
    <t>一号502</t>
  </si>
  <si>
    <t>一号126</t>
  </si>
  <si>
    <t>一号340</t>
  </si>
  <si>
    <t>一号347</t>
  </si>
  <si>
    <t>一号338</t>
  </si>
  <si>
    <t>一号345</t>
  </si>
  <si>
    <t>一号336</t>
  </si>
  <si>
    <t>一号343</t>
  </si>
  <si>
    <t>一号341</t>
  </si>
  <si>
    <t>一号334</t>
  </si>
  <si>
    <t>一号344</t>
  </si>
  <si>
    <t>一号342</t>
  </si>
  <si>
    <t>一号349</t>
  </si>
  <si>
    <t>一号351</t>
  </si>
  <si>
    <t>一号346</t>
  </si>
  <si>
    <t>一号348</t>
  </si>
  <si>
    <t>一号445</t>
  </si>
  <si>
    <t>一号446</t>
  </si>
  <si>
    <t>一号447</t>
  </si>
  <si>
    <t>一号448</t>
  </si>
  <si>
    <t>一号452</t>
  </si>
  <si>
    <t>一号450</t>
  </si>
  <si>
    <t>一号454</t>
  </si>
  <si>
    <t>一号139</t>
  </si>
  <si>
    <t>一号137</t>
  </si>
  <si>
    <t>二号129</t>
  </si>
  <si>
    <t>二号130</t>
  </si>
  <si>
    <t>二号131</t>
  </si>
  <si>
    <t>二号132</t>
  </si>
  <si>
    <t>二号134</t>
  </si>
  <si>
    <t>二号136</t>
  </si>
  <si>
    <t>二号548</t>
  </si>
  <si>
    <t>二号239</t>
  </si>
  <si>
    <t>二号545</t>
  </si>
  <si>
    <t>二号547</t>
  </si>
  <si>
    <t>二号549</t>
  </si>
  <si>
    <t>二号552</t>
  </si>
  <si>
    <t>二号554</t>
  </si>
  <si>
    <t>二号543</t>
  </si>
  <si>
    <t>二号550</t>
  </si>
  <si>
    <t>二号109</t>
  </si>
  <si>
    <t>二号443</t>
  </si>
  <si>
    <t>二号551</t>
  </si>
  <si>
    <t>二号553</t>
  </si>
  <si>
    <t>二号556</t>
  </si>
  <si>
    <t>二号558</t>
  </si>
  <si>
    <t>二号641</t>
  </si>
  <si>
    <t>二号233</t>
  </si>
  <si>
    <t>二号230</t>
  </si>
  <si>
    <t>二号320</t>
  </si>
  <si>
    <t>二号321</t>
  </si>
  <si>
    <t>二号326</t>
  </si>
  <si>
    <t>二号322</t>
  </si>
  <si>
    <t>二号306</t>
  </si>
  <si>
    <t>二号302</t>
  </si>
  <si>
    <t xml:space="preserve">二号306 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</si>
  <si>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</si>
  <si>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</si>
  <si>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</si>
  <si>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</si>
  <si>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</si>
  <si>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</si>
  <si>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</si>
  <si>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</si>
  <si>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</si>
  <si>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</si>
  <si>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</si>
  <si>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</si>
  <si>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三号532</t>
  </si>
  <si>
    <t>三号532</t>
    <phoneticPr fontId="18" type="noConversion"/>
  </si>
  <si>
    <t>三号203</t>
  </si>
  <si>
    <t>三号204</t>
  </si>
  <si>
    <t>三号201</t>
  </si>
  <si>
    <t>三号202</t>
  </si>
  <si>
    <t>三号209</t>
  </si>
  <si>
    <t>三号402</t>
  </si>
  <si>
    <t>三号403</t>
  </si>
  <si>
    <t>三号404</t>
  </si>
  <si>
    <t>三号611</t>
  </si>
  <si>
    <t>三号612</t>
  </si>
  <si>
    <t>三号613</t>
  </si>
  <si>
    <t>三号614</t>
  </si>
  <si>
    <t>三号615</t>
  </si>
  <si>
    <t>三号617</t>
  </si>
  <si>
    <t>三号616</t>
  </si>
  <si>
    <t>三号608</t>
  </si>
  <si>
    <t>三号609</t>
  </si>
  <si>
    <t>三号610</t>
  </si>
  <si>
    <t>三号618</t>
  </si>
  <si>
    <t>三号619</t>
  </si>
  <si>
    <t>三号620</t>
  </si>
  <si>
    <t>三号621</t>
  </si>
  <si>
    <t>三号633</t>
  </si>
  <si>
    <t>三号635</t>
  </si>
  <si>
    <t>三号505</t>
  </si>
  <si>
    <t>三号506</t>
  </si>
  <si>
    <t>三号507</t>
  </si>
  <si>
    <t>三号205</t>
  </si>
  <si>
    <t>三号502</t>
  </si>
  <si>
    <t>三号503</t>
  </si>
  <si>
    <t>三号527</t>
  </si>
  <si>
    <t>三号526</t>
  </si>
  <si>
    <t>三号625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</si>
  <si>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</si>
  <si>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</si>
  <si>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</si>
  <si>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</si>
  <si>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</si>
  <si>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</si>
  <si>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</si>
  <si>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</si>
  <si>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</si>
  <si>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</si>
  <si>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</si>
  <si>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四号325</t>
  </si>
  <si>
    <t>四号311</t>
  </si>
  <si>
    <t>四号423</t>
  </si>
  <si>
    <t>四号421</t>
  </si>
  <si>
    <t>二号208</t>
    <phoneticPr fontId="18" type="noConversion"/>
  </si>
  <si>
    <t xml:space="preserve">二号307 </t>
    <phoneticPr fontId="18" type="noConversion"/>
  </si>
  <si>
    <t xml:space="preserve">三号522 </t>
    <phoneticPr fontId="18" type="noConversion"/>
  </si>
  <si>
    <t xml:space="preserve">三号523 </t>
    <phoneticPr fontId="18" type="noConversion"/>
  </si>
  <si>
    <t>一号534</t>
  </si>
  <si>
    <t>一号618</t>
  </si>
  <si>
    <t>一号620</t>
  </si>
  <si>
    <t>一号622</t>
  </si>
  <si>
    <t>一号321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</si>
</sst>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宋体"/>
      <charset val="134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44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color indexed="44"/>
      <name val="Times New Roman"/>
      <family val="1"/>
    </font>
    <font>
      <sz val="11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>
      <alignment vertical="center"/>
    </xf>
    <xf numFmtId="0" fontId="12" fillId="0" borderId="0">
      <protection locked="0"/>
    </xf>
    <xf numFmtId="0" fontId="16" fillId="8" borderId="0">
      <alignment vertical="top"/>
      <protection locked="0"/>
    </xf>
    <xf numFmtId="0" fontId="17" fillId="0" borderId="0">
      <protection locked="0"/>
    </xf>
    <xf numFmtId="0" fontId="5" fillId="0" borderId="0">
      <protection locked="0"/>
    </xf>
    <xf numFmtId="0" fontId="17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30" fillId="0" borderId="0">
      <protection locked="0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Border="0">
      <alignment vertical="center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</cellStyleXfs>
  <cellXfs count="17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7" fillId="0" borderId="1" xfId="4" applyFont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7" fillId="2" borderId="1" xfId="3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8" fillId="0" borderId="5" xfId="0" applyNumberFormat="1" applyFont="1" applyFill="1" applyBorder="1" applyAlignment="1">
      <alignment horizontal="center" wrapText="1"/>
    </xf>
    <xf numFmtId="0" fontId="8" fillId="4" borderId="5" xfId="0" applyNumberFormat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3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4" fillId="9" borderId="1" xfId="2" applyFont="1" applyFill="1" applyBorder="1" applyAlignment="1" applyProtection="1">
      <alignment horizontal="center"/>
    </xf>
    <xf numFmtId="0" fontId="20" fillId="5" borderId="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8" fillId="2" borderId="1" xfId="0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9" fillId="2" borderId="1" xfId="5" applyFont="1" applyFill="1" applyBorder="1" applyAlignment="1" applyProtection="1">
      <alignment horizontal="center"/>
    </xf>
    <xf numFmtId="0" fontId="29" fillId="3" borderId="0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0" borderId="1" xfId="3" applyFont="1" applyBorder="1" applyAlignment="1" applyProtection="1">
      <alignment horizontal="center"/>
    </xf>
    <xf numFmtId="0" fontId="20" fillId="3" borderId="0" xfId="0" applyFont="1" applyFill="1" applyBorder="1" applyAlignment="1">
      <alignment horizontal="center"/>
    </xf>
    <xf numFmtId="0" fontId="19" fillId="2" borderId="1" xfId="3" applyFont="1" applyFill="1" applyBorder="1" applyAlignment="1" applyProtection="1">
      <alignment horizontal="center"/>
    </xf>
    <xf numFmtId="0" fontId="29" fillId="3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5" borderId="1" xfId="3" applyFont="1" applyFill="1" applyBorder="1" applyAlignment="1" applyProtection="1">
      <alignment horizontal="center"/>
    </xf>
    <xf numFmtId="0" fontId="20" fillId="2" borderId="1" xfId="3" applyFont="1" applyFill="1" applyBorder="1" applyAlignment="1" applyProtection="1">
      <alignment horizontal="center"/>
    </xf>
    <xf numFmtId="0" fontId="19" fillId="6" borderId="1" xfId="3" applyFont="1" applyFill="1" applyBorder="1" applyAlignment="1" applyProtection="1">
      <alignment horizontal="center"/>
    </xf>
    <xf numFmtId="0" fontId="20" fillId="2" borderId="1" xfId="9" applyFont="1" applyFill="1" applyBorder="1" applyAlignment="1" applyProtection="1">
      <alignment horizontal="center"/>
    </xf>
    <xf numFmtId="0" fontId="1" fillId="0" borderId="1" xfId="10" applyFont="1" applyBorder="1" applyAlignment="1">
      <alignment horizontal="center"/>
    </xf>
    <xf numFmtId="0" fontId="1" fillId="0" borderId="1" xfId="11" applyFont="1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1" fillId="2" borderId="1" xfId="11" applyFont="1" applyFill="1" applyBorder="1" applyAlignment="1">
      <alignment horizontal="center"/>
    </xf>
    <xf numFmtId="0" fontId="28" fillId="0" borderId="1" xfId="7" applyFont="1" applyBorder="1" applyAlignment="1" applyProtection="1">
      <alignment vertical="center"/>
    </xf>
    <xf numFmtId="0" fontId="1" fillId="2" borderId="1" xfId="12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20" fillId="2" borderId="1" xfId="13" applyFont="1" applyFill="1" applyBorder="1" applyAlignment="1">
      <alignment horizontal="center"/>
    </xf>
    <xf numFmtId="0" fontId="19" fillId="2" borderId="1" xfId="13" applyFont="1" applyFill="1" applyBorder="1" applyAlignment="1">
      <alignment horizontal="center"/>
    </xf>
    <xf numFmtId="0" fontId="19" fillId="0" borderId="1" xfId="13" applyFont="1" applyBorder="1" applyAlignment="1">
      <alignment horizontal="center"/>
    </xf>
    <xf numFmtId="0" fontId="19" fillId="0" borderId="1" xfId="1" applyFont="1" applyFill="1" applyBorder="1" applyAlignment="1" applyProtection="1">
      <alignment horizontal="center" vertical="center" wrapText="1"/>
    </xf>
    <xf numFmtId="0" fontId="1" fillId="0" borderId="1" xfId="14" applyFont="1" applyBorder="1" applyAlignment="1">
      <alignment horizontal="center"/>
    </xf>
    <xf numFmtId="0" fontId="1" fillId="2" borderId="1" xfId="15" applyFont="1" applyFill="1" applyBorder="1" applyAlignment="1">
      <alignment horizontal="center"/>
    </xf>
    <xf numFmtId="0" fontId="7" fillId="0" borderId="1" xfId="15" applyFont="1" applyBorder="1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7" applyFont="1" applyBorder="1" applyAlignment="1">
      <alignment horizontal="center"/>
    </xf>
    <xf numFmtId="0" fontId="7" fillId="0" borderId="1" xfId="17" applyFont="1" applyBorder="1" applyAlignment="1">
      <alignment horizontal="center"/>
    </xf>
    <xf numFmtId="0" fontId="1" fillId="2" borderId="1" xfId="16" applyFont="1" applyFill="1" applyBorder="1" applyAlignment="1">
      <alignment horizontal="center"/>
    </xf>
    <xf numFmtId="0" fontId="1" fillId="0" borderId="1" xfId="18" applyFont="1" applyBorder="1" applyAlignment="1">
      <alignment horizontal="center"/>
    </xf>
    <xf numFmtId="0" fontId="1" fillId="2" borderId="1" xfId="18" applyFont="1" applyFill="1" applyBorder="1" applyAlignment="1">
      <alignment horizontal="center"/>
    </xf>
    <xf numFmtId="0" fontId="27" fillId="0" borderId="1" xfId="13" applyFont="1" applyBorder="1" applyAlignment="1">
      <alignment horizontal="center" vertical="center"/>
    </xf>
    <xf numFmtId="0" fontId="27" fillId="0" borderId="1" xfId="13" applyFont="1" applyBorder="1">
      <alignment vertical="center"/>
    </xf>
    <xf numFmtId="0" fontId="19" fillId="2" borderId="1" xfId="8" applyFont="1" applyFill="1" applyBorder="1" applyAlignment="1" applyProtection="1">
      <alignment horizontal="center"/>
    </xf>
    <xf numFmtId="0" fontId="19" fillId="0" borderId="1" xfId="8" applyFont="1" applyBorder="1" applyAlignment="1" applyProtection="1">
      <alignment horizontal="center"/>
    </xf>
    <xf numFmtId="0" fontId="20" fillId="2" borderId="1" xfId="5" applyFont="1" applyFill="1" applyBorder="1" applyAlignment="1" applyProtection="1">
      <alignment horizontal="center"/>
    </xf>
    <xf numFmtId="0" fontId="20" fillId="7" borderId="1" xfId="0" applyFont="1" applyFill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29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9" fillId="2" borderId="1" xfId="19" applyFont="1" applyFill="1" applyBorder="1" applyAlignment="1">
      <alignment horizontal="center"/>
    </xf>
    <xf numFmtId="0" fontId="19" fillId="0" borderId="1" xfId="20" applyFont="1" applyBorder="1" applyAlignment="1">
      <alignment horizontal="center"/>
    </xf>
    <xf numFmtId="0" fontId="7" fillId="0" borderId="1" xfId="19" applyFont="1" applyBorder="1" applyAlignment="1">
      <alignment horizontal="center"/>
    </xf>
    <xf numFmtId="0" fontId="19" fillId="0" borderId="1" xfId="19" applyFont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19" fillId="5" borderId="1" xfId="21" applyFont="1" applyFill="1" applyBorder="1" applyAlignment="1">
      <alignment horizontal="center"/>
    </xf>
    <xf numFmtId="0" fontId="19" fillId="0" borderId="1" xfId="21" applyFont="1" applyBorder="1" applyAlignment="1">
      <alignment horizontal="center"/>
    </xf>
    <xf numFmtId="0" fontId="19" fillId="2" borderId="1" xfId="21" applyFont="1" applyFill="1" applyBorder="1" applyAlignment="1">
      <alignment horizontal="center"/>
    </xf>
    <xf numFmtId="0" fontId="19" fillId="5" borderId="1" xfId="22" applyFont="1" applyFill="1" applyBorder="1" applyAlignment="1">
      <alignment horizontal="center"/>
    </xf>
    <xf numFmtId="0" fontId="19" fillId="0" borderId="1" xfId="22" applyFont="1" applyBorder="1" applyAlignment="1">
      <alignment horizontal="center"/>
    </xf>
    <xf numFmtId="0" fontId="19" fillId="2" borderId="1" xfId="22" applyFont="1" applyFill="1" applyBorder="1" applyAlignment="1">
      <alignment horizontal="center"/>
    </xf>
    <xf numFmtId="0" fontId="19" fillId="3" borderId="1" xfId="22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1" xfId="23" applyFont="1" applyBorder="1" applyAlignment="1">
      <alignment horizontal="center"/>
    </xf>
    <xf numFmtId="0" fontId="7" fillId="0" borderId="1" xfId="23" applyFont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" xfId="23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7" fillId="2" borderId="1" xfId="22" applyFont="1" applyFill="1" applyBorder="1" applyAlignment="1">
      <alignment horizontal="center"/>
    </xf>
    <xf numFmtId="0" fontId="20" fillId="3" borderId="1" xfId="22" applyFont="1" applyFill="1" applyBorder="1" applyAlignment="1">
      <alignment horizontal="center"/>
    </xf>
    <xf numFmtId="0" fontId="10" fillId="2" borderId="1" xfId="22" applyFont="1" applyFill="1" applyBorder="1" applyAlignment="1">
      <alignment horizontal="center"/>
    </xf>
    <xf numFmtId="0" fontId="29" fillId="2" borderId="1" xfId="22" applyFont="1" applyFill="1" applyBorder="1" applyAlignment="1">
      <alignment horizontal="center"/>
    </xf>
    <xf numFmtId="0" fontId="20" fillId="2" borderId="1" xfId="22" applyFont="1" applyFill="1" applyBorder="1" applyAlignment="1">
      <alignment horizontal="center"/>
    </xf>
    <xf numFmtId="0" fontId="31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20" fillId="2" borderId="1" xfId="23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9" fillId="0" borderId="1" xfId="0" applyNumberFormat="1" applyFont="1" applyFill="1" applyBorder="1" applyAlignment="1" applyProtection="1">
      <alignment horizontal="center"/>
    </xf>
    <xf numFmtId="0" fontId="19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</cellXfs>
  <cellStyles count="24">
    <cellStyle name="差" xfId="2" builtinId="27"/>
    <cellStyle name="常规" xfId="0" builtinId="0"/>
    <cellStyle name="常规 10" xfId="18"/>
    <cellStyle name="常规 11" xfId="11"/>
    <cellStyle name="常规 12" xfId="12"/>
    <cellStyle name="常规 13" xfId="20"/>
    <cellStyle name="常规 15" xfId="21"/>
    <cellStyle name="常规 16" xfId="22"/>
    <cellStyle name="常规 2" xfId="8"/>
    <cellStyle name="常规 3" xfId="6"/>
    <cellStyle name="常规 3 3" xfId="10"/>
    <cellStyle name="常规 4" xfId="13"/>
    <cellStyle name="常规 5" xfId="7"/>
    <cellStyle name="常规 6" xfId="3"/>
    <cellStyle name="常规 6 2" xfId="9"/>
    <cellStyle name="常规 6 3" xfId="16"/>
    <cellStyle name="常规 6 4" xfId="14"/>
    <cellStyle name="常规 6 6" xfId="23"/>
    <cellStyle name="常规 7" xfId="5"/>
    <cellStyle name="常规 7 4" xfId="15"/>
    <cellStyle name="常规 7 6" xfId="19"/>
    <cellStyle name="常规 8" xfId="4"/>
    <cellStyle name="常规 9" xfId="17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8"/>
  <sheetViews>
    <sheetView tabSelected="1" zoomScaleNormal="100" workbookViewId="0">
      <selection activeCell="A235" sqref="A235:XFD235"/>
    </sheetView>
  </sheetViews>
  <sheetFormatPr defaultColWidth="9" defaultRowHeight="13.5" x14ac:dyDescent="0.15"/>
  <cols>
    <col min="1" max="5" width="9" style="10" customWidth="1"/>
    <col min="6" max="6" width="12" style="10" customWidth="1"/>
    <col min="7" max="7" width="13.25" style="10" customWidth="1"/>
    <col min="8" max="15" width="9" style="10" customWidth="1"/>
    <col min="16" max="64" width="9" style="11" customWidth="1"/>
    <col min="65" max="65" width="9" style="10" customWidth="1"/>
    <col min="66" max="16384" width="9" style="10"/>
  </cols>
  <sheetData>
    <row r="1" spans="1:64" s="1" customFormat="1" ht="22.5" x14ac:dyDescent="0.1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9"/>
      <c r="Q1" s="19"/>
      <c r="R1" s="19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72" customFormat="1" ht="12" x14ac:dyDescent="0.15">
      <c r="A2" s="63" t="s">
        <v>1</v>
      </c>
      <c r="B2" s="67" t="s">
        <v>2</v>
      </c>
      <c r="C2" s="64">
        <f>A4+B4+C4+D4+E4</f>
        <v>28</v>
      </c>
      <c r="D2" s="67" t="s">
        <v>3</v>
      </c>
      <c r="E2" s="73" t="s">
        <v>4</v>
      </c>
      <c r="F2" s="67" t="s">
        <v>5</v>
      </c>
      <c r="G2" s="66">
        <f>(A4*A5+B4*B5+C4*C5+D4*D5+E4*E5+F4*F5+G4*G5+H4*H5)/C2</f>
        <v>94.392857142857139</v>
      </c>
      <c r="H2" s="67"/>
      <c r="I2" s="67"/>
      <c r="J2" s="67"/>
      <c r="K2" s="67"/>
      <c r="L2" s="67"/>
      <c r="M2" s="67"/>
      <c r="N2" s="67"/>
      <c r="O2" s="67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64" s="70" customFormat="1" ht="12" x14ac:dyDescent="0.15">
      <c r="A3" s="67" t="s">
        <v>349</v>
      </c>
      <c r="B3" s="67" t="s">
        <v>350</v>
      </c>
      <c r="C3" s="67" t="s">
        <v>351</v>
      </c>
      <c r="D3" s="67" t="s">
        <v>352</v>
      </c>
      <c r="E3" s="67" t="s">
        <v>353</v>
      </c>
      <c r="F3" s="64"/>
      <c r="G3" s="67"/>
      <c r="H3" s="67"/>
      <c r="I3" s="64"/>
      <c r="J3" s="64"/>
      <c r="K3" s="64"/>
      <c r="L3" s="64"/>
      <c r="M3" s="64"/>
      <c r="N3" s="67"/>
      <c r="O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64" s="72" customFormat="1" ht="12" x14ac:dyDescent="0.15">
      <c r="A4" s="67">
        <v>6</v>
      </c>
      <c r="B4" s="67">
        <v>6</v>
      </c>
      <c r="C4" s="67">
        <v>6</v>
      </c>
      <c r="D4" s="67">
        <v>5</v>
      </c>
      <c r="E4" s="67">
        <v>5</v>
      </c>
      <c r="G4" s="64"/>
      <c r="H4" s="64"/>
      <c r="I4" s="64"/>
      <c r="J4" s="64"/>
      <c r="K4" s="64"/>
      <c r="L4" s="64"/>
      <c r="M4" s="64"/>
      <c r="N4" s="64"/>
      <c r="O4" s="6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64" s="70" customFormat="1" ht="12" x14ac:dyDescent="0.15">
      <c r="A5" s="69">
        <v>93</v>
      </c>
      <c r="B5" s="69">
        <v>94</v>
      </c>
      <c r="C5" s="69">
        <v>96</v>
      </c>
      <c r="D5" s="69">
        <v>94</v>
      </c>
      <c r="E5" s="69">
        <v>95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64" s="78" customFormat="1" ht="12" x14ac:dyDescent="0.15">
      <c r="A6" s="67"/>
      <c r="B6" s="67"/>
      <c r="C6" s="67"/>
      <c r="D6" s="67"/>
      <c r="E6" s="67"/>
      <c r="F6" s="67"/>
      <c r="G6" s="67"/>
      <c r="H6" s="64"/>
      <c r="I6" s="67"/>
      <c r="J6" s="64"/>
      <c r="K6" s="64"/>
      <c r="L6" s="64"/>
      <c r="M6" s="64"/>
      <c r="N6" s="76"/>
      <c r="O6" s="64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</row>
    <row r="7" spans="1:64" s="72" customFormat="1" ht="12" x14ac:dyDescent="0.15">
      <c r="A7" s="63" t="s">
        <v>6</v>
      </c>
      <c r="B7" s="67" t="s">
        <v>2</v>
      </c>
      <c r="C7" s="67">
        <v>22</v>
      </c>
      <c r="D7" s="67" t="s">
        <v>3</v>
      </c>
      <c r="E7" s="67" t="s">
        <v>4</v>
      </c>
      <c r="F7" s="67" t="s">
        <v>5</v>
      </c>
      <c r="G7" s="66">
        <f>(A9*A10+B9*B10+C9*C10+D9*D10+E9*E10+D9*F10+G9*G10+H9*H10)/C7</f>
        <v>95.045454545454547</v>
      </c>
      <c r="H7" s="67"/>
      <c r="I7" s="67"/>
      <c r="J7" s="67"/>
      <c r="K7" s="67"/>
      <c r="L7" s="67"/>
      <c r="M7" s="67"/>
      <c r="N7" s="67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</row>
    <row r="8" spans="1:64" s="70" customFormat="1" ht="12.75" x14ac:dyDescent="0.2">
      <c r="A8" s="67" t="s">
        <v>354</v>
      </c>
      <c r="B8" s="67" t="s">
        <v>355</v>
      </c>
      <c r="C8" s="67" t="s">
        <v>356</v>
      </c>
      <c r="D8" s="67" t="s">
        <v>357</v>
      </c>
      <c r="E8" s="67"/>
      <c r="F8" s="64"/>
      <c r="G8" s="67"/>
      <c r="H8" s="67"/>
      <c r="I8" s="64"/>
      <c r="J8" s="64"/>
      <c r="K8" s="64"/>
      <c r="L8" s="64"/>
      <c r="M8" s="64"/>
      <c r="N8" s="67"/>
      <c r="O8" s="21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</row>
    <row r="9" spans="1:64" s="78" customFormat="1" ht="12" x14ac:dyDescent="0.15">
      <c r="A9" s="64">
        <v>6</v>
      </c>
      <c r="B9" s="67">
        <v>5</v>
      </c>
      <c r="C9" s="67">
        <v>6</v>
      </c>
      <c r="D9" s="64">
        <v>5</v>
      </c>
      <c r="E9" s="67"/>
      <c r="F9" s="64"/>
      <c r="G9" s="67"/>
      <c r="H9" s="64"/>
      <c r="I9" s="64"/>
      <c r="J9" s="64"/>
      <c r="K9" s="64"/>
      <c r="L9" s="64"/>
      <c r="M9" s="64"/>
      <c r="N9" s="64"/>
      <c r="O9" s="64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</row>
    <row r="10" spans="1:64" s="70" customFormat="1" ht="12" x14ac:dyDescent="0.15">
      <c r="A10" s="69">
        <v>95</v>
      </c>
      <c r="B10" s="69">
        <v>96</v>
      </c>
      <c r="C10" s="69">
        <v>96</v>
      </c>
      <c r="D10" s="69">
        <v>93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</row>
    <row r="11" spans="1:64" s="78" customFormat="1" ht="12" x14ac:dyDescent="0.15">
      <c r="A11" s="67"/>
      <c r="B11" s="67"/>
      <c r="C11" s="67"/>
      <c r="D11" s="67"/>
      <c r="E11" s="67"/>
      <c r="F11" s="67"/>
      <c r="G11" s="67"/>
      <c r="H11" s="64"/>
      <c r="I11" s="64"/>
      <c r="J11" s="64"/>
      <c r="K11" s="64"/>
      <c r="L11" s="64"/>
      <c r="M11" s="64"/>
      <c r="N11" s="64"/>
      <c r="O11" s="6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</row>
    <row r="12" spans="1:64" s="72" customFormat="1" ht="12" x14ac:dyDescent="0.15">
      <c r="A12" s="63" t="s">
        <v>7</v>
      </c>
      <c r="B12" s="67" t="s">
        <v>2</v>
      </c>
      <c r="C12" s="67">
        <v>8</v>
      </c>
      <c r="D12" s="67" t="s">
        <v>3</v>
      </c>
      <c r="E12" s="67" t="s">
        <v>8</v>
      </c>
      <c r="F12" s="67" t="s">
        <v>5</v>
      </c>
      <c r="G12" s="66">
        <f>(A14*A15+B14*B15+C14*C15+D14*D15+E14*E15+F14*F15+G14*G15+H14*H15)/C12</f>
        <v>95.25</v>
      </c>
      <c r="H12" s="67"/>
      <c r="I12" s="67"/>
      <c r="J12" s="67"/>
      <c r="K12" s="67"/>
      <c r="L12" s="67"/>
      <c r="M12" s="67"/>
      <c r="N12" s="67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</row>
    <row r="13" spans="1:64" s="70" customFormat="1" ht="12" x14ac:dyDescent="0.15">
      <c r="A13" s="67" t="s">
        <v>358</v>
      </c>
      <c r="B13" s="67" t="s">
        <v>359</v>
      </c>
      <c r="C13" s="67" t="s">
        <v>360</v>
      </c>
      <c r="D13" s="67"/>
      <c r="E13" s="67"/>
      <c r="F13" s="67"/>
      <c r="G13" s="67"/>
      <c r="H13" s="67"/>
      <c r="I13" s="64"/>
      <c r="J13" s="64"/>
      <c r="K13" s="64"/>
      <c r="L13" s="64"/>
      <c r="M13" s="64"/>
      <c r="N13" s="67"/>
      <c r="O13" s="67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</row>
    <row r="14" spans="1:64" s="78" customFormat="1" ht="12" x14ac:dyDescent="0.15">
      <c r="A14" s="67">
        <v>2</v>
      </c>
      <c r="B14" s="67">
        <v>5</v>
      </c>
      <c r="C14" s="67">
        <v>1</v>
      </c>
      <c r="D14" s="67"/>
      <c r="E14" s="67"/>
      <c r="F14" s="64"/>
      <c r="G14" s="64"/>
      <c r="H14" s="67"/>
      <c r="I14" s="64"/>
      <c r="J14" s="64"/>
      <c r="K14" s="64"/>
      <c r="L14" s="64"/>
      <c r="M14" s="64"/>
      <c r="N14" s="64"/>
      <c r="O14" s="64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</row>
    <row r="15" spans="1:64" s="70" customFormat="1" ht="12" x14ac:dyDescent="0.15">
      <c r="A15" s="69">
        <v>98</v>
      </c>
      <c r="B15" s="69">
        <v>94</v>
      </c>
      <c r="C15" s="69">
        <v>96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</row>
    <row r="16" spans="1:64" s="78" customFormat="1" ht="12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4"/>
      <c r="M16" s="64"/>
      <c r="N16" s="64"/>
      <c r="O16" s="64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</row>
    <row r="17" spans="1:64" s="72" customFormat="1" ht="12.75" x14ac:dyDescent="0.2">
      <c r="A17" s="63" t="s">
        <v>9</v>
      </c>
      <c r="B17" s="67" t="s">
        <v>361</v>
      </c>
      <c r="C17" s="67">
        <f>A19+B19+C19+D19</f>
        <v>15</v>
      </c>
      <c r="D17" s="67" t="s">
        <v>3</v>
      </c>
      <c r="E17" s="67" t="s">
        <v>8</v>
      </c>
      <c r="F17" s="67" t="s">
        <v>5</v>
      </c>
      <c r="G17" s="66">
        <f>(A19*A20+B19*B20+C19*C20+D19*D20+E19*E20+F19*F20+G19*G20+H19*H20)/C17</f>
        <v>94.933333333333337</v>
      </c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</row>
    <row r="18" spans="1:64" s="70" customFormat="1" ht="12" x14ac:dyDescent="0.15">
      <c r="A18" s="67" t="s">
        <v>362</v>
      </c>
      <c r="B18" s="67" t="s">
        <v>363</v>
      </c>
      <c r="C18" s="67" t="s">
        <v>364</v>
      </c>
      <c r="D18" s="67"/>
      <c r="E18" s="67"/>
      <c r="F18" s="67"/>
      <c r="G18" s="67"/>
      <c r="H18" s="67"/>
      <c r="I18" s="67"/>
      <c r="J18" s="64"/>
      <c r="K18" s="64"/>
      <c r="L18" s="64"/>
      <c r="M18" s="64"/>
      <c r="N18" s="67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64" s="78" customFormat="1" ht="12.75" x14ac:dyDescent="0.2">
      <c r="A19" s="64">
        <v>4</v>
      </c>
      <c r="B19" s="64">
        <v>6</v>
      </c>
      <c r="C19" s="64">
        <v>5</v>
      </c>
      <c r="D19" s="64"/>
      <c r="E19" s="64"/>
      <c r="F19" s="67"/>
      <c r="G19" s="67"/>
      <c r="H19" s="64"/>
      <c r="I19" s="67"/>
      <c r="J19" s="64"/>
      <c r="K19" s="64"/>
      <c r="L19" s="64"/>
      <c r="M19" s="22"/>
      <c r="N19" s="64"/>
      <c r="O19" s="64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</row>
    <row r="20" spans="1:64" s="70" customFormat="1" ht="12" x14ac:dyDescent="0.15">
      <c r="A20" s="69">
        <v>95</v>
      </c>
      <c r="B20" s="69">
        <v>94</v>
      </c>
      <c r="C20" s="69">
        <v>96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</row>
    <row r="21" spans="1:64" s="78" customFormat="1" ht="12" x14ac:dyDescent="0.15">
      <c r="A21" s="67"/>
      <c r="B21" s="67"/>
      <c r="C21" s="67"/>
      <c r="D21" s="67"/>
      <c r="E21" s="67"/>
      <c r="F21" s="67"/>
      <c r="G21" s="67"/>
      <c r="H21" s="64"/>
      <c r="I21" s="67"/>
      <c r="J21" s="64"/>
      <c r="K21" s="64"/>
      <c r="L21" s="64"/>
      <c r="M21" s="64"/>
      <c r="N21" s="64"/>
      <c r="O21" s="64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2" spans="1:64" s="72" customFormat="1" ht="12.75" x14ac:dyDescent="0.2">
      <c r="A22" s="63" t="s">
        <v>10</v>
      </c>
      <c r="B22" s="67" t="s">
        <v>361</v>
      </c>
      <c r="C22" s="67">
        <f>A24+B24+C24+D24+E24+F24+G24</f>
        <v>23</v>
      </c>
      <c r="D22" s="67" t="s">
        <v>3</v>
      </c>
      <c r="E22" s="67" t="s">
        <v>11</v>
      </c>
      <c r="F22" s="67" t="s">
        <v>5</v>
      </c>
      <c r="G22" s="66">
        <f>(A24*A25+B24*B25+C24*C25+D24*D25+E24*E25+F24*F25+G24*G25+H24*H25)/C22</f>
        <v>91.347826086956516</v>
      </c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64" s="70" customFormat="1" ht="12" x14ac:dyDescent="0.15">
      <c r="A23" s="64" t="s">
        <v>365</v>
      </c>
      <c r="B23" s="64" t="s">
        <v>366</v>
      </c>
      <c r="C23" s="64" t="s">
        <v>367</v>
      </c>
      <c r="D23" s="64" t="s">
        <v>368</v>
      </c>
      <c r="E23" s="64" t="s">
        <v>369</v>
      </c>
      <c r="F23" s="64" t="s">
        <v>370</v>
      </c>
      <c r="G23" s="64" t="s">
        <v>371</v>
      </c>
      <c r="H23" s="64"/>
      <c r="I23" s="64"/>
      <c r="J23" s="64"/>
      <c r="K23" s="64"/>
      <c r="L23" s="64"/>
      <c r="M23" s="64"/>
      <c r="N23" s="67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</row>
    <row r="24" spans="1:64" s="72" customFormat="1" ht="12" x14ac:dyDescent="0.15">
      <c r="A24" s="64">
        <v>1</v>
      </c>
      <c r="B24" s="67">
        <v>2</v>
      </c>
      <c r="C24" s="67">
        <v>6</v>
      </c>
      <c r="D24" s="67">
        <v>5</v>
      </c>
      <c r="E24" s="67">
        <v>1</v>
      </c>
      <c r="F24" s="67">
        <v>3</v>
      </c>
      <c r="G24" s="64">
        <v>5</v>
      </c>
      <c r="H24" s="64"/>
      <c r="I24" s="64"/>
      <c r="J24" s="64"/>
      <c r="K24" s="64"/>
      <c r="L24" s="64"/>
      <c r="M24" s="64"/>
      <c r="N24" s="64"/>
      <c r="O24" s="64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</row>
    <row r="25" spans="1:64" s="70" customFormat="1" x14ac:dyDescent="0.15">
      <c r="A25" s="69">
        <v>95</v>
      </c>
      <c r="B25" s="69">
        <v>96</v>
      </c>
      <c r="C25" s="69">
        <v>85</v>
      </c>
      <c r="D25" s="69">
        <v>90</v>
      </c>
      <c r="E25" s="79">
        <v>93</v>
      </c>
      <c r="F25" s="69">
        <v>92</v>
      </c>
      <c r="G25" s="69">
        <v>97</v>
      </c>
      <c r="H25" s="69"/>
      <c r="I25" s="69"/>
      <c r="J25" s="69"/>
      <c r="K25" s="69"/>
      <c r="L25" s="69"/>
      <c r="M25" s="69"/>
      <c r="N25" s="69"/>
      <c r="O25" s="69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64" s="72" customFormat="1" ht="12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64" s="72" customFormat="1" ht="12" x14ac:dyDescent="0.15">
      <c r="A27" s="63" t="s">
        <v>12</v>
      </c>
      <c r="B27" s="67" t="s">
        <v>2</v>
      </c>
      <c r="C27" s="67">
        <v>34</v>
      </c>
      <c r="D27" s="67" t="s">
        <v>3</v>
      </c>
      <c r="E27" s="67" t="s">
        <v>13</v>
      </c>
      <c r="F27" s="67" t="s">
        <v>5</v>
      </c>
      <c r="G27" s="66">
        <f>(A29*A30+B29*B30+C29*C30+D29*D30+E29*E30+F29*F30+G29*G30+H29*H30)/C27</f>
        <v>94.82352941176471</v>
      </c>
      <c r="H27" s="67"/>
      <c r="I27" s="67"/>
      <c r="J27" s="67"/>
      <c r="K27" s="67"/>
      <c r="L27" s="67"/>
      <c r="M27" s="67"/>
      <c r="N27" s="67"/>
      <c r="O27" s="67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64" s="78" customFormat="1" ht="12" x14ac:dyDescent="0.15">
      <c r="A28" s="64" t="s">
        <v>372</v>
      </c>
      <c r="B28" s="64" t="s">
        <v>373</v>
      </c>
      <c r="C28" s="64" t="s">
        <v>374</v>
      </c>
      <c r="D28" s="64" t="s">
        <v>375</v>
      </c>
      <c r="E28" s="64" t="s">
        <v>376</v>
      </c>
      <c r="F28" s="64" t="s">
        <v>377</v>
      </c>
      <c r="G28" s="67" t="s">
        <v>378</v>
      </c>
      <c r="H28" s="67"/>
      <c r="I28" s="67"/>
      <c r="J28" s="67"/>
      <c r="K28" s="67"/>
      <c r="L28" s="67"/>
      <c r="M28" s="67"/>
      <c r="N28" s="67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64" s="78" customFormat="1" ht="12" x14ac:dyDescent="0.15">
      <c r="A29" s="64">
        <v>6</v>
      </c>
      <c r="B29" s="67">
        <v>5</v>
      </c>
      <c r="C29" s="67">
        <v>5</v>
      </c>
      <c r="D29" s="67">
        <v>6</v>
      </c>
      <c r="E29" s="67">
        <v>6</v>
      </c>
      <c r="F29" s="67">
        <v>4</v>
      </c>
      <c r="G29" s="67">
        <v>2</v>
      </c>
      <c r="H29" s="67"/>
      <c r="I29" s="64"/>
      <c r="J29" s="64"/>
      <c r="K29" s="64"/>
      <c r="L29" s="64"/>
      <c r="M29" s="64"/>
      <c r="N29" s="67"/>
      <c r="O29" s="67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64" s="70" customFormat="1" ht="12" x14ac:dyDescent="0.15">
      <c r="A30" s="69">
        <v>96</v>
      </c>
      <c r="B30" s="69">
        <v>94</v>
      </c>
      <c r="C30" s="69">
        <v>94</v>
      </c>
      <c r="D30" s="69">
        <v>95</v>
      </c>
      <c r="E30" s="69">
        <v>96</v>
      </c>
      <c r="F30" s="69">
        <v>94</v>
      </c>
      <c r="G30" s="69">
        <v>93</v>
      </c>
      <c r="H30" s="69"/>
      <c r="I30" s="69"/>
      <c r="J30" s="69"/>
      <c r="K30" s="69"/>
      <c r="L30" s="69"/>
      <c r="M30" s="69"/>
      <c r="N30" s="69"/>
      <c r="O30" s="69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</row>
    <row r="31" spans="1:64" s="72" customFormat="1" ht="12" x14ac:dyDescent="0.15">
      <c r="A31" s="67"/>
      <c r="B31" s="67"/>
      <c r="C31" s="67"/>
      <c r="D31" s="67"/>
      <c r="E31" s="67"/>
      <c r="F31" s="67"/>
      <c r="G31" s="67"/>
      <c r="H31" s="67"/>
      <c r="I31" s="64"/>
      <c r="J31" s="64"/>
      <c r="K31" s="64"/>
      <c r="L31" s="64"/>
      <c r="M31" s="64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</row>
    <row r="32" spans="1:64" s="72" customFormat="1" ht="12" x14ac:dyDescent="0.15">
      <c r="A32" s="63" t="s">
        <v>14</v>
      </c>
      <c r="B32" s="67" t="s">
        <v>2</v>
      </c>
      <c r="C32" s="67">
        <f>A34+B34+C34+D34+E34+F34+G34+H34</f>
        <v>33</v>
      </c>
      <c r="D32" s="67" t="s">
        <v>3</v>
      </c>
      <c r="E32" s="67" t="s">
        <v>15</v>
      </c>
      <c r="F32" s="67" t="s">
        <v>5</v>
      </c>
      <c r="G32" s="66">
        <f>(A34*A35+B34*B35+C34*C35+D34*D35+E34*E35+F34*F35+G34*G35+H34*H35)/C32</f>
        <v>93.878787878787875</v>
      </c>
      <c r="H32" s="67"/>
      <c r="I32" s="67"/>
      <c r="J32" s="67"/>
      <c r="K32" s="67"/>
      <c r="L32" s="67"/>
      <c r="M32" s="67"/>
      <c r="N32" s="67"/>
      <c r="O32" s="67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</row>
    <row r="33" spans="1:64" s="72" customFormat="1" ht="12" x14ac:dyDescent="0.15">
      <c r="A33" s="67" t="s">
        <v>379</v>
      </c>
      <c r="B33" s="67" t="s">
        <v>380</v>
      </c>
      <c r="C33" s="67" t="s">
        <v>381</v>
      </c>
      <c r="D33" s="67" t="s">
        <v>382</v>
      </c>
      <c r="E33" s="67" t="s">
        <v>383</v>
      </c>
      <c r="F33" s="67"/>
      <c r="G33" s="67" t="s">
        <v>384</v>
      </c>
      <c r="H33" s="67" t="s">
        <v>378</v>
      </c>
      <c r="I33" s="67"/>
      <c r="J33" s="64"/>
      <c r="K33" s="64"/>
      <c r="L33" s="64"/>
      <c r="M33" s="64"/>
      <c r="N33" s="67"/>
      <c r="O33" s="67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64" s="72" customFormat="1" ht="12" x14ac:dyDescent="0.15">
      <c r="A34" s="67">
        <v>6</v>
      </c>
      <c r="B34" s="67">
        <v>6</v>
      </c>
      <c r="C34" s="72">
        <v>4</v>
      </c>
      <c r="D34" s="67">
        <v>6</v>
      </c>
      <c r="E34" s="67">
        <v>6</v>
      </c>
      <c r="F34" s="67"/>
      <c r="G34" s="67">
        <v>1</v>
      </c>
      <c r="H34" s="67">
        <v>4</v>
      </c>
      <c r="I34" s="67"/>
      <c r="J34" s="67"/>
      <c r="K34" s="67"/>
      <c r="L34" s="67"/>
      <c r="M34" s="67"/>
      <c r="N34" s="67"/>
      <c r="O34" s="67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64" s="70" customFormat="1" ht="12" x14ac:dyDescent="0.15">
      <c r="A35" s="69">
        <v>91</v>
      </c>
      <c r="B35" s="69">
        <v>94</v>
      </c>
      <c r="C35" s="69">
        <v>94</v>
      </c>
      <c r="D35" s="69">
        <v>93</v>
      </c>
      <c r="E35" s="69">
        <v>98</v>
      </c>
      <c r="F35" s="69"/>
      <c r="G35" s="69">
        <v>94</v>
      </c>
      <c r="H35" s="69">
        <v>93</v>
      </c>
      <c r="I35" s="69"/>
      <c r="J35" s="69"/>
      <c r="K35" s="69"/>
      <c r="L35" s="69"/>
      <c r="M35" s="69"/>
      <c r="N35" s="69"/>
      <c r="O35" s="69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64" s="72" customFormat="1" ht="12" x14ac:dyDescent="0.15">
      <c r="A36" s="67"/>
      <c r="B36" s="67"/>
      <c r="C36" s="67"/>
      <c r="D36" s="67"/>
      <c r="E36" s="67"/>
      <c r="F36" s="67"/>
      <c r="G36" s="67"/>
      <c r="H36" s="64"/>
      <c r="I36" s="64"/>
      <c r="J36" s="67"/>
      <c r="K36" s="67"/>
      <c r="L36" s="67"/>
      <c r="M36" s="67"/>
      <c r="N36" s="67"/>
      <c r="O36" s="67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64" s="72" customFormat="1" ht="12" x14ac:dyDescent="0.15">
      <c r="A37" s="63" t="s">
        <v>16</v>
      </c>
      <c r="B37" s="67" t="s">
        <v>2</v>
      </c>
      <c r="C37" s="67">
        <f>A39+B39+C39+D39+E39+F39+G39</f>
        <v>29</v>
      </c>
      <c r="D37" s="67" t="s">
        <v>3</v>
      </c>
      <c r="E37" s="67" t="s">
        <v>17</v>
      </c>
      <c r="F37" s="67" t="s">
        <v>5</v>
      </c>
      <c r="G37" s="66">
        <f>(A39*A40+B39*B40+C39*C40+D39*D40+E39*E40+F39*F40+G39*G40+H39*H40)/C37</f>
        <v>91.862068965517238</v>
      </c>
      <c r="H37" s="67"/>
      <c r="I37" s="67"/>
      <c r="J37" s="67"/>
      <c r="K37" s="67"/>
      <c r="L37" s="67"/>
      <c r="M37" s="67"/>
      <c r="N37" s="67"/>
      <c r="O37" s="67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64" s="72" customFormat="1" ht="12" x14ac:dyDescent="0.15">
      <c r="A38" s="67"/>
      <c r="B38" s="67" t="s">
        <v>385</v>
      </c>
      <c r="C38" s="67" t="s">
        <v>386</v>
      </c>
      <c r="D38" s="67" t="s">
        <v>387</v>
      </c>
      <c r="E38" s="67" t="s">
        <v>388</v>
      </c>
      <c r="F38" s="67" t="s">
        <v>384</v>
      </c>
      <c r="G38" s="67" t="s">
        <v>389</v>
      </c>
      <c r="H38" s="67"/>
      <c r="I38" s="67"/>
      <c r="J38" s="64"/>
      <c r="K38" s="64"/>
      <c r="L38" s="64"/>
      <c r="M38" s="64"/>
      <c r="N38" s="67"/>
      <c r="O38" s="67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64" s="72" customFormat="1" ht="12" x14ac:dyDescent="0.15">
      <c r="A39" s="67"/>
      <c r="B39" s="67">
        <v>2</v>
      </c>
      <c r="C39" s="67">
        <v>6</v>
      </c>
      <c r="D39" s="67">
        <v>6</v>
      </c>
      <c r="E39" s="67">
        <v>6</v>
      </c>
      <c r="F39" s="67">
        <v>3</v>
      </c>
      <c r="G39" s="67">
        <v>6</v>
      </c>
      <c r="H39" s="67"/>
      <c r="I39" s="67"/>
      <c r="J39" s="64"/>
      <c r="K39" s="64"/>
      <c r="L39" s="64"/>
      <c r="M39" s="64"/>
      <c r="N39" s="67"/>
      <c r="O39" s="67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</row>
    <row r="40" spans="1:64" s="70" customFormat="1" ht="12" x14ac:dyDescent="0.15">
      <c r="A40" s="69"/>
      <c r="B40" s="69">
        <v>93</v>
      </c>
      <c r="C40" s="69">
        <v>95</v>
      </c>
      <c r="D40" s="69">
        <v>87</v>
      </c>
      <c r="E40" s="69">
        <v>89</v>
      </c>
      <c r="F40" s="69">
        <v>94</v>
      </c>
      <c r="G40" s="69">
        <v>95</v>
      </c>
      <c r="H40" s="69"/>
      <c r="I40" s="69"/>
      <c r="J40" s="69"/>
      <c r="K40" s="69"/>
      <c r="L40" s="69"/>
      <c r="M40" s="69"/>
      <c r="N40" s="69"/>
      <c r="O40" s="69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64" s="72" customFormat="1" ht="12" x14ac:dyDescent="0.15">
      <c r="A41" s="67"/>
      <c r="B41" s="67"/>
      <c r="C41" s="67"/>
      <c r="D41" s="67"/>
      <c r="E41" s="67"/>
      <c r="F41" s="67"/>
      <c r="G41" s="67"/>
      <c r="H41" s="64"/>
      <c r="I41" s="64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</row>
    <row r="42" spans="1:64" s="72" customFormat="1" ht="12" x14ac:dyDescent="0.15">
      <c r="A42" s="63" t="s">
        <v>18</v>
      </c>
      <c r="B42" s="67" t="s">
        <v>2</v>
      </c>
      <c r="C42" s="67">
        <f>A44+B44+C44+D44+E44</f>
        <v>29</v>
      </c>
      <c r="D42" s="67" t="s">
        <v>3</v>
      </c>
      <c r="E42" s="67" t="s">
        <v>19</v>
      </c>
      <c r="F42" s="67" t="s">
        <v>5</v>
      </c>
      <c r="G42" s="66">
        <f>(A44*A45+B44*B45+C44*C45+D44*D45+E44*E45+F44*F45+G44*G45+H44*H45)/C42</f>
        <v>89.58620689655173</v>
      </c>
      <c r="H42" s="67"/>
      <c r="I42" s="67"/>
      <c r="J42" s="67"/>
      <c r="K42" s="67"/>
      <c r="L42" s="67"/>
      <c r="M42" s="67"/>
      <c r="N42" s="67"/>
      <c r="O42" s="67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</row>
    <row r="43" spans="1:64" s="72" customFormat="1" ht="12" x14ac:dyDescent="0.15">
      <c r="A43" s="67" t="s">
        <v>390</v>
      </c>
      <c r="B43" s="67" t="s">
        <v>391</v>
      </c>
      <c r="C43" s="67" t="s">
        <v>392</v>
      </c>
      <c r="D43" s="67" t="s">
        <v>393</v>
      </c>
      <c r="E43" s="67" t="s">
        <v>394</v>
      </c>
      <c r="F43" s="67"/>
      <c r="G43" s="67"/>
      <c r="H43" s="67"/>
      <c r="I43" s="67"/>
      <c r="J43" s="64"/>
      <c r="K43" s="64"/>
      <c r="L43" s="64"/>
      <c r="M43" s="64"/>
      <c r="N43" s="76"/>
      <c r="O43" s="76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</row>
    <row r="44" spans="1:64" s="78" customFormat="1" ht="12" x14ac:dyDescent="0.15">
      <c r="A44" s="67">
        <v>6</v>
      </c>
      <c r="B44" s="67">
        <v>6</v>
      </c>
      <c r="C44" s="67">
        <v>6</v>
      </c>
      <c r="D44" s="67">
        <v>5</v>
      </c>
      <c r="E44" s="67">
        <v>6</v>
      </c>
      <c r="F44" s="67"/>
      <c r="G44" s="67"/>
      <c r="H44" s="67"/>
      <c r="I44" s="67"/>
      <c r="J44" s="64"/>
      <c r="K44" s="64"/>
      <c r="L44" s="64"/>
      <c r="M44" s="64"/>
      <c r="N44" s="67"/>
      <c r="O44" s="67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</row>
    <row r="45" spans="1:64" s="70" customFormat="1" ht="12" x14ac:dyDescent="0.15">
      <c r="A45" s="69">
        <v>93</v>
      </c>
      <c r="B45" s="69">
        <v>85</v>
      </c>
      <c r="C45" s="69">
        <v>92</v>
      </c>
      <c r="D45" s="69">
        <v>90</v>
      </c>
      <c r="E45" s="69">
        <v>88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</row>
    <row r="46" spans="1:64" s="78" customFormat="1" ht="12" x14ac:dyDescent="0.15">
      <c r="A46" s="67"/>
      <c r="B46" s="67"/>
      <c r="C46" s="67"/>
      <c r="D46" s="67"/>
      <c r="E46" s="67"/>
      <c r="F46" s="67"/>
      <c r="G46" s="67"/>
      <c r="H46" s="67"/>
      <c r="I46" s="67"/>
      <c r="J46" s="64"/>
      <c r="K46" s="64"/>
      <c r="L46" s="64"/>
      <c r="M46" s="64"/>
      <c r="N46" s="64"/>
      <c r="O46" s="64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</row>
    <row r="47" spans="1:64" s="72" customFormat="1" ht="12" x14ac:dyDescent="0.15">
      <c r="A47" s="63" t="s">
        <v>20</v>
      </c>
      <c r="B47" s="67" t="s">
        <v>2</v>
      </c>
      <c r="C47" s="67">
        <f>A49+B49+C49+D49+E49+F49</f>
        <v>31</v>
      </c>
      <c r="D47" s="67" t="s">
        <v>3</v>
      </c>
      <c r="E47" s="73" t="s">
        <v>21</v>
      </c>
      <c r="F47" s="67" t="s">
        <v>5</v>
      </c>
      <c r="G47" s="66">
        <f>(A49*A50+B49*B50+C49*C50+D49*D50+E49*E50+F49*F50+G49*G50+H49*H50)/C47</f>
        <v>89.903225806451616</v>
      </c>
      <c r="H47" s="67"/>
      <c r="I47" s="67"/>
      <c r="J47" s="67"/>
      <c r="K47" s="67"/>
      <c r="L47" s="67"/>
      <c r="M47" s="67"/>
      <c r="N47" s="67"/>
      <c r="O47" s="67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</row>
    <row r="48" spans="1:64" s="78" customFormat="1" ht="12" x14ac:dyDescent="0.15">
      <c r="A48" s="67" t="s">
        <v>395</v>
      </c>
      <c r="B48" s="67" t="s">
        <v>396</v>
      </c>
      <c r="C48" s="67" t="s">
        <v>397</v>
      </c>
      <c r="D48" s="67" t="s">
        <v>398</v>
      </c>
      <c r="E48" s="67" t="s">
        <v>399</v>
      </c>
      <c r="F48" s="67" t="s">
        <v>400</v>
      </c>
      <c r="G48" s="67"/>
      <c r="H48" s="67"/>
      <c r="I48" s="67"/>
      <c r="J48" s="67"/>
      <c r="K48" s="67"/>
      <c r="L48" s="67"/>
      <c r="M48" s="67"/>
      <c r="N48" s="67"/>
      <c r="O48" s="67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</row>
    <row r="49" spans="1:64" s="72" customFormat="1" ht="12" x14ac:dyDescent="0.15">
      <c r="A49" s="67">
        <v>5</v>
      </c>
      <c r="B49" s="67">
        <v>6</v>
      </c>
      <c r="C49" s="67">
        <v>6</v>
      </c>
      <c r="D49" s="67">
        <v>5</v>
      </c>
      <c r="E49" s="67">
        <v>6</v>
      </c>
      <c r="F49" s="64">
        <v>3</v>
      </c>
      <c r="G49" s="67"/>
      <c r="H49" s="67"/>
      <c r="I49" s="64"/>
      <c r="J49" s="64"/>
      <c r="K49" s="64"/>
      <c r="L49" s="64"/>
      <c r="M49" s="64"/>
      <c r="N49" s="67"/>
      <c r="O49" s="67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</row>
    <row r="50" spans="1:64" s="70" customFormat="1" ht="12" x14ac:dyDescent="0.15">
      <c r="A50" s="69">
        <v>86</v>
      </c>
      <c r="B50" s="69">
        <v>95</v>
      </c>
      <c r="C50" s="69">
        <v>95</v>
      </c>
      <c r="D50" s="69">
        <v>94</v>
      </c>
      <c r="E50" s="69">
        <v>81</v>
      </c>
      <c r="F50" s="69">
        <v>87</v>
      </c>
      <c r="G50" s="69"/>
      <c r="H50" s="69"/>
      <c r="I50" s="69"/>
      <c r="J50" s="69"/>
      <c r="K50" s="69"/>
      <c r="L50" s="69"/>
      <c r="M50" s="69"/>
      <c r="N50" s="69"/>
      <c r="O50" s="69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64" s="78" customFormat="1" ht="12" x14ac:dyDescent="0.15">
      <c r="A51" s="67"/>
      <c r="B51" s="67"/>
      <c r="C51" s="67"/>
      <c r="D51" s="67"/>
      <c r="E51" s="67"/>
      <c r="F51" s="67"/>
      <c r="G51" s="67"/>
      <c r="H51" s="64"/>
      <c r="I51" s="64"/>
      <c r="J51" s="67"/>
      <c r="K51" s="67"/>
      <c r="L51" s="67"/>
      <c r="M51" s="67"/>
      <c r="N51" s="67"/>
      <c r="O51" s="67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</row>
    <row r="52" spans="1:64" s="72" customFormat="1" ht="12" x14ac:dyDescent="0.15">
      <c r="A52" s="63" t="s">
        <v>22</v>
      </c>
      <c r="B52" s="67" t="s">
        <v>2</v>
      </c>
      <c r="C52" s="67">
        <f>A54+B54+C54</f>
        <v>18</v>
      </c>
      <c r="D52" s="67" t="s">
        <v>3</v>
      </c>
      <c r="E52" s="67" t="s">
        <v>23</v>
      </c>
      <c r="F52" s="67" t="s">
        <v>5</v>
      </c>
      <c r="G52" s="66">
        <f>(A54*A55+B54*B55+C54*C55+D54*D55+E54*E55+F54*F55+G54*G55+H54*H55)/C52</f>
        <v>95</v>
      </c>
      <c r="H52" s="67"/>
      <c r="I52" s="67"/>
      <c r="J52" s="67"/>
      <c r="K52" s="67"/>
      <c r="L52" s="67"/>
      <c r="M52" s="67"/>
      <c r="N52" s="67"/>
      <c r="O52" s="67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64" s="78" customFormat="1" ht="12" x14ac:dyDescent="0.15">
      <c r="A53" s="64" t="s">
        <v>401</v>
      </c>
      <c r="B53" s="64" t="s">
        <v>402</v>
      </c>
      <c r="C53" s="64" t="s">
        <v>403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7"/>
      <c r="O53" s="67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64" s="72" customFormat="1" ht="12" x14ac:dyDescent="0.15">
      <c r="A54" s="64">
        <v>6</v>
      </c>
      <c r="B54" s="64">
        <v>6</v>
      </c>
      <c r="C54" s="64">
        <v>6</v>
      </c>
      <c r="D54" s="64"/>
      <c r="E54" s="67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</row>
    <row r="55" spans="1:64" s="70" customFormat="1" ht="12" x14ac:dyDescent="0.15">
      <c r="A55" s="69">
        <v>97</v>
      </c>
      <c r="B55" s="69">
        <v>93</v>
      </c>
      <c r="C55" s="69">
        <v>95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</row>
    <row r="56" spans="1:64" s="78" customFormat="1" ht="12" x14ac:dyDescent="0.15">
      <c r="A56" s="67"/>
      <c r="B56" s="64"/>
      <c r="C56" s="64"/>
      <c r="D56" s="64"/>
      <c r="E56" s="64"/>
      <c r="F56" s="64"/>
      <c r="G56" s="64"/>
      <c r="H56" s="64"/>
      <c r="I56" s="67"/>
      <c r="J56" s="64"/>
      <c r="K56" s="64"/>
      <c r="L56" s="64"/>
      <c r="M56" s="64"/>
      <c r="N56" s="64"/>
      <c r="O56" s="64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</row>
    <row r="57" spans="1:64" s="70" customFormat="1" ht="12" x14ac:dyDescent="0.15">
      <c r="A57" s="80" t="s">
        <v>24</v>
      </c>
      <c r="B57" s="67" t="s">
        <v>2</v>
      </c>
      <c r="C57" s="67">
        <f>A59+B59+C59+D59+E59+F59+G59</f>
        <v>22</v>
      </c>
      <c r="D57" s="67" t="s">
        <v>3</v>
      </c>
      <c r="E57" s="67" t="s">
        <v>25</v>
      </c>
      <c r="F57" s="67" t="s">
        <v>5</v>
      </c>
      <c r="G57" s="66">
        <f>(A59*A60+B59*B60+C59*C60+D59*D60+E59*E60+F59*F60+G59*G60+H59*H60+I59*I60+J59*J60)/C57</f>
        <v>93.181818181818187</v>
      </c>
      <c r="H57" s="67"/>
      <c r="I57" s="67"/>
      <c r="J57" s="67"/>
      <c r="K57" s="67"/>
      <c r="L57" s="67"/>
      <c r="M57" s="67"/>
      <c r="N57" s="67"/>
      <c r="O57" s="67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</row>
    <row r="58" spans="1:64" s="78" customFormat="1" ht="12" x14ac:dyDescent="0.15">
      <c r="A58" s="64" t="s">
        <v>404</v>
      </c>
      <c r="B58" s="64" t="s">
        <v>405</v>
      </c>
      <c r="C58" s="64" t="s">
        <v>406</v>
      </c>
      <c r="D58" s="64" t="s">
        <v>407</v>
      </c>
      <c r="E58" s="78" t="s">
        <v>403</v>
      </c>
      <c r="F58" s="64" t="s">
        <v>408</v>
      </c>
      <c r="G58" s="64"/>
      <c r="H58" s="67"/>
      <c r="I58" s="67"/>
      <c r="J58" s="64"/>
      <c r="K58" s="64"/>
      <c r="L58" s="64"/>
      <c r="M58" s="64"/>
      <c r="N58" s="67"/>
      <c r="O58" s="67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64" s="70" customFormat="1" ht="12.75" x14ac:dyDescent="0.2">
      <c r="A59" s="64">
        <v>4</v>
      </c>
      <c r="B59" s="64">
        <v>5</v>
      </c>
      <c r="C59" s="64">
        <v>6</v>
      </c>
      <c r="D59" s="64">
        <v>1</v>
      </c>
      <c r="E59" s="64">
        <v>1</v>
      </c>
      <c r="F59" s="49">
        <v>5</v>
      </c>
      <c r="G59" s="49"/>
      <c r="H59" s="64"/>
      <c r="I59" s="64"/>
      <c r="J59" s="64"/>
      <c r="K59" s="64"/>
      <c r="L59" s="64"/>
      <c r="M59" s="64"/>
      <c r="N59" s="64"/>
      <c r="O59" s="64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</row>
    <row r="60" spans="1:64" s="78" customFormat="1" ht="12" x14ac:dyDescent="0.15">
      <c r="A60" s="69">
        <v>93</v>
      </c>
      <c r="B60" s="69">
        <v>92</v>
      </c>
      <c r="C60" s="69">
        <v>95</v>
      </c>
      <c r="D60" s="69">
        <v>93</v>
      </c>
      <c r="E60" s="69">
        <v>95</v>
      </c>
      <c r="F60" s="69">
        <v>92</v>
      </c>
      <c r="G60" s="69"/>
      <c r="H60" s="69"/>
      <c r="I60" s="69"/>
      <c r="J60" s="69"/>
      <c r="K60" s="69"/>
      <c r="L60" s="69"/>
      <c r="M60" s="69"/>
      <c r="N60" s="69"/>
      <c r="O60" s="69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64" s="72" customFormat="1" ht="12.75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81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64" s="72" customFormat="1" ht="12" x14ac:dyDescent="0.15">
      <c r="A62" s="63" t="s">
        <v>26</v>
      </c>
      <c r="B62" s="67" t="s">
        <v>2</v>
      </c>
      <c r="C62" s="67">
        <f>A64+B64+C64+D64+E64</f>
        <v>27</v>
      </c>
      <c r="D62" s="67" t="s">
        <v>3</v>
      </c>
      <c r="E62" s="67" t="s">
        <v>27</v>
      </c>
      <c r="F62" s="67" t="s">
        <v>5</v>
      </c>
      <c r="G62" s="66">
        <f>(A64*A65+B64*B65+C64*C65+D64*D65+E64*E65+F64*F65+G64*G65+H64*H65)/C62</f>
        <v>86.148148148148152</v>
      </c>
      <c r="H62" s="67"/>
      <c r="I62" s="67"/>
      <c r="J62" s="67"/>
      <c r="K62" s="67"/>
      <c r="L62" s="67"/>
      <c r="M62" s="67"/>
      <c r="N62" s="67"/>
      <c r="O62" s="67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</row>
    <row r="63" spans="1:64" s="72" customFormat="1" ht="12" x14ac:dyDescent="0.15">
      <c r="A63" s="64" t="s">
        <v>409</v>
      </c>
      <c r="B63" s="64" t="s">
        <v>410</v>
      </c>
      <c r="C63" s="64" t="s">
        <v>411</v>
      </c>
      <c r="D63" s="64" t="s">
        <v>412</v>
      </c>
      <c r="E63" s="64" t="s">
        <v>413</v>
      </c>
      <c r="F63" s="64"/>
      <c r="G63" s="64"/>
      <c r="H63" s="64"/>
      <c r="I63" s="64"/>
      <c r="J63" s="64"/>
      <c r="K63" s="64"/>
      <c r="L63" s="64"/>
      <c r="M63" s="64"/>
      <c r="N63" s="67"/>
      <c r="O63" s="6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64" s="78" customFormat="1" ht="12" x14ac:dyDescent="0.15">
      <c r="A64" s="64">
        <v>5</v>
      </c>
      <c r="B64" s="64">
        <v>6</v>
      </c>
      <c r="C64" s="64">
        <v>5</v>
      </c>
      <c r="D64" s="64">
        <v>6</v>
      </c>
      <c r="E64" s="64">
        <v>5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</row>
    <row r="65" spans="1:64" s="70" customFormat="1" ht="12" x14ac:dyDescent="0.15">
      <c r="A65" s="69">
        <v>81</v>
      </c>
      <c r="B65" s="69">
        <v>90</v>
      </c>
      <c r="C65" s="69">
        <v>87</v>
      </c>
      <c r="D65" s="69">
        <v>86</v>
      </c>
      <c r="E65" s="69">
        <v>86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64" s="72" customFormat="1" ht="12" x14ac:dyDescent="0.15">
      <c r="A66" s="64"/>
      <c r="B66" s="64"/>
      <c r="C66" s="64"/>
      <c r="D66" s="64"/>
      <c r="E66" s="64"/>
      <c r="F66" s="64"/>
      <c r="G66" s="64"/>
      <c r="H66" s="64"/>
      <c r="I66" s="67"/>
      <c r="J66" s="64"/>
      <c r="K66" s="64"/>
      <c r="L66" s="64"/>
      <c r="M66" s="64"/>
      <c r="N66" s="64"/>
      <c r="O66" s="64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s="72" customFormat="1" ht="12" x14ac:dyDescent="0.15">
      <c r="A67" s="63" t="s">
        <v>28</v>
      </c>
      <c r="B67" s="67" t="s">
        <v>2</v>
      </c>
      <c r="C67" s="67">
        <f>A69+B69+C69+D69+E69</f>
        <v>24</v>
      </c>
      <c r="D67" s="67" t="s">
        <v>3</v>
      </c>
      <c r="E67" s="67" t="s">
        <v>29</v>
      </c>
      <c r="F67" s="67" t="s">
        <v>5</v>
      </c>
      <c r="G67" s="66">
        <f>(A69*A70+B69*B70+C69*C70+D69*D70+E69*E70+F69*F70+G69*G70+H69*H70)/C67</f>
        <v>92.208333333333329</v>
      </c>
      <c r="H67" s="67"/>
      <c r="I67" s="67"/>
      <c r="J67" s="67"/>
      <c r="K67" s="67"/>
      <c r="L67" s="67"/>
      <c r="M67" s="67"/>
      <c r="N67" s="67"/>
      <c r="O67" s="67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</row>
    <row r="68" spans="1:64" s="78" customFormat="1" ht="12" x14ac:dyDescent="0.15">
      <c r="A68" s="64" t="s">
        <v>414</v>
      </c>
      <c r="B68" s="64" t="s">
        <v>415</v>
      </c>
      <c r="C68" s="64" t="s">
        <v>416</v>
      </c>
      <c r="D68" s="64" t="s">
        <v>417</v>
      </c>
      <c r="E68" s="64" t="s">
        <v>418</v>
      </c>
      <c r="F68" s="64"/>
      <c r="G68" s="64"/>
      <c r="H68" s="67"/>
      <c r="I68" s="67"/>
      <c r="J68" s="64"/>
      <c r="K68" s="64"/>
      <c r="L68" s="64"/>
      <c r="M68" s="64"/>
      <c r="N68" s="67"/>
      <c r="O68" s="67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</row>
    <row r="69" spans="1:64" s="72" customFormat="1" ht="12" x14ac:dyDescent="0.15">
      <c r="A69" s="64">
        <v>6</v>
      </c>
      <c r="B69" s="64">
        <v>5</v>
      </c>
      <c r="C69" s="64">
        <v>6</v>
      </c>
      <c r="D69" s="64">
        <v>6</v>
      </c>
      <c r="E69" s="64">
        <v>1</v>
      </c>
      <c r="F69" s="64"/>
      <c r="G69" s="64"/>
      <c r="H69" s="64"/>
      <c r="I69" s="67"/>
      <c r="J69" s="64"/>
      <c r="K69" s="64"/>
      <c r="L69" s="64"/>
      <c r="M69" s="64"/>
      <c r="N69" s="64"/>
      <c r="O69" s="64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64" s="70" customFormat="1" ht="12" x14ac:dyDescent="0.15">
      <c r="A70" s="69">
        <v>94</v>
      </c>
      <c r="B70" s="69">
        <v>89</v>
      </c>
      <c r="C70" s="69">
        <v>93</v>
      </c>
      <c r="D70" s="69">
        <v>92</v>
      </c>
      <c r="E70" s="69">
        <v>94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64" s="72" customFormat="1" ht="12" x14ac:dyDescent="0.15">
      <c r="A71" s="67"/>
      <c r="B71" s="67"/>
      <c r="C71" s="67"/>
      <c r="D71" s="67"/>
      <c r="E71" s="67"/>
      <c r="F71" s="67"/>
      <c r="G71" s="67"/>
      <c r="H71" s="67"/>
      <c r="I71" s="64"/>
      <c r="J71" s="64"/>
      <c r="K71" s="64"/>
      <c r="L71" s="64"/>
      <c r="M71" s="64"/>
      <c r="N71" s="64"/>
      <c r="O71" s="64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1:64" s="72" customFormat="1" ht="12.75" x14ac:dyDescent="0.2">
      <c r="A72" s="63" t="s">
        <v>419</v>
      </c>
      <c r="B72" s="67" t="s">
        <v>2</v>
      </c>
      <c r="C72" s="67">
        <f>A74+B74+C74+D74</f>
        <v>13</v>
      </c>
      <c r="D72" s="67" t="s">
        <v>3</v>
      </c>
      <c r="E72" s="67" t="s">
        <v>420</v>
      </c>
      <c r="F72" s="67" t="s">
        <v>5</v>
      </c>
      <c r="G72" s="66">
        <f>(A74*A75+B74*B75+C74*C75+D74*D75+E74*E75+F74*F75+G74*G75)/C72</f>
        <v>91.769230769230774</v>
      </c>
      <c r="H72" s="67"/>
      <c r="I72" s="67"/>
      <c r="J72" s="67"/>
      <c r="K72" s="67"/>
      <c r="L72" s="67"/>
      <c r="M72" s="21"/>
      <c r="N72" s="67"/>
      <c r="O72" s="67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</row>
    <row r="73" spans="1:64" s="78" customFormat="1" ht="12.75" x14ac:dyDescent="0.2">
      <c r="A73" s="67" t="s">
        <v>421</v>
      </c>
      <c r="B73" s="67" t="s">
        <v>422</v>
      </c>
      <c r="C73" s="67" t="s">
        <v>423</v>
      </c>
      <c r="D73" s="67" t="s">
        <v>424</v>
      </c>
      <c r="E73" s="67"/>
      <c r="F73" s="67"/>
      <c r="G73" s="67"/>
      <c r="H73" s="67"/>
      <c r="I73" s="67"/>
      <c r="J73" s="67"/>
      <c r="K73" s="67"/>
      <c r="L73" s="67"/>
      <c r="M73" s="21"/>
      <c r="N73" s="76"/>
      <c r="O73" s="76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64" s="78" customFormat="1" ht="12.75" x14ac:dyDescent="0.2">
      <c r="A74" s="67">
        <v>2</v>
      </c>
      <c r="B74" s="67">
        <v>6</v>
      </c>
      <c r="C74" s="64">
        <v>2</v>
      </c>
      <c r="D74" s="67">
        <v>3</v>
      </c>
      <c r="E74" s="67"/>
      <c r="F74" s="67"/>
      <c r="G74" s="67"/>
      <c r="H74" s="67"/>
      <c r="I74" s="67"/>
      <c r="J74" s="64"/>
      <c r="K74" s="64"/>
      <c r="L74" s="64"/>
      <c r="M74" s="22"/>
      <c r="N74" s="76"/>
      <c r="O74" s="76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</row>
    <row r="75" spans="1:64" s="70" customFormat="1" ht="12" x14ac:dyDescent="0.15">
      <c r="A75" s="69">
        <v>90</v>
      </c>
      <c r="B75" s="69">
        <v>91</v>
      </c>
      <c r="C75" s="69">
        <v>91</v>
      </c>
      <c r="D75" s="69">
        <v>95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1:64" s="78" customFormat="1" ht="12.75" x14ac:dyDescent="0.2">
      <c r="A76" s="67"/>
      <c r="B76" s="67"/>
      <c r="C76" s="67"/>
      <c r="D76" s="67"/>
      <c r="E76" s="67"/>
      <c r="F76" s="67"/>
      <c r="G76" s="67"/>
      <c r="H76" s="67"/>
      <c r="I76" s="22"/>
      <c r="J76" s="67"/>
      <c r="K76" s="67"/>
      <c r="L76" s="64"/>
      <c r="M76" s="64"/>
      <c r="N76" s="76"/>
      <c r="O76" s="7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s="72" customFormat="1" ht="12.75" x14ac:dyDescent="0.2">
      <c r="A77" s="63" t="s">
        <v>425</v>
      </c>
      <c r="B77" s="67" t="s">
        <v>2</v>
      </c>
      <c r="C77" s="67">
        <f>A79+B79+C79+D79+E79+F79</f>
        <v>22</v>
      </c>
      <c r="D77" s="67" t="s">
        <v>3</v>
      </c>
      <c r="E77" s="67" t="s">
        <v>426</v>
      </c>
      <c r="F77" s="67" t="s">
        <v>5</v>
      </c>
      <c r="G77" s="66">
        <f>(A79*A80+B79*B80+C79*C80+D79*D80+E79*E80+F79*F80+G79*G80)/C77</f>
        <v>90.545454545454547</v>
      </c>
      <c r="H77" s="67"/>
      <c r="I77" s="67"/>
      <c r="J77" s="67"/>
      <c r="K77" s="21"/>
      <c r="L77" s="67"/>
      <c r="M77" s="67"/>
      <c r="N77" s="67"/>
      <c r="O77" s="67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</row>
    <row r="78" spans="1:64" s="78" customFormat="1" ht="12" x14ac:dyDescent="0.15">
      <c r="A78" s="67" t="s">
        <v>421</v>
      </c>
      <c r="B78" s="67" t="s">
        <v>427</v>
      </c>
      <c r="C78" s="67" t="s">
        <v>428</v>
      </c>
      <c r="D78" s="67" t="s">
        <v>429</v>
      </c>
      <c r="E78" s="67" t="s">
        <v>430</v>
      </c>
      <c r="F78" s="82" t="s">
        <v>431</v>
      </c>
      <c r="G78" s="67"/>
      <c r="H78" s="76"/>
      <c r="I78" s="76"/>
      <c r="J78" s="76"/>
      <c r="K78" s="76"/>
      <c r="L78" s="76"/>
      <c r="M78" s="76"/>
      <c r="N78" s="76"/>
      <c r="O78" s="76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</row>
    <row r="79" spans="1:64" s="78" customFormat="1" ht="12" x14ac:dyDescent="0.15">
      <c r="A79" s="67">
        <v>3</v>
      </c>
      <c r="B79" s="67">
        <v>2</v>
      </c>
      <c r="C79" s="67">
        <v>4</v>
      </c>
      <c r="D79" s="67">
        <v>3</v>
      </c>
      <c r="E79" s="67">
        <v>5</v>
      </c>
      <c r="F79" s="64">
        <v>5</v>
      </c>
      <c r="G79" s="64"/>
      <c r="H79" s="67"/>
      <c r="I79" s="67"/>
      <c r="J79" s="64"/>
      <c r="K79" s="64"/>
      <c r="L79" s="64"/>
      <c r="M79" s="76"/>
      <c r="N79" s="76"/>
      <c r="O79" s="76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</row>
    <row r="80" spans="1:64" s="70" customFormat="1" ht="12" x14ac:dyDescent="0.15">
      <c r="A80" s="69">
        <v>90</v>
      </c>
      <c r="B80" s="69">
        <v>92</v>
      </c>
      <c r="C80" s="69">
        <v>91</v>
      </c>
      <c r="D80" s="69">
        <v>93</v>
      </c>
      <c r="E80" s="69">
        <v>90</v>
      </c>
      <c r="F80" s="69">
        <v>89</v>
      </c>
      <c r="G80" s="69"/>
      <c r="H80" s="69"/>
      <c r="I80" s="69"/>
      <c r="J80" s="69"/>
      <c r="K80" s="69"/>
      <c r="L80" s="69"/>
      <c r="M80" s="69"/>
      <c r="N80" s="69"/>
      <c r="O80" s="69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64" s="78" customFormat="1" ht="12" x14ac:dyDescent="0.15">
      <c r="A81" s="67"/>
      <c r="B81" s="67"/>
      <c r="C81" s="67"/>
      <c r="D81" s="67"/>
      <c r="E81" s="67"/>
      <c r="F81" s="67"/>
      <c r="G81" s="67"/>
      <c r="H81" s="67"/>
      <c r="I81" s="67"/>
      <c r="J81" s="64"/>
      <c r="K81" s="64"/>
      <c r="L81" s="64"/>
      <c r="M81" s="64"/>
      <c r="N81" s="76"/>
      <c r="O81" s="76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</row>
    <row r="82" spans="1:64" s="72" customFormat="1" ht="12" x14ac:dyDescent="0.15">
      <c r="A82" s="63" t="s">
        <v>432</v>
      </c>
      <c r="B82" s="67" t="s">
        <v>2</v>
      </c>
      <c r="C82" s="67">
        <v>24</v>
      </c>
      <c r="D82" s="67" t="s">
        <v>3</v>
      </c>
      <c r="E82" s="67" t="s">
        <v>433</v>
      </c>
      <c r="F82" s="67" t="s">
        <v>5</v>
      </c>
      <c r="G82" s="66">
        <f>(A84*A85+B84*B85+C84*C85+D84*D85+E84*E85+F84*F85+G84*G85)/C82</f>
        <v>93.583333333333329</v>
      </c>
      <c r="H82" s="67"/>
      <c r="I82" s="67"/>
      <c r="J82" s="67"/>
      <c r="K82" s="67"/>
      <c r="L82" s="67"/>
      <c r="M82" s="67"/>
      <c r="N82" s="67"/>
      <c r="O82" s="67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</row>
    <row r="83" spans="1:64" s="72" customFormat="1" ht="12" x14ac:dyDescent="0.15">
      <c r="A83" s="76" t="s">
        <v>434</v>
      </c>
      <c r="B83" s="76" t="s">
        <v>435</v>
      </c>
      <c r="C83" s="76" t="s">
        <v>436</v>
      </c>
      <c r="D83" s="76" t="s">
        <v>437</v>
      </c>
      <c r="E83" s="67" t="s">
        <v>438</v>
      </c>
      <c r="F83" s="67"/>
      <c r="G83" s="67"/>
      <c r="H83" s="67"/>
      <c r="I83" s="67"/>
      <c r="J83" s="67"/>
      <c r="K83" s="76"/>
      <c r="L83" s="76"/>
      <c r="M83" s="76"/>
      <c r="N83" s="76"/>
      <c r="O83" s="76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</row>
    <row r="84" spans="1:64" s="72" customFormat="1" ht="12.75" x14ac:dyDescent="0.2">
      <c r="A84" s="67">
        <v>6</v>
      </c>
      <c r="B84" s="67">
        <v>5</v>
      </c>
      <c r="C84" s="67">
        <v>5</v>
      </c>
      <c r="D84" s="67">
        <v>4</v>
      </c>
      <c r="E84" s="67">
        <v>4</v>
      </c>
      <c r="F84" s="67"/>
      <c r="G84" s="67"/>
      <c r="H84" s="67"/>
      <c r="I84" s="67"/>
      <c r="J84" s="64"/>
      <c r="K84" s="64"/>
      <c r="L84" s="64"/>
      <c r="M84" s="22"/>
      <c r="N84" s="76"/>
      <c r="O84" s="76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</row>
    <row r="85" spans="1:64" s="70" customFormat="1" ht="12" x14ac:dyDescent="0.15">
      <c r="A85" s="69">
        <v>93</v>
      </c>
      <c r="B85" s="69">
        <v>93</v>
      </c>
      <c r="C85" s="69">
        <v>95</v>
      </c>
      <c r="D85" s="69">
        <v>93</v>
      </c>
      <c r="E85" s="69">
        <v>94</v>
      </c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</row>
    <row r="86" spans="1:64" s="72" customFormat="1" ht="12" x14ac:dyDescent="0.15">
      <c r="A86" s="67"/>
      <c r="B86" s="67"/>
      <c r="C86" s="67"/>
      <c r="D86" s="67"/>
      <c r="E86" s="67"/>
      <c r="F86" s="67"/>
      <c r="G86" s="67"/>
      <c r="H86" s="67"/>
      <c r="I86" s="64"/>
      <c r="J86" s="64"/>
      <c r="K86" s="64"/>
      <c r="L86" s="67"/>
      <c r="M86" s="67"/>
      <c r="N86" s="67"/>
      <c r="O86" s="67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</row>
    <row r="87" spans="1:64" s="78" customFormat="1" ht="12.75" x14ac:dyDescent="0.2">
      <c r="A87" s="63" t="s">
        <v>31</v>
      </c>
      <c r="B87" s="64" t="s">
        <v>2</v>
      </c>
      <c r="C87" s="64">
        <f>A89+B89+C89+D89</f>
        <v>22</v>
      </c>
      <c r="D87" s="64" t="s">
        <v>3</v>
      </c>
      <c r="E87" s="64" t="s">
        <v>13</v>
      </c>
      <c r="F87" s="64" t="s">
        <v>5</v>
      </c>
      <c r="G87" s="66">
        <f>(A89*A90+B89*B90+C89*C90+D89*D90+E89*E90+F89*F90+G89*G90+H89*H90)/C87</f>
        <v>95.272727272727266</v>
      </c>
      <c r="H87" s="22"/>
      <c r="I87" s="64"/>
      <c r="J87" s="64"/>
      <c r="K87" s="64"/>
      <c r="L87" s="64"/>
      <c r="M87" s="64"/>
      <c r="N87" s="64"/>
      <c r="O87" s="64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</row>
    <row r="88" spans="1:64" s="72" customFormat="1" ht="12" x14ac:dyDescent="0.15">
      <c r="A88" s="67" t="s">
        <v>439</v>
      </c>
      <c r="B88" s="67" t="s">
        <v>440</v>
      </c>
      <c r="C88" s="67" t="s">
        <v>441</v>
      </c>
      <c r="D88" s="67" t="s">
        <v>442</v>
      </c>
      <c r="E88" s="67"/>
      <c r="F88" s="67"/>
      <c r="G88" s="67"/>
      <c r="H88" s="67"/>
      <c r="I88" s="76"/>
      <c r="J88" s="64"/>
      <c r="K88" s="64"/>
      <c r="L88" s="76"/>
      <c r="M88" s="64"/>
      <c r="N88" s="64"/>
      <c r="O88" s="64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</row>
    <row r="89" spans="1:64" s="72" customFormat="1" ht="12.75" x14ac:dyDescent="0.2">
      <c r="A89" s="64">
        <v>6</v>
      </c>
      <c r="B89" s="64">
        <v>6</v>
      </c>
      <c r="C89" s="64">
        <v>6</v>
      </c>
      <c r="D89" s="64">
        <v>4</v>
      </c>
      <c r="E89" s="64"/>
      <c r="F89" s="64"/>
      <c r="G89" s="64"/>
      <c r="H89" s="22"/>
      <c r="I89" s="64"/>
      <c r="J89" s="64"/>
      <c r="K89" s="64"/>
      <c r="L89" s="49"/>
      <c r="M89" s="64"/>
      <c r="N89" s="64"/>
      <c r="O89" s="64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</row>
    <row r="90" spans="1:64" s="72" customFormat="1" ht="12.75" x14ac:dyDescent="0.2">
      <c r="A90" s="69">
        <v>96</v>
      </c>
      <c r="B90" s="69">
        <v>98</v>
      </c>
      <c r="C90" s="69">
        <v>98</v>
      </c>
      <c r="D90" s="69">
        <v>86</v>
      </c>
      <c r="E90" s="69"/>
      <c r="F90" s="69"/>
      <c r="G90" s="69"/>
      <c r="H90" s="25"/>
      <c r="I90" s="69"/>
      <c r="J90" s="69"/>
      <c r="K90" s="69"/>
      <c r="L90" s="69"/>
      <c r="M90" s="69"/>
      <c r="N90" s="69"/>
      <c r="O90" s="69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</row>
    <row r="91" spans="1:64" s="72" customFormat="1" ht="12" x14ac:dyDescent="0.15">
      <c r="A91" s="67"/>
      <c r="B91" s="67"/>
      <c r="C91" s="67"/>
      <c r="D91" s="67"/>
      <c r="E91" s="67"/>
      <c r="F91" s="67"/>
      <c r="G91" s="67"/>
      <c r="H91" s="67"/>
      <c r="I91" s="64"/>
      <c r="J91" s="64"/>
      <c r="K91" s="64"/>
      <c r="L91" s="64"/>
      <c r="M91" s="64"/>
      <c r="N91" s="64"/>
      <c r="O91" s="64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</row>
    <row r="92" spans="1:64" s="70" customFormat="1" ht="12.75" x14ac:dyDescent="0.2">
      <c r="A92" s="63" t="s">
        <v>32</v>
      </c>
      <c r="B92" s="64" t="s">
        <v>2</v>
      </c>
      <c r="C92" s="64">
        <v>11</v>
      </c>
      <c r="D92" s="64" t="s">
        <v>3</v>
      </c>
      <c r="E92" s="64" t="s">
        <v>33</v>
      </c>
      <c r="F92" s="64" t="s">
        <v>5</v>
      </c>
      <c r="G92" s="66">
        <f>(A94*A95+B94*B95+C94*C95+D94*D95+E94*E95+F94*F95+G94*G95+H94*H95)/C92</f>
        <v>92.545454545454547</v>
      </c>
      <c r="H92" s="22"/>
      <c r="I92" s="64"/>
      <c r="J92" s="64"/>
      <c r="K92" s="64"/>
      <c r="L92" s="64"/>
      <c r="M92" s="64"/>
      <c r="N92" s="64"/>
      <c r="O92" s="64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</row>
    <row r="93" spans="1:64" s="72" customFormat="1" ht="12" x14ac:dyDescent="0.15">
      <c r="A93" s="67" t="s">
        <v>443</v>
      </c>
      <c r="B93" s="67" t="s">
        <v>444</v>
      </c>
      <c r="C93" s="67"/>
      <c r="D93" s="67" t="s">
        <v>445</v>
      </c>
      <c r="E93" s="67"/>
      <c r="F93" s="67"/>
      <c r="G93" s="67"/>
      <c r="H93" s="67"/>
      <c r="I93" s="76"/>
      <c r="J93" s="64"/>
      <c r="K93" s="64"/>
      <c r="L93" s="76"/>
      <c r="M93" s="64"/>
      <c r="N93" s="64"/>
      <c r="O93" s="64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</row>
    <row r="94" spans="1:64" s="72" customFormat="1" ht="12.75" x14ac:dyDescent="0.2">
      <c r="A94" s="64">
        <v>6</v>
      </c>
      <c r="B94" s="64">
        <v>4</v>
      </c>
      <c r="C94" s="64"/>
      <c r="D94" s="64">
        <v>1</v>
      </c>
      <c r="E94" s="64"/>
      <c r="F94" s="64"/>
      <c r="G94" s="64"/>
      <c r="H94" s="22"/>
      <c r="I94" s="64"/>
      <c r="J94" s="64"/>
      <c r="K94" s="64"/>
      <c r="L94" s="49"/>
      <c r="M94" s="64"/>
      <c r="N94" s="64"/>
      <c r="O94" s="64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</row>
    <row r="95" spans="1:64" s="72" customFormat="1" ht="12.75" x14ac:dyDescent="0.2">
      <c r="A95" s="69">
        <v>91</v>
      </c>
      <c r="B95" s="69">
        <v>94</v>
      </c>
      <c r="C95" s="69"/>
      <c r="D95" s="69">
        <v>96</v>
      </c>
      <c r="E95" s="69"/>
      <c r="F95" s="69"/>
      <c r="G95" s="69"/>
      <c r="H95" s="25"/>
      <c r="I95" s="69"/>
      <c r="J95" s="69"/>
      <c r="K95" s="69"/>
      <c r="L95" s="69"/>
      <c r="M95" s="69"/>
      <c r="N95" s="69"/>
      <c r="O95" s="69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</row>
    <row r="96" spans="1:64" s="72" customFormat="1" ht="12" x14ac:dyDescent="0.15">
      <c r="A96" s="67"/>
      <c r="B96" s="67"/>
      <c r="C96" s="67"/>
      <c r="D96" s="67"/>
      <c r="E96" s="67"/>
      <c r="F96" s="67"/>
      <c r="G96" s="67"/>
      <c r="H96" s="67"/>
      <c r="I96" s="64"/>
      <c r="J96" s="64"/>
      <c r="K96" s="64"/>
      <c r="L96" s="64"/>
      <c r="M96" s="64"/>
      <c r="N96" s="64"/>
      <c r="O96" s="64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</row>
    <row r="97" spans="1:64" s="72" customFormat="1" ht="12.75" x14ac:dyDescent="0.2">
      <c r="A97" s="63" t="s">
        <v>34</v>
      </c>
      <c r="B97" s="67" t="s">
        <v>2</v>
      </c>
      <c r="C97" s="83">
        <f>A99+B99+C99+D99+E99+F99+G99</f>
        <v>35</v>
      </c>
      <c r="D97" s="67" t="s">
        <v>3</v>
      </c>
      <c r="E97" s="67" t="s">
        <v>35</v>
      </c>
      <c r="F97" s="67" t="s">
        <v>5</v>
      </c>
      <c r="G97" s="66">
        <f>(A99*A100+B99*B100+C99*C100+D99*D100+E99*E100+F99*F100+G99*G100+H99*H100)/C97</f>
        <v>94.628571428571433</v>
      </c>
      <c r="H97" s="67"/>
      <c r="I97" s="67"/>
      <c r="J97" s="67"/>
      <c r="K97" s="67"/>
      <c r="L97" s="67"/>
      <c r="M97" s="21"/>
      <c r="N97" s="67"/>
      <c r="O97" s="21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</row>
    <row r="98" spans="1:64" s="72" customFormat="1" ht="12" x14ac:dyDescent="0.15">
      <c r="A98" s="67" t="s">
        <v>446</v>
      </c>
      <c r="B98" s="67" t="s">
        <v>447</v>
      </c>
      <c r="C98" s="67" t="s">
        <v>448</v>
      </c>
      <c r="D98" s="67" t="s">
        <v>449</v>
      </c>
      <c r="E98" s="67" t="s">
        <v>450</v>
      </c>
      <c r="F98" s="67" t="s">
        <v>451</v>
      </c>
      <c r="G98" s="67" t="s">
        <v>452</v>
      </c>
      <c r="H98" s="67"/>
      <c r="I98" s="67"/>
      <c r="J98" s="67"/>
      <c r="K98" s="67"/>
      <c r="L98" s="67"/>
      <c r="M98" s="67"/>
      <c r="N98" s="67"/>
      <c r="O98" s="67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</row>
    <row r="99" spans="1:64" s="72" customFormat="1" ht="12.75" x14ac:dyDescent="0.2">
      <c r="A99" s="67">
        <v>6</v>
      </c>
      <c r="B99" s="67">
        <v>6</v>
      </c>
      <c r="C99" s="67">
        <v>6</v>
      </c>
      <c r="D99" s="67">
        <v>6</v>
      </c>
      <c r="E99" s="67">
        <v>6</v>
      </c>
      <c r="F99" s="67">
        <v>1</v>
      </c>
      <c r="G99" s="67">
        <v>4</v>
      </c>
      <c r="H99" s="67"/>
      <c r="I99" s="67"/>
      <c r="J99" s="67"/>
      <c r="K99" s="67"/>
      <c r="L99" s="67"/>
      <c r="M99" s="21"/>
      <c r="N99" s="67"/>
      <c r="O99" s="67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</row>
    <row r="100" spans="1:64" s="72" customFormat="1" ht="12.75" x14ac:dyDescent="0.2">
      <c r="A100" s="69">
        <v>94</v>
      </c>
      <c r="B100" s="69">
        <v>93</v>
      </c>
      <c r="C100" s="69">
        <v>95</v>
      </c>
      <c r="D100" s="69">
        <v>95</v>
      </c>
      <c r="E100" s="69">
        <v>95</v>
      </c>
      <c r="F100" s="69">
        <v>96</v>
      </c>
      <c r="G100" s="69">
        <v>96</v>
      </c>
      <c r="H100" s="69"/>
      <c r="I100" s="69"/>
      <c r="J100" s="69"/>
      <c r="K100" s="69"/>
      <c r="L100" s="69"/>
      <c r="M100" s="25"/>
      <c r="N100" s="69"/>
      <c r="O100" s="69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</row>
    <row r="101" spans="1:64" s="70" customFormat="1" ht="12.75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21"/>
      <c r="N101" s="67"/>
      <c r="O101" s="67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</row>
    <row r="102" spans="1:64" s="70" customFormat="1" ht="12.75" x14ac:dyDescent="0.2">
      <c r="A102" s="63" t="s">
        <v>36</v>
      </c>
      <c r="B102" s="67" t="s">
        <v>37</v>
      </c>
      <c r="C102" s="67">
        <f>A104+B104+C104+D104+E104+F104+G104+H104</f>
        <v>34</v>
      </c>
      <c r="D102" s="67" t="s">
        <v>3</v>
      </c>
      <c r="E102" s="67" t="s">
        <v>15</v>
      </c>
      <c r="F102" s="67" t="s">
        <v>5</v>
      </c>
      <c r="G102" s="66">
        <f>(A104*A105+B104*B105+C104*C105+D104*D105+E104*E105+F104*F105+G104*G105+H104*H105)/C102</f>
        <v>92.82352941176471</v>
      </c>
      <c r="H102" s="67"/>
      <c r="I102" s="67"/>
      <c r="J102" s="67"/>
      <c r="K102" s="67"/>
      <c r="L102" s="67"/>
      <c r="M102" s="21"/>
      <c r="N102" s="67"/>
      <c r="O102" s="67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</row>
    <row r="103" spans="1:64" s="72" customFormat="1" ht="12.75" x14ac:dyDescent="0.2">
      <c r="A103" s="67" t="s">
        <v>453</v>
      </c>
      <c r="B103" s="67" t="s">
        <v>454</v>
      </c>
      <c r="C103" s="67" t="s">
        <v>455</v>
      </c>
      <c r="D103" s="67" t="s">
        <v>456</v>
      </c>
      <c r="E103" s="67" t="s">
        <v>457</v>
      </c>
      <c r="F103" s="67" t="s">
        <v>458</v>
      </c>
      <c r="G103" s="67" t="s">
        <v>459</v>
      </c>
      <c r="H103" s="67" t="s">
        <v>460</v>
      </c>
      <c r="I103" s="67"/>
      <c r="J103" s="67"/>
      <c r="K103" s="67"/>
      <c r="L103" s="67"/>
      <c r="M103" s="21"/>
      <c r="N103" s="67"/>
      <c r="O103" s="67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</row>
    <row r="104" spans="1:64" s="72" customFormat="1" ht="12.75" x14ac:dyDescent="0.2">
      <c r="A104" s="67">
        <v>6</v>
      </c>
      <c r="B104" s="67">
        <v>6</v>
      </c>
      <c r="C104" s="67">
        <v>4</v>
      </c>
      <c r="D104" s="67">
        <v>5</v>
      </c>
      <c r="E104" s="67">
        <v>5</v>
      </c>
      <c r="F104" s="67">
        <v>1</v>
      </c>
      <c r="G104" s="67">
        <v>5</v>
      </c>
      <c r="H104" s="67">
        <v>2</v>
      </c>
      <c r="I104" s="67"/>
      <c r="J104" s="67"/>
      <c r="K104" s="67"/>
      <c r="L104" s="67"/>
      <c r="M104" s="21"/>
      <c r="N104" s="67"/>
      <c r="O104" s="67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</row>
    <row r="105" spans="1:64" s="72" customFormat="1" ht="12" x14ac:dyDescent="0.15">
      <c r="A105" s="69">
        <v>93</v>
      </c>
      <c r="B105" s="69">
        <v>84</v>
      </c>
      <c r="C105" s="69">
        <v>97</v>
      </c>
      <c r="D105" s="69">
        <v>94</v>
      </c>
      <c r="E105" s="69">
        <v>96</v>
      </c>
      <c r="F105" s="69">
        <v>94</v>
      </c>
      <c r="G105" s="69">
        <v>94</v>
      </c>
      <c r="H105" s="69">
        <v>96</v>
      </c>
      <c r="I105" s="69"/>
      <c r="J105" s="69"/>
      <c r="K105" s="69"/>
      <c r="L105" s="69"/>
      <c r="M105" s="69"/>
      <c r="N105" s="69"/>
      <c r="O105" s="69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</row>
    <row r="106" spans="1:64" s="72" customFormat="1" ht="12.75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21"/>
      <c r="M106" s="67"/>
      <c r="N106" s="67"/>
      <c r="O106" s="67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</row>
    <row r="107" spans="1:64" s="70" customFormat="1" ht="12.75" x14ac:dyDescent="0.2">
      <c r="A107" s="63" t="s">
        <v>38</v>
      </c>
      <c r="B107" s="67" t="s">
        <v>37</v>
      </c>
      <c r="C107" s="67">
        <f>A109+B109+C109+D109+E109+F109</f>
        <v>26</v>
      </c>
      <c r="D107" s="67" t="s">
        <v>3</v>
      </c>
      <c r="E107" s="67" t="s">
        <v>27</v>
      </c>
      <c r="F107" s="67" t="s">
        <v>5</v>
      </c>
      <c r="G107" s="66">
        <f>(A109*A110+B109*B110+C109*C110+D109*D110+E109*E110+F109*F110+G109*G110+H109*H110)/C107</f>
        <v>91.269230769230774</v>
      </c>
      <c r="H107" s="67"/>
      <c r="I107" s="67"/>
      <c r="J107" s="67"/>
      <c r="K107" s="67"/>
      <c r="L107" s="67"/>
      <c r="M107" s="21"/>
      <c r="N107" s="67"/>
      <c r="O107" s="67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</row>
    <row r="108" spans="1:64" s="72" customFormat="1" ht="12" x14ac:dyDescent="0.15">
      <c r="A108" s="67" t="s">
        <v>461</v>
      </c>
      <c r="B108" s="67" t="s">
        <v>462</v>
      </c>
      <c r="C108" s="67" t="s">
        <v>463</v>
      </c>
      <c r="D108" s="67" t="s">
        <v>464</v>
      </c>
      <c r="E108" s="67" t="s">
        <v>465</v>
      </c>
      <c r="F108" s="67" t="s">
        <v>466</v>
      </c>
      <c r="G108" s="67"/>
      <c r="H108" s="67"/>
      <c r="I108" s="67"/>
      <c r="J108" s="67"/>
      <c r="K108" s="67"/>
      <c r="L108" s="67"/>
      <c r="M108" s="67"/>
      <c r="N108" s="67"/>
      <c r="O108" s="67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</row>
    <row r="109" spans="1:64" s="72" customFormat="1" ht="12.75" x14ac:dyDescent="0.2">
      <c r="A109" s="67">
        <v>5</v>
      </c>
      <c r="B109" s="67">
        <v>6</v>
      </c>
      <c r="C109" s="67">
        <v>2</v>
      </c>
      <c r="D109" s="67">
        <v>6</v>
      </c>
      <c r="E109" s="67">
        <v>2</v>
      </c>
      <c r="F109" s="67">
        <v>5</v>
      </c>
      <c r="G109" s="67"/>
      <c r="H109" s="67"/>
      <c r="I109" s="67"/>
      <c r="J109" s="67"/>
      <c r="K109" s="67"/>
      <c r="L109" s="67"/>
      <c r="M109" s="21"/>
      <c r="N109" s="67"/>
      <c r="O109" s="67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</row>
    <row r="110" spans="1:64" s="72" customFormat="1" ht="12" x14ac:dyDescent="0.15">
      <c r="A110" s="69">
        <v>90</v>
      </c>
      <c r="B110" s="69">
        <v>90</v>
      </c>
      <c r="C110" s="69">
        <v>91</v>
      </c>
      <c r="D110" s="69">
        <v>94</v>
      </c>
      <c r="E110" s="69">
        <v>86</v>
      </c>
      <c r="F110" s="69">
        <v>93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</row>
    <row r="111" spans="1:64" s="72" customFormat="1" ht="12" x14ac:dyDescent="0.1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</row>
    <row r="112" spans="1:64" s="70" customFormat="1" ht="12" x14ac:dyDescent="0.15">
      <c r="A112" s="63" t="s">
        <v>39</v>
      </c>
      <c r="B112" s="67" t="s">
        <v>37</v>
      </c>
      <c r="C112" s="67">
        <v>23</v>
      </c>
      <c r="D112" s="67" t="s">
        <v>3</v>
      </c>
      <c r="E112" s="67" t="s">
        <v>40</v>
      </c>
      <c r="F112" s="67" t="s">
        <v>5</v>
      </c>
      <c r="G112" s="66">
        <f>(A114*A115+B114*B115+C114*C115+D114*D115+E114*E115+F114*F115+G114*G115+H114*H115)/C112</f>
        <v>93.043478260869563</v>
      </c>
      <c r="H112" s="67"/>
      <c r="I112" s="67"/>
      <c r="J112" s="67"/>
      <c r="K112" s="67"/>
      <c r="L112" s="67"/>
      <c r="M112" s="67"/>
      <c r="N112" s="67"/>
      <c r="O112" s="67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</row>
    <row r="113" spans="1:64" s="72" customFormat="1" ht="12" x14ac:dyDescent="0.15">
      <c r="A113" s="67" t="s">
        <v>467</v>
      </c>
      <c r="B113" s="67" t="s">
        <v>468</v>
      </c>
      <c r="C113" s="67" t="s">
        <v>469</v>
      </c>
      <c r="D113" s="67" t="s">
        <v>470</v>
      </c>
      <c r="E113" s="67" t="s">
        <v>471</v>
      </c>
      <c r="F113" s="67" t="s">
        <v>851</v>
      </c>
      <c r="G113" s="67"/>
      <c r="H113" s="67"/>
      <c r="I113" s="67"/>
      <c r="J113" s="67"/>
      <c r="K113" s="67"/>
      <c r="L113" s="67"/>
      <c r="M113" s="67"/>
      <c r="N113" s="67"/>
      <c r="O113" s="67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</row>
    <row r="114" spans="1:64" s="72" customFormat="1" ht="12" x14ac:dyDescent="0.15">
      <c r="A114" s="67">
        <v>6</v>
      </c>
      <c r="B114" s="67">
        <v>5</v>
      </c>
      <c r="C114" s="67">
        <v>2</v>
      </c>
      <c r="D114" s="67">
        <v>2</v>
      </c>
      <c r="E114" s="67">
        <v>4</v>
      </c>
      <c r="F114" s="67">
        <v>4</v>
      </c>
      <c r="G114" s="67"/>
      <c r="H114" s="67"/>
      <c r="I114" s="67"/>
      <c r="J114" s="67"/>
      <c r="K114" s="67"/>
      <c r="L114" s="67"/>
      <c r="M114" s="67"/>
      <c r="N114" s="67"/>
      <c r="O114" s="67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</row>
    <row r="115" spans="1:64" s="72" customFormat="1" ht="12" x14ac:dyDescent="0.15">
      <c r="A115" s="69">
        <v>94</v>
      </c>
      <c r="B115" s="69">
        <v>92</v>
      </c>
      <c r="C115" s="69">
        <v>95</v>
      </c>
      <c r="D115" s="69">
        <v>95</v>
      </c>
      <c r="E115" s="69">
        <v>96</v>
      </c>
      <c r="F115" s="69">
        <v>88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</row>
    <row r="116" spans="1:64" s="72" customFormat="1" ht="12" x14ac:dyDescent="0.1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</row>
    <row r="117" spans="1:64" s="70" customFormat="1" ht="12" x14ac:dyDescent="0.15">
      <c r="A117" s="63" t="s">
        <v>41</v>
      </c>
      <c r="B117" s="67" t="s">
        <v>37</v>
      </c>
      <c r="C117" s="67">
        <v>25</v>
      </c>
      <c r="D117" s="67" t="s">
        <v>3</v>
      </c>
      <c r="E117" s="67" t="s">
        <v>30</v>
      </c>
      <c r="F117" s="67" t="s">
        <v>5</v>
      </c>
      <c r="G117" s="66">
        <f>(A119*A120+B119*B120+C119*C120+D119*D120+E119*E120+F119*F120+G119*G120+H119*H120)/C117</f>
        <v>93.76</v>
      </c>
      <c r="H117" s="67"/>
      <c r="I117" s="67"/>
      <c r="J117" s="67"/>
      <c r="K117" s="67"/>
      <c r="L117" s="67"/>
      <c r="M117" s="67"/>
      <c r="N117" s="67"/>
      <c r="O117" s="67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</row>
    <row r="118" spans="1:64" s="72" customFormat="1" ht="12" x14ac:dyDescent="0.15">
      <c r="A118" s="82" t="s">
        <v>472</v>
      </c>
      <c r="B118" s="82" t="s">
        <v>473</v>
      </c>
      <c r="C118" s="82" t="s">
        <v>474</v>
      </c>
      <c r="D118" s="82" t="s">
        <v>475</v>
      </c>
      <c r="E118" s="82" t="s">
        <v>470</v>
      </c>
      <c r="F118" s="67" t="s">
        <v>476</v>
      </c>
      <c r="G118" s="67"/>
      <c r="H118" s="67"/>
      <c r="I118" s="67"/>
      <c r="J118" s="67"/>
      <c r="K118" s="67"/>
      <c r="L118" s="67"/>
      <c r="M118" s="67"/>
      <c r="N118" s="67"/>
      <c r="O118" s="67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</row>
    <row r="119" spans="1:64" s="72" customFormat="1" ht="12" x14ac:dyDescent="0.15">
      <c r="A119" s="82">
        <v>6</v>
      </c>
      <c r="B119" s="82">
        <v>5</v>
      </c>
      <c r="C119" s="82">
        <v>5</v>
      </c>
      <c r="D119" s="82">
        <v>1</v>
      </c>
      <c r="E119" s="82">
        <v>4</v>
      </c>
      <c r="F119" s="67">
        <v>4</v>
      </c>
      <c r="G119" s="67"/>
      <c r="H119" s="67"/>
      <c r="I119" s="67"/>
      <c r="J119" s="67"/>
      <c r="K119" s="67"/>
      <c r="L119" s="67"/>
      <c r="M119" s="67"/>
      <c r="N119" s="67"/>
      <c r="O119" s="67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</row>
    <row r="120" spans="1:64" s="72" customFormat="1" ht="12" x14ac:dyDescent="0.15">
      <c r="A120" s="69">
        <v>95</v>
      </c>
      <c r="B120" s="69">
        <v>93</v>
      </c>
      <c r="C120" s="69">
        <v>94</v>
      </c>
      <c r="D120" s="69">
        <v>91</v>
      </c>
      <c r="E120" s="69">
        <v>95</v>
      </c>
      <c r="F120" s="69">
        <v>92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</row>
    <row r="121" spans="1:64" s="72" customFormat="1" ht="12" x14ac:dyDescent="0.1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</row>
    <row r="122" spans="1:64" s="70" customFormat="1" ht="12" x14ac:dyDescent="0.15">
      <c r="A122" s="63" t="s">
        <v>42</v>
      </c>
      <c r="B122" s="67" t="s">
        <v>2</v>
      </c>
      <c r="C122" s="67">
        <f>A124+B124+C124+D124+E124+F124</f>
        <v>34</v>
      </c>
      <c r="D122" s="67" t="s">
        <v>3</v>
      </c>
      <c r="E122" s="67" t="s">
        <v>23</v>
      </c>
      <c r="F122" s="67" t="s">
        <v>5</v>
      </c>
      <c r="G122" s="66">
        <f>(A124*A125+B124*B125+C124*C125+D124*D125+E124*E125+F124*F125+G124*G125+H124*H125)/C122</f>
        <v>92.588235294117652</v>
      </c>
      <c r="H122" s="67"/>
      <c r="I122" s="67"/>
      <c r="J122" s="67"/>
      <c r="K122" s="67"/>
      <c r="L122" s="67"/>
      <c r="M122" s="67"/>
      <c r="N122" s="67"/>
      <c r="O122" s="67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</row>
    <row r="123" spans="1:64" s="72" customFormat="1" ht="12.75" x14ac:dyDescent="0.2">
      <c r="A123" s="67" t="s">
        <v>477</v>
      </c>
      <c r="B123" s="67" t="s">
        <v>478</v>
      </c>
      <c r="C123" s="67" t="s">
        <v>479</v>
      </c>
      <c r="D123" s="67" t="s">
        <v>480</v>
      </c>
      <c r="E123" s="67" t="s">
        <v>481</v>
      </c>
      <c r="F123" s="67" t="s">
        <v>482</v>
      </c>
      <c r="G123" s="67"/>
      <c r="H123" s="67"/>
      <c r="I123" s="67"/>
      <c r="J123" s="67"/>
      <c r="K123" s="67"/>
      <c r="L123" s="67"/>
      <c r="M123" s="21"/>
      <c r="N123" s="67"/>
      <c r="O123" s="67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</row>
    <row r="124" spans="1:64" s="72" customFormat="1" ht="12.75" x14ac:dyDescent="0.2">
      <c r="A124" s="67">
        <v>6</v>
      </c>
      <c r="B124" s="67">
        <v>6</v>
      </c>
      <c r="C124" s="67">
        <v>6</v>
      </c>
      <c r="D124" s="67">
        <v>5</v>
      </c>
      <c r="E124" s="67">
        <v>6</v>
      </c>
      <c r="F124" s="67">
        <v>5</v>
      </c>
      <c r="G124" s="67"/>
      <c r="H124" s="67"/>
      <c r="I124" s="67"/>
      <c r="J124" s="67"/>
      <c r="K124" s="67"/>
      <c r="L124" s="67"/>
      <c r="M124" s="21"/>
      <c r="N124" s="67"/>
      <c r="O124" s="67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</row>
    <row r="125" spans="1:64" s="72" customFormat="1" ht="12" x14ac:dyDescent="0.15">
      <c r="A125" s="69">
        <v>93</v>
      </c>
      <c r="B125" s="69">
        <v>98</v>
      </c>
      <c r="C125" s="69">
        <v>92</v>
      </c>
      <c r="D125" s="69">
        <v>90</v>
      </c>
      <c r="E125" s="69">
        <v>95</v>
      </c>
      <c r="F125" s="69">
        <v>86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</row>
    <row r="126" spans="1:64" s="72" customFormat="1" ht="12" x14ac:dyDescent="0.1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</row>
    <row r="127" spans="1:64" s="70" customFormat="1" ht="12" x14ac:dyDescent="0.15">
      <c r="A127" s="63" t="s">
        <v>43</v>
      </c>
      <c r="B127" s="67" t="s">
        <v>2</v>
      </c>
      <c r="C127" s="67">
        <v>30</v>
      </c>
      <c r="D127" s="64" t="s">
        <v>3</v>
      </c>
      <c r="E127" s="67" t="s">
        <v>44</v>
      </c>
      <c r="F127" s="64" t="s">
        <v>5</v>
      </c>
      <c r="G127" s="66">
        <f>(A129*A130+B129*B130+C129*C130+D129*D130+E129*E130+F129*F130+G129*G130+H129*H130)/C127</f>
        <v>91.86666666666666</v>
      </c>
      <c r="H127" s="67"/>
      <c r="I127" s="67"/>
      <c r="J127" s="67"/>
      <c r="K127" s="67"/>
      <c r="L127" s="67"/>
      <c r="M127" s="67"/>
      <c r="N127" s="67"/>
      <c r="O127" s="67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</row>
    <row r="128" spans="1:64" s="72" customFormat="1" ht="12" x14ac:dyDescent="0.15">
      <c r="A128" s="67" t="s">
        <v>483</v>
      </c>
      <c r="B128" s="67" t="s">
        <v>484</v>
      </c>
      <c r="C128" s="67" t="s">
        <v>485</v>
      </c>
      <c r="D128" s="67" t="s">
        <v>486</v>
      </c>
      <c r="E128" s="67" t="s">
        <v>487</v>
      </c>
      <c r="F128" s="67" t="s">
        <v>460</v>
      </c>
      <c r="G128" s="67"/>
      <c r="H128" s="67"/>
      <c r="I128" s="67"/>
      <c r="J128" s="67"/>
      <c r="K128" s="67"/>
      <c r="L128" s="67"/>
      <c r="M128" s="67"/>
      <c r="N128" s="67"/>
      <c r="O128" s="67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</row>
    <row r="129" spans="1:64" s="78" customFormat="1" ht="12" x14ac:dyDescent="0.15">
      <c r="A129" s="67">
        <v>4</v>
      </c>
      <c r="B129" s="67">
        <v>6</v>
      </c>
      <c r="C129" s="67">
        <v>6</v>
      </c>
      <c r="D129" s="67">
        <v>6</v>
      </c>
      <c r="E129" s="67">
        <v>6</v>
      </c>
      <c r="F129" s="67">
        <v>2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</row>
    <row r="130" spans="1:64" s="78" customFormat="1" ht="12" x14ac:dyDescent="0.15">
      <c r="A130" s="69">
        <v>95</v>
      </c>
      <c r="B130" s="69">
        <v>89</v>
      </c>
      <c r="C130" s="69">
        <v>90</v>
      </c>
      <c r="D130" s="69">
        <v>91</v>
      </c>
      <c r="E130" s="69">
        <v>94</v>
      </c>
      <c r="F130" s="69">
        <v>96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</row>
    <row r="131" spans="1:64" s="78" customFormat="1" ht="12" x14ac:dyDescent="0.1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</row>
    <row r="132" spans="1:64" s="70" customFormat="1" ht="12" x14ac:dyDescent="0.15">
      <c r="A132" s="63" t="s">
        <v>45</v>
      </c>
      <c r="B132" s="67" t="s">
        <v>2</v>
      </c>
      <c r="C132" s="67">
        <v>29</v>
      </c>
      <c r="D132" s="64" t="s">
        <v>3</v>
      </c>
      <c r="E132" s="67" t="s">
        <v>17</v>
      </c>
      <c r="F132" s="64" t="s">
        <v>5</v>
      </c>
      <c r="G132" s="66">
        <f>(A134*A135+B134*B135+C134*C135+D134*D135+E134*E135+F134*F135+G134*G135+H134*H135)/C132</f>
        <v>91.34482758620689</v>
      </c>
      <c r="H132" s="67"/>
      <c r="I132" s="67"/>
      <c r="J132" s="67"/>
      <c r="K132" s="67"/>
      <c r="L132" s="67"/>
      <c r="M132" s="67"/>
      <c r="N132" s="67"/>
      <c r="O132" s="67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</row>
    <row r="133" spans="1:64" s="78" customFormat="1" ht="12" x14ac:dyDescent="0.15">
      <c r="A133" s="67" t="s">
        <v>475</v>
      </c>
      <c r="B133" s="67" t="s">
        <v>489</v>
      </c>
      <c r="C133" s="67" t="s">
        <v>488</v>
      </c>
      <c r="D133" s="67" t="s">
        <v>491</v>
      </c>
      <c r="E133" s="67" t="s">
        <v>490</v>
      </c>
      <c r="F133" s="67" t="s">
        <v>465</v>
      </c>
      <c r="G133" s="67"/>
      <c r="H133" s="67"/>
      <c r="I133" s="67"/>
      <c r="J133" s="67"/>
      <c r="K133" s="67"/>
      <c r="L133" s="67"/>
      <c r="M133" s="67"/>
      <c r="N133" s="67"/>
      <c r="O133" s="67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</row>
    <row r="134" spans="1:64" s="78" customFormat="1" ht="12" x14ac:dyDescent="0.15">
      <c r="A134" s="67">
        <v>2</v>
      </c>
      <c r="B134" s="67">
        <v>6</v>
      </c>
      <c r="C134" s="67">
        <v>5</v>
      </c>
      <c r="D134" s="67">
        <v>6</v>
      </c>
      <c r="E134" s="67">
        <v>6</v>
      </c>
      <c r="F134" s="67">
        <v>4</v>
      </c>
      <c r="G134" s="67"/>
      <c r="H134" s="67"/>
      <c r="I134" s="67"/>
      <c r="J134" s="67"/>
      <c r="K134" s="67"/>
      <c r="L134" s="67"/>
      <c r="M134" s="67"/>
      <c r="N134" s="67"/>
      <c r="O134" s="67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</row>
    <row r="135" spans="1:64" s="78" customFormat="1" ht="12" x14ac:dyDescent="0.15">
      <c r="A135" s="69">
        <v>91</v>
      </c>
      <c r="B135" s="69">
        <v>96</v>
      </c>
      <c r="C135" s="69">
        <v>91</v>
      </c>
      <c r="D135" s="69">
        <v>92</v>
      </c>
      <c r="E135" s="69">
        <v>90</v>
      </c>
      <c r="F135" s="69">
        <v>86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</row>
    <row r="136" spans="1:64" s="70" customFormat="1" ht="12" x14ac:dyDescent="0.1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</row>
    <row r="137" spans="1:64" s="78" customFormat="1" ht="12.75" x14ac:dyDescent="0.2">
      <c r="A137" s="63" t="s">
        <v>46</v>
      </c>
      <c r="B137" s="64" t="s">
        <v>2</v>
      </c>
      <c r="C137" s="64">
        <v>25</v>
      </c>
      <c r="D137" s="64" t="s">
        <v>3</v>
      </c>
      <c r="E137" s="64" t="s">
        <v>47</v>
      </c>
      <c r="F137" s="64" t="s">
        <v>5</v>
      </c>
      <c r="G137" s="66">
        <f>(A139*A140+B139*B140+C139*C140+D139*D140+E139*E140+F139*F140+G139*G140+H139*H140)/C137</f>
        <v>97.6</v>
      </c>
      <c r="H137" s="22"/>
      <c r="I137" s="64"/>
      <c r="J137" s="64"/>
      <c r="K137" s="64"/>
      <c r="L137" s="64"/>
      <c r="M137" s="64"/>
      <c r="N137" s="64"/>
      <c r="O137" s="64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</row>
    <row r="138" spans="1:64" s="78" customFormat="1" ht="12" x14ac:dyDescent="0.15">
      <c r="A138" s="67" t="s">
        <v>492</v>
      </c>
      <c r="B138" s="67" t="s">
        <v>493</v>
      </c>
      <c r="C138" s="67" t="s">
        <v>494</v>
      </c>
      <c r="D138" s="67" t="s">
        <v>495</v>
      </c>
      <c r="E138" s="67" t="s">
        <v>496</v>
      </c>
      <c r="F138" s="67"/>
      <c r="G138" s="67"/>
      <c r="H138" s="67"/>
      <c r="I138" s="76"/>
      <c r="J138" s="64"/>
      <c r="K138" s="64"/>
      <c r="L138" s="76"/>
      <c r="M138" s="64"/>
      <c r="N138" s="64"/>
      <c r="O138" s="64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</row>
    <row r="139" spans="1:64" s="78" customFormat="1" ht="12.75" x14ac:dyDescent="0.2">
      <c r="A139" s="64">
        <v>5</v>
      </c>
      <c r="B139" s="64">
        <v>6</v>
      </c>
      <c r="C139" s="64">
        <v>4</v>
      </c>
      <c r="D139" s="64">
        <v>6</v>
      </c>
      <c r="E139" s="64">
        <v>4</v>
      </c>
      <c r="F139" s="64"/>
      <c r="G139" s="64"/>
      <c r="H139" s="22"/>
      <c r="I139" s="64"/>
      <c r="J139" s="64"/>
      <c r="K139" s="64"/>
      <c r="L139" s="49"/>
      <c r="M139" s="64"/>
      <c r="N139" s="64"/>
      <c r="O139" s="64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</row>
    <row r="140" spans="1:64" s="70" customFormat="1" ht="12.75" x14ac:dyDescent="0.2">
      <c r="A140" s="69">
        <v>98</v>
      </c>
      <c r="B140" s="69">
        <v>97</v>
      </c>
      <c r="C140" s="69">
        <v>97</v>
      </c>
      <c r="D140" s="69">
        <v>98</v>
      </c>
      <c r="E140" s="69">
        <v>98</v>
      </c>
      <c r="F140" s="69"/>
      <c r="G140" s="69"/>
      <c r="H140" s="25"/>
      <c r="I140" s="69"/>
      <c r="J140" s="69"/>
      <c r="K140" s="69"/>
      <c r="L140" s="69"/>
      <c r="M140" s="69"/>
      <c r="N140" s="69"/>
      <c r="O140" s="69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</row>
    <row r="141" spans="1:64" s="70" customFormat="1" ht="22.5" x14ac:dyDescent="0.15">
      <c r="A141" s="176" t="s">
        <v>497</v>
      </c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</row>
    <row r="142" spans="1:64" s="72" customFormat="1" ht="12" x14ac:dyDescent="0.15">
      <c r="A142" s="63" t="s">
        <v>498</v>
      </c>
      <c r="B142" s="67" t="s">
        <v>2</v>
      </c>
      <c r="C142" s="67">
        <f>A144+B144+C144+D144+E144+F144+G144</f>
        <v>26</v>
      </c>
      <c r="D142" s="67" t="s">
        <v>3</v>
      </c>
      <c r="E142" s="73" t="s">
        <v>499</v>
      </c>
      <c r="F142" s="67" t="s">
        <v>5</v>
      </c>
      <c r="G142" s="66">
        <f>(A144*A145+B144*B145+C144*C145+D144*D145+E144*E145+F144*F145+G144*G145+H144*H145)/C142</f>
        <v>94.384615384615387</v>
      </c>
      <c r="H142" s="67"/>
      <c r="I142" s="67"/>
      <c r="J142" s="67"/>
      <c r="K142" s="67"/>
      <c r="L142" s="67"/>
      <c r="M142" s="67"/>
      <c r="N142" s="67"/>
      <c r="O142" s="67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</row>
    <row r="143" spans="1:64" s="72" customFormat="1" ht="12" x14ac:dyDescent="0.15">
      <c r="A143" s="67" t="s">
        <v>500</v>
      </c>
      <c r="B143" s="67" t="s">
        <v>501</v>
      </c>
      <c r="C143" s="67" t="s">
        <v>502</v>
      </c>
      <c r="D143" s="67" t="s">
        <v>503</v>
      </c>
      <c r="E143" s="67"/>
      <c r="F143" s="67" t="s">
        <v>504</v>
      </c>
      <c r="G143" s="64" t="s">
        <v>505</v>
      </c>
      <c r="H143" s="64"/>
      <c r="I143" s="67"/>
      <c r="J143" s="67"/>
      <c r="K143" s="67"/>
      <c r="L143" s="67"/>
      <c r="M143" s="67"/>
      <c r="N143" s="67"/>
      <c r="O143" s="67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64" s="72" customFormat="1" ht="12" x14ac:dyDescent="0.15">
      <c r="A144" s="67">
        <v>6</v>
      </c>
      <c r="B144" s="67">
        <v>6</v>
      </c>
      <c r="C144" s="67">
        <v>6</v>
      </c>
      <c r="D144" s="67">
        <v>6</v>
      </c>
      <c r="E144" s="67"/>
      <c r="F144" s="67">
        <v>1</v>
      </c>
      <c r="G144" s="64">
        <v>1</v>
      </c>
      <c r="H144" s="64"/>
      <c r="I144" s="67"/>
      <c r="J144" s="67"/>
      <c r="K144" s="67"/>
      <c r="L144" s="67"/>
      <c r="M144" s="67"/>
      <c r="N144" s="67"/>
      <c r="O144" s="67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</row>
    <row r="145" spans="1:64" s="70" customFormat="1" ht="12" x14ac:dyDescent="0.15">
      <c r="A145" s="69">
        <v>95</v>
      </c>
      <c r="B145" s="69">
        <v>94</v>
      </c>
      <c r="C145" s="69">
        <v>91</v>
      </c>
      <c r="D145" s="69">
        <v>97</v>
      </c>
      <c r="E145" s="69"/>
      <c r="F145" s="69">
        <v>96</v>
      </c>
      <c r="G145" s="69">
        <v>96</v>
      </c>
      <c r="H145" s="69"/>
      <c r="I145" s="69"/>
      <c r="J145" s="69"/>
      <c r="K145" s="69"/>
      <c r="L145" s="69"/>
      <c r="M145" s="69"/>
      <c r="N145" s="69"/>
      <c r="O145" s="69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</row>
    <row r="146" spans="1:64" s="72" customFormat="1" ht="12" x14ac:dyDescent="0.1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</row>
    <row r="147" spans="1:64" s="72" customFormat="1" ht="12" x14ac:dyDescent="0.15">
      <c r="A147" s="63" t="s">
        <v>506</v>
      </c>
      <c r="B147" s="67" t="s">
        <v>2</v>
      </c>
      <c r="C147" s="67">
        <f>A149+B149+C149+D149+E149+F149+G149</f>
        <v>37</v>
      </c>
      <c r="D147" s="67" t="s">
        <v>3</v>
      </c>
      <c r="E147" s="73" t="s">
        <v>499</v>
      </c>
      <c r="F147" s="67" t="s">
        <v>5</v>
      </c>
      <c r="G147" s="66">
        <f>(A149*A150+B149*B150+C149*C150+D149*D150+E149*E150+F149*F150+G149*G150+H149*H150)/C147</f>
        <v>92.567567567567565</v>
      </c>
      <c r="H147" s="67"/>
      <c r="I147" s="67"/>
      <c r="J147" s="67"/>
      <c r="K147" s="67"/>
      <c r="L147" s="67"/>
      <c r="M147" s="67"/>
      <c r="N147" s="67"/>
      <c r="O147" s="67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</row>
    <row r="148" spans="1:64" s="72" customFormat="1" ht="12" x14ac:dyDescent="0.15">
      <c r="A148" s="67" t="s">
        <v>507</v>
      </c>
      <c r="B148" s="67" t="s">
        <v>508</v>
      </c>
      <c r="C148" s="67" t="s">
        <v>509</v>
      </c>
      <c r="D148" s="67" t="s">
        <v>510</v>
      </c>
      <c r="E148" s="67" t="s">
        <v>511</v>
      </c>
      <c r="F148" s="67" t="s">
        <v>512</v>
      </c>
      <c r="G148" s="67" t="s">
        <v>513</v>
      </c>
      <c r="H148" s="64"/>
      <c r="I148" s="67"/>
      <c r="J148" s="67"/>
      <c r="K148" s="67"/>
      <c r="L148" s="67"/>
      <c r="M148" s="67"/>
      <c r="N148" s="67"/>
      <c r="O148" s="67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</row>
    <row r="149" spans="1:64" s="72" customFormat="1" ht="12" x14ac:dyDescent="0.15">
      <c r="A149" s="64">
        <v>4</v>
      </c>
      <c r="B149" s="67">
        <v>6</v>
      </c>
      <c r="C149" s="67">
        <v>6</v>
      </c>
      <c r="D149" s="67">
        <v>6</v>
      </c>
      <c r="E149" s="67">
        <v>6</v>
      </c>
      <c r="F149" s="67">
        <v>5</v>
      </c>
      <c r="G149" s="64">
        <v>4</v>
      </c>
      <c r="H149" s="67"/>
      <c r="I149" s="67"/>
      <c r="J149" s="67"/>
      <c r="K149" s="67"/>
      <c r="L149" s="67"/>
      <c r="M149" s="67"/>
      <c r="N149" s="67"/>
      <c r="O149" s="67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</row>
    <row r="150" spans="1:64" s="70" customFormat="1" ht="12" x14ac:dyDescent="0.15">
      <c r="A150" s="69">
        <v>96</v>
      </c>
      <c r="B150" s="69">
        <v>92</v>
      </c>
      <c r="C150" s="69">
        <v>86</v>
      </c>
      <c r="D150" s="69">
        <v>93</v>
      </c>
      <c r="E150" s="69">
        <v>91</v>
      </c>
      <c r="F150" s="69">
        <v>97</v>
      </c>
      <c r="G150" s="69">
        <v>96</v>
      </c>
      <c r="H150" s="69"/>
      <c r="I150" s="69"/>
      <c r="J150" s="69"/>
      <c r="K150" s="69"/>
      <c r="L150" s="69"/>
      <c r="M150" s="69"/>
      <c r="N150" s="69"/>
      <c r="O150" s="69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</row>
    <row r="151" spans="1:64" s="72" customFormat="1" ht="12" x14ac:dyDescent="0.15">
      <c r="A151" s="67"/>
      <c r="B151" s="67"/>
      <c r="C151" s="67"/>
      <c r="D151" s="67"/>
      <c r="E151" s="67"/>
      <c r="F151" s="67"/>
      <c r="G151" s="64"/>
      <c r="H151" s="67"/>
      <c r="I151" s="67"/>
      <c r="J151" s="67"/>
      <c r="K151" s="67"/>
      <c r="L151" s="67"/>
      <c r="M151" s="67"/>
      <c r="N151" s="67"/>
      <c r="O151" s="67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</row>
    <row r="152" spans="1:64" s="72" customFormat="1" ht="12" x14ac:dyDescent="0.15">
      <c r="A152" s="63" t="s">
        <v>850</v>
      </c>
      <c r="B152" s="67" t="s">
        <v>2</v>
      </c>
      <c r="C152" s="67">
        <f>A154+B154+C154+D154+E154</f>
        <v>23</v>
      </c>
      <c r="D152" s="67" t="s">
        <v>3</v>
      </c>
      <c r="E152" s="67" t="s">
        <v>514</v>
      </c>
      <c r="F152" s="67" t="s">
        <v>5</v>
      </c>
      <c r="G152" s="66">
        <f>(A154*A155+B154*B155+C154*C155+D154*D155+E154*E155+F154*F155+G154*G155+H154*H155)/C152</f>
        <v>97.130434782608702</v>
      </c>
      <c r="H152" s="67"/>
      <c r="I152" s="67"/>
      <c r="J152" s="67"/>
      <c r="K152" s="67"/>
      <c r="L152" s="67"/>
      <c r="M152" s="67"/>
      <c r="N152" s="67"/>
      <c r="O152" s="67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</row>
    <row r="153" spans="1:64" s="72" customFormat="1" ht="12" x14ac:dyDescent="0.15">
      <c r="A153" s="67" t="s">
        <v>515</v>
      </c>
      <c r="B153" s="67" t="s">
        <v>516</v>
      </c>
      <c r="C153" s="67" t="s">
        <v>517</v>
      </c>
      <c r="D153" s="67" t="s">
        <v>518</v>
      </c>
      <c r="E153" s="67" t="s">
        <v>505</v>
      </c>
      <c r="F153" s="67"/>
      <c r="G153" s="64"/>
      <c r="H153" s="64"/>
      <c r="I153" s="67"/>
      <c r="J153" s="67"/>
      <c r="K153" s="67"/>
      <c r="L153" s="67"/>
      <c r="M153" s="67"/>
      <c r="N153" s="67"/>
      <c r="O153" s="67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</row>
    <row r="154" spans="1:64" s="72" customFormat="1" ht="12" x14ac:dyDescent="0.15">
      <c r="A154" s="67">
        <v>6</v>
      </c>
      <c r="B154" s="67">
        <v>6</v>
      </c>
      <c r="C154" s="67">
        <v>4</v>
      </c>
      <c r="D154" s="67">
        <v>6</v>
      </c>
      <c r="E154" s="67">
        <v>1</v>
      </c>
      <c r="F154" s="64"/>
      <c r="G154" s="64"/>
      <c r="H154" s="67"/>
      <c r="I154" s="67"/>
      <c r="J154" s="67"/>
      <c r="K154" s="67"/>
      <c r="L154" s="67"/>
      <c r="M154" s="67"/>
      <c r="N154" s="67"/>
      <c r="O154" s="67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</row>
    <row r="155" spans="1:64" s="70" customFormat="1" ht="12" x14ac:dyDescent="0.15">
      <c r="A155" s="69">
        <v>97</v>
      </c>
      <c r="B155" s="69">
        <v>97</v>
      </c>
      <c r="C155" s="69">
        <v>98</v>
      </c>
      <c r="D155" s="69">
        <v>97</v>
      </c>
      <c r="E155" s="69">
        <v>96</v>
      </c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</row>
    <row r="156" spans="1:64" s="72" customFormat="1" ht="12" x14ac:dyDescent="0.1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</row>
    <row r="157" spans="1:64" s="72" customFormat="1" ht="12" x14ac:dyDescent="0.15">
      <c r="A157" s="63" t="s">
        <v>519</v>
      </c>
      <c r="B157" s="67" t="s">
        <v>2</v>
      </c>
      <c r="C157" s="67">
        <f>A159+B159+C159</f>
        <v>11</v>
      </c>
      <c r="D157" s="67" t="s">
        <v>3</v>
      </c>
      <c r="E157" s="67" t="s">
        <v>514</v>
      </c>
      <c r="F157" s="67" t="s">
        <v>5</v>
      </c>
      <c r="G157" s="66">
        <f>(A159*A160+B159*B160+C159*C160+D159*D160+E159*E160+F159*F160+G159*G160+H159*H160)/C157</f>
        <v>96.090909090909093</v>
      </c>
      <c r="H157" s="82"/>
      <c r="I157" s="67"/>
      <c r="J157" s="67"/>
      <c r="K157" s="67"/>
      <c r="L157" s="67"/>
      <c r="M157" s="67"/>
      <c r="N157" s="67"/>
      <c r="O157" s="67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</row>
    <row r="158" spans="1:64" s="78" customFormat="1" ht="12" x14ac:dyDescent="0.15">
      <c r="A158" s="67" t="s">
        <v>520</v>
      </c>
      <c r="B158" s="67" t="s">
        <v>521</v>
      </c>
      <c r="C158" s="67" t="s">
        <v>522</v>
      </c>
      <c r="D158" s="67"/>
      <c r="E158" s="67"/>
      <c r="F158" s="67"/>
      <c r="G158" s="67"/>
      <c r="H158" s="67"/>
      <c r="I158" s="67"/>
      <c r="J158" s="64"/>
      <c r="K158" s="64"/>
      <c r="L158" s="64"/>
      <c r="M158" s="64"/>
      <c r="N158" s="76"/>
      <c r="O158" s="76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</row>
    <row r="159" spans="1:64" s="78" customFormat="1" ht="12.75" x14ac:dyDescent="0.2">
      <c r="A159" s="67">
        <v>4</v>
      </c>
      <c r="B159" s="78">
        <v>2</v>
      </c>
      <c r="C159" s="67">
        <v>5</v>
      </c>
      <c r="D159" s="67"/>
      <c r="E159" s="67"/>
      <c r="F159" s="67"/>
      <c r="G159" s="22"/>
      <c r="H159" s="22"/>
      <c r="I159" s="67"/>
      <c r="J159" s="64"/>
      <c r="K159" s="64"/>
      <c r="L159" s="64"/>
      <c r="M159" s="64"/>
      <c r="N159" s="76"/>
      <c r="O159" s="76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</row>
    <row r="160" spans="1:64" s="70" customFormat="1" ht="12" x14ac:dyDescent="0.15">
      <c r="A160" s="69">
        <v>98</v>
      </c>
      <c r="B160" s="69">
        <v>95</v>
      </c>
      <c r="C160" s="69">
        <v>95</v>
      </c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</row>
    <row r="161" spans="1:64" s="78" customFormat="1" ht="12" x14ac:dyDescent="0.15">
      <c r="A161" s="76"/>
      <c r="B161" s="76"/>
      <c r="C161" s="76"/>
      <c r="D161" s="76"/>
      <c r="E161" s="76"/>
      <c r="F161" s="76"/>
      <c r="G161" s="76"/>
      <c r="H161" s="67"/>
      <c r="I161" s="67"/>
      <c r="J161" s="67"/>
      <c r="K161" s="64"/>
      <c r="L161" s="64"/>
      <c r="M161" s="64"/>
      <c r="N161" s="76"/>
      <c r="O161" s="76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</row>
    <row r="162" spans="1:64" s="72" customFormat="1" ht="12" x14ac:dyDescent="0.15">
      <c r="A162" s="63" t="s">
        <v>523</v>
      </c>
      <c r="B162" s="67" t="s">
        <v>2</v>
      </c>
      <c r="C162" s="67">
        <f>A164+B164+C164+D164</f>
        <v>22</v>
      </c>
      <c r="D162" s="67" t="s">
        <v>3</v>
      </c>
      <c r="E162" s="67" t="s">
        <v>524</v>
      </c>
      <c r="F162" s="67" t="s">
        <v>5</v>
      </c>
      <c r="G162" s="66">
        <f>(A164*A165+B164*B165+C164*C165+D164*D165+E164*E165+F164*F165+G164*G165+H164*H165)/C162</f>
        <v>83.727272727272734</v>
      </c>
      <c r="H162" s="67"/>
      <c r="I162" s="67"/>
      <c r="J162" s="67"/>
      <c r="K162" s="67"/>
      <c r="L162" s="67"/>
      <c r="M162" s="67"/>
      <c r="N162" s="67"/>
      <c r="O162" s="67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</row>
    <row r="163" spans="1:64" s="78" customFormat="1" ht="12" x14ac:dyDescent="0.15">
      <c r="A163" s="67" t="s">
        <v>525</v>
      </c>
      <c r="B163" s="67" t="s">
        <v>526</v>
      </c>
      <c r="C163" s="67" t="s">
        <v>527</v>
      </c>
      <c r="D163" s="67" t="s">
        <v>528</v>
      </c>
      <c r="E163" s="67"/>
      <c r="F163" s="67"/>
      <c r="G163" s="67"/>
      <c r="H163" s="67"/>
      <c r="I163" s="67"/>
      <c r="J163" s="64"/>
      <c r="K163" s="64"/>
      <c r="L163" s="64"/>
      <c r="M163" s="64"/>
      <c r="N163" s="76"/>
      <c r="O163" s="76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</row>
    <row r="164" spans="1:64" s="78" customFormat="1" ht="12" x14ac:dyDescent="0.15">
      <c r="A164" s="67">
        <v>6</v>
      </c>
      <c r="B164" s="67">
        <v>6</v>
      </c>
      <c r="C164" s="67">
        <v>6</v>
      </c>
      <c r="D164" s="67">
        <v>4</v>
      </c>
      <c r="E164" s="67"/>
      <c r="F164" s="67"/>
      <c r="G164" s="67"/>
      <c r="H164" s="67"/>
      <c r="I164" s="67"/>
      <c r="J164" s="64"/>
      <c r="K164" s="64"/>
      <c r="L164" s="64"/>
      <c r="M164" s="64"/>
      <c r="N164" s="76"/>
      <c r="O164" s="76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</row>
    <row r="165" spans="1:64" s="70" customFormat="1" ht="12" x14ac:dyDescent="0.15">
      <c r="A165" s="69">
        <v>93</v>
      </c>
      <c r="B165" s="69">
        <v>95</v>
      </c>
      <c r="C165" s="69">
        <v>91</v>
      </c>
      <c r="D165" s="69">
        <v>42</v>
      </c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</row>
    <row r="166" spans="1:64" s="78" customFormat="1" ht="12" x14ac:dyDescent="0.15">
      <c r="A166" s="76"/>
      <c r="B166" s="76"/>
      <c r="C166" s="76"/>
      <c r="D166" s="76"/>
      <c r="E166" s="76"/>
      <c r="F166" s="76"/>
      <c r="G166" s="76"/>
      <c r="H166" s="67"/>
      <c r="I166" s="67"/>
      <c r="J166" s="64"/>
      <c r="K166" s="64"/>
      <c r="L166" s="64"/>
      <c r="M166" s="64"/>
      <c r="N166" s="76"/>
      <c r="O166" s="76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</row>
    <row r="167" spans="1:64" s="72" customFormat="1" ht="12" x14ac:dyDescent="0.15">
      <c r="A167" s="63" t="s">
        <v>529</v>
      </c>
      <c r="B167" s="67" t="s">
        <v>2</v>
      </c>
      <c r="C167" s="67">
        <v>21</v>
      </c>
      <c r="D167" s="67" t="s">
        <v>3</v>
      </c>
      <c r="E167" s="67" t="s">
        <v>530</v>
      </c>
      <c r="F167" s="67" t="s">
        <v>5</v>
      </c>
      <c r="G167" s="66">
        <f>(A169*A170+B169*B170+C169*C170+D169*D170+E169*E170+F169*F170+G169*G170)/C167</f>
        <v>93.38095238095238</v>
      </c>
      <c r="H167" s="67"/>
      <c r="I167" s="67"/>
      <c r="J167" s="67"/>
      <c r="K167" s="67"/>
      <c r="L167" s="67"/>
      <c r="M167" s="67"/>
      <c r="N167" s="67"/>
      <c r="O167" s="67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</row>
    <row r="168" spans="1:64" s="78" customFormat="1" x14ac:dyDescent="0.15">
      <c r="A168" s="67" t="s">
        <v>787</v>
      </c>
      <c r="B168" s="67" t="s">
        <v>788</v>
      </c>
      <c r="C168" s="67" t="s">
        <v>789</v>
      </c>
      <c r="D168" s="84" t="s">
        <v>790</v>
      </c>
      <c r="E168" s="85" t="s">
        <v>791</v>
      </c>
      <c r="F168" s="67"/>
      <c r="G168" s="67"/>
      <c r="H168" s="67"/>
      <c r="I168" s="67"/>
      <c r="J168" s="67"/>
      <c r="K168" s="67"/>
      <c r="L168" s="67"/>
      <c r="M168" s="67"/>
      <c r="N168" s="76"/>
      <c r="O168" s="76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</row>
    <row r="169" spans="1:64" s="78" customFormat="1" ht="12.75" x14ac:dyDescent="0.2">
      <c r="A169" s="67">
        <v>3</v>
      </c>
      <c r="B169" s="67">
        <v>5</v>
      </c>
      <c r="C169" s="67">
        <v>6</v>
      </c>
      <c r="D169" s="64">
        <v>4</v>
      </c>
      <c r="E169" s="64">
        <v>3</v>
      </c>
      <c r="F169" s="67"/>
      <c r="G169" s="67"/>
      <c r="H169" s="67"/>
      <c r="I169" s="67"/>
      <c r="J169" s="64"/>
      <c r="K169" s="64"/>
      <c r="L169" s="64"/>
      <c r="M169" s="22"/>
      <c r="N169" s="76"/>
      <c r="O169" s="76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</row>
    <row r="170" spans="1:64" s="70" customFormat="1" ht="12" x14ac:dyDescent="0.15">
      <c r="A170" s="69">
        <v>91</v>
      </c>
      <c r="B170" s="69">
        <v>90</v>
      </c>
      <c r="C170" s="69">
        <v>97</v>
      </c>
      <c r="D170" s="69">
        <v>98</v>
      </c>
      <c r="E170" s="69">
        <v>88</v>
      </c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</row>
    <row r="171" spans="1:64" s="78" customFormat="1" ht="12.75" x14ac:dyDescent="0.2">
      <c r="A171" s="67"/>
      <c r="B171" s="67"/>
      <c r="C171" s="67"/>
      <c r="D171" s="67"/>
      <c r="E171" s="67"/>
      <c r="F171" s="67"/>
      <c r="G171" s="67"/>
      <c r="H171" s="67"/>
      <c r="I171" s="64"/>
      <c r="J171" s="64"/>
      <c r="K171" s="64"/>
      <c r="L171" s="22"/>
      <c r="M171" s="67"/>
      <c r="N171" s="76"/>
      <c r="O171" s="76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</row>
    <row r="172" spans="1:64" s="72" customFormat="1" ht="12.75" x14ac:dyDescent="0.2">
      <c r="A172" s="63" t="s">
        <v>531</v>
      </c>
      <c r="B172" s="67" t="s">
        <v>2</v>
      </c>
      <c r="C172" s="67">
        <f>A174+B174+C174+D174</f>
        <v>20</v>
      </c>
      <c r="D172" s="67" t="s">
        <v>3</v>
      </c>
      <c r="E172" s="67" t="s">
        <v>532</v>
      </c>
      <c r="F172" s="67" t="s">
        <v>5</v>
      </c>
      <c r="G172" s="66">
        <f>(A174*A175+B174*B175+C174*C175+D174*D175+E174*E175+F174*F175+G174*G175)/C172</f>
        <v>93.7</v>
      </c>
      <c r="H172" s="67"/>
      <c r="I172" s="67"/>
      <c r="J172" s="67"/>
      <c r="K172" s="67"/>
      <c r="L172" s="67"/>
      <c r="M172" s="21"/>
      <c r="N172" s="67"/>
      <c r="O172" s="67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</row>
    <row r="173" spans="1:64" s="78" customFormat="1" ht="12.75" x14ac:dyDescent="0.2">
      <c r="A173" s="67" t="s">
        <v>533</v>
      </c>
      <c r="B173" s="170" t="s">
        <v>534</v>
      </c>
      <c r="C173" s="67" t="s">
        <v>535</v>
      </c>
      <c r="D173" s="67" t="s">
        <v>536</v>
      </c>
      <c r="E173" s="67"/>
      <c r="F173" s="67"/>
      <c r="G173" s="67"/>
      <c r="H173" s="67"/>
      <c r="I173" s="67"/>
      <c r="J173" s="67"/>
      <c r="K173" s="67"/>
      <c r="L173" s="67"/>
      <c r="M173" s="21"/>
      <c r="N173" s="76"/>
      <c r="O173" s="76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</row>
    <row r="174" spans="1:64" s="78" customFormat="1" ht="12.75" x14ac:dyDescent="0.2">
      <c r="A174" s="67">
        <v>6</v>
      </c>
      <c r="B174" s="170">
        <v>6</v>
      </c>
      <c r="C174" s="64">
        <v>2</v>
      </c>
      <c r="D174" s="67">
        <v>6</v>
      </c>
      <c r="E174" s="67"/>
      <c r="F174" s="67"/>
      <c r="G174" s="67"/>
      <c r="H174" s="67"/>
      <c r="I174" s="67"/>
      <c r="J174" s="64"/>
      <c r="K174" s="64"/>
      <c r="L174" s="64"/>
      <c r="M174" s="22"/>
      <c r="N174" s="76"/>
      <c r="O174" s="76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</row>
    <row r="175" spans="1:64" s="70" customFormat="1" ht="12" x14ac:dyDescent="0.15">
      <c r="A175" s="69">
        <v>96</v>
      </c>
      <c r="B175" s="170">
        <v>95</v>
      </c>
      <c r="C175" s="69">
        <v>91</v>
      </c>
      <c r="D175" s="69">
        <v>91</v>
      </c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</row>
    <row r="176" spans="1:64" s="78" customFormat="1" ht="12.75" x14ac:dyDescent="0.2">
      <c r="A176" s="67"/>
      <c r="B176" s="67"/>
      <c r="C176" s="67"/>
      <c r="D176" s="67"/>
      <c r="E176" s="67"/>
      <c r="F176" s="67"/>
      <c r="G176" s="67"/>
      <c r="H176" s="67"/>
      <c r="I176" s="22"/>
      <c r="J176" s="67"/>
      <c r="K176" s="67"/>
      <c r="L176" s="64"/>
      <c r="M176" s="64"/>
      <c r="N176" s="76"/>
      <c r="O176" s="76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</row>
    <row r="177" spans="1:64" s="72" customFormat="1" ht="12.75" x14ac:dyDescent="0.2">
      <c r="A177" s="63" t="s">
        <v>537</v>
      </c>
      <c r="B177" s="67" t="s">
        <v>2</v>
      </c>
      <c r="C177" s="67">
        <v>36</v>
      </c>
      <c r="D177" s="67" t="s">
        <v>3</v>
      </c>
      <c r="E177" s="67" t="s">
        <v>524</v>
      </c>
      <c r="F177" s="67" t="s">
        <v>5</v>
      </c>
      <c r="G177" s="66">
        <f>(A179*A180+B179*B180+C179*C180+D179*D180+E179*E180+F179*F180+G179*G180+H179*H180+I179*I180)/C177</f>
        <v>93.333333333333329</v>
      </c>
      <c r="H177" s="67"/>
      <c r="I177" s="67"/>
      <c r="J177" s="67"/>
      <c r="K177" s="21"/>
      <c r="L177" s="67"/>
      <c r="M177" s="67"/>
      <c r="N177" s="67"/>
      <c r="O177" s="67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</row>
    <row r="178" spans="1:64" s="78" customFormat="1" ht="12" x14ac:dyDescent="0.15">
      <c r="A178" s="67" t="s">
        <v>538</v>
      </c>
      <c r="B178" s="67" t="s">
        <v>539</v>
      </c>
      <c r="C178" s="67" t="s">
        <v>540</v>
      </c>
      <c r="D178" s="67" t="s">
        <v>541</v>
      </c>
      <c r="E178" s="82" t="s">
        <v>542</v>
      </c>
      <c r="F178" s="67" t="s">
        <v>543</v>
      </c>
      <c r="H178" s="76"/>
      <c r="I178" s="76"/>
      <c r="J178" s="76"/>
      <c r="K178" s="76"/>
      <c r="L178" s="76"/>
      <c r="M178" s="76"/>
      <c r="N178" s="76"/>
      <c r="O178" s="76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</row>
    <row r="179" spans="1:64" s="78" customFormat="1" ht="12" x14ac:dyDescent="0.15">
      <c r="A179" s="67">
        <v>6</v>
      </c>
      <c r="B179" s="67">
        <v>6</v>
      </c>
      <c r="C179" s="67">
        <v>6</v>
      </c>
      <c r="D179" s="67">
        <v>6</v>
      </c>
      <c r="E179" s="64">
        <v>6</v>
      </c>
      <c r="F179" s="64">
        <v>6</v>
      </c>
      <c r="H179" s="67"/>
      <c r="I179" s="67"/>
      <c r="J179" s="64"/>
      <c r="K179" s="64"/>
      <c r="L179" s="64"/>
      <c r="M179" s="76"/>
      <c r="N179" s="76"/>
      <c r="O179" s="76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</row>
    <row r="180" spans="1:64" s="70" customFormat="1" ht="12" x14ac:dyDescent="0.15">
      <c r="A180" s="69">
        <v>95</v>
      </c>
      <c r="B180" s="69">
        <v>96</v>
      </c>
      <c r="C180" s="69">
        <v>90</v>
      </c>
      <c r="D180" s="69">
        <v>97</v>
      </c>
      <c r="E180" s="69">
        <v>97</v>
      </c>
      <c r="F180" s="69">
        <v>85</v>
      </c>
      <c r="G180" s="69"/>
      <c r="H180" s="69"/>
      <c r="I180" s="69"/>
      <c r="J180" s="69"/>
      <c r="K180" s="69"/>
      <c r="L180" s="69"/>
      <c r="M180" s="69"/>
      <c r="N180" s="69"/>
      <c r="O180" s="69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</row>
    <row r="181" spans="1:64" s="78" customFormat="1" ht="12" x14ac:dyDescent="0.15">
      <c r="A181" s="67"/>
      <c r="B181" s="67"/>
      <c r="C181" s="67"/>
      <c r="D181" s="67"/>
      <c r="E181" s="67"/>
      <c r="F181" s="67"/>
      <c r="G181" s="67"/>
      <c r="H181" s="67"/>
      <c r="I181" s="67"/>
      <c r="J181" s="64"/>
      <c r="K181" s="64"/>
      <c r="L181" s="64"/>
      <c r="M181" s="64"/>
      <c r="N181" s="76"/>
      <c r="O181" s="76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</row>
    <row r="182" spans="1:64" s="72" customFormat="1" ht="12" x14ac:dyDescent="0.15">
      <c r="A182" s="63" t="s">
        <v>544</v>
      </c>
      <c r="B182" s="67" t="s">
        <v>2</v>
      </c>
      <c r="C182" s="67">
        <v>34</v>
      </c>
      <c r="D182" s="67" t="s">
        <v>3</v>
      </c>
      <c r="E182" s="67" t="s">
        <v>524</v>
      </c>
      <c r="F182" s="67" t="s">
        <v>5</v>
      </c>
      <c r="G182" s="66">
        <f>(A184*A185+B184*B185+C184*C185+D184*D185+E184*E185+F184*F185+G184*G185+H184*H185+I184*I185)/C182</f>
        <v>93.088235294117652</v>
      </c>
      <c r="H182" s="67"/>
      <c r="I182" s="67"/>
      <c r="J182" s="67"/>
      <c r="K182" s="67"/>
      <c r="L182" s="67"/>
      <c r="M182" s="67"/>
      <c r="N182" s="67"/>
      <c r="O182" s="67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</row>
    <row r="183" spans="1:64" s="72" customFormat="1" ht="12" x14ac:dyDescent="0.15">
      <c r="A183" s="67" t="s">
        <v>545</v>
      </c>
      <c r="B183" s="67" t="s">
        <v>546</v>
      </c>
      <c r="C183" s="67" t="s">
        <v>547</v>
      </c>
      <c r="D183" s="67" t="s">
        <v>548</v>
      </c>
      <c r="E183" s="67" t="s">
        <v>549</v>
      </c>
      <c r="F183" s="67" t="s">
        <v>550</v>
      </c>
      <c r="G183" s="67"/>
      <c r="H183" s="67"/>
      <c r="I183" s="67"/>
      <c r="J183" s="67"/>
      <c r="K183" s="76"/>
      <c r="L183" s="76"/>
      <c r="M183" s="76"/>
      <c r="N183" s="76"/>
      <c r="O183" s="76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</row>
    <row r="184" spans="1:64" s="72" customFormat="1" ht="12.75" x14ac:dyDescent="0.2">
      <c r="A184" s="67">
        <v>6</v>
      </c>
      <c r="B184" s="67">
        <v>5</v>
      </c>
      <c r="C184" s="67">
        <v>5</v>
      </c>
      <c r="D184" s="67">
        <v>6</v>
      </c>
      <c r="E184" s="67">
        <v>6</v>
      </c>
      <c r="F184" s="67">
        <v>6</v>
      </c>
      <c r="G184" s="67"/>
      <c r="H184" s="67"/>
      <c r="I184" s="67"/>
      <c r="J184" s="64"/>
      <c r="K184" s="64"/>
      <c r="L184" s="64"/>
      <c r="M184" s="22"/>
      <c r="N184" s="76"/>
      <c r="O184" s="76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</row>
    <row r="185" spans="1:64" s="70" customFormat="1" ht="12" x14ac:dyDescent="0.15">
      <c r="A185" s="69">
        <v>94</v>
      </c>
      <c r="B185" s="69">
        <v>92</v>
      </c>
      <c r="C185" s="69">
        <v>97</v>
      </c>
      <c r="D185" s="69">
        <v>92</v>
      </c>
      <c r="E185" s="69">
        <v>96</v>
      </c>
      <c r="F185" s="69">
        <v>88</v>
      </c>
      <c r="G185" s="69"/>
      <c r="H185" s="69"/>
      <c r="I185" s="69"/>
      <c r="J185" s="69"/>
      <c r="K185" s="69"/>
      <c r="L185" s="69"/>
      <c r="M185" s="69"/>
      <c r="N185" s="69"/>
      <c r="O185" s="69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</row>
    <row r="186" spans="1:64" s="72" customFormat="1" ht="12" x14ac:dyDescent="0.15">
      <c r="A186" s="67"/>
      <c r="B186" s="67"/>
      <c r="C186" s="67"/>
      <c r="D186" s="67"/>
      <c r="E186" s="67"/>
      <c r="F186" s="67"/>
      <c r="G186" s="67"/>
      <c r="H186" s="67"/>
      <c r="I186" s="64"/>
      <c r="J186" s="64"/>
      <c r="K186" s="64"/>
      <c r="L186" s="67"/>
      <c r="M186" s="67"/>
      <c r="N186" s="67"/>
      <c r="O186" s="67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</row>
    <row r="187" spans="1:64" s="72" customFormat="1" ht="12.75" x14ac:dyDescent="0.2">
      <c r="A187" s="63" t="s">
        <v>551</v>
      </c>
      <c r="B187" s="67" t="s">
        <v>2</v>
      </c>
      <c r="C187" s="67">
        <v>17</v>
      </c>
      <c r="D187" s="67" t="s">
        <v>3</v>
      </c>
      <c r="E187" s="67" t="s">
        <v>552</v>
      </c>
      <c r="F187" s="67" t="s">
        <v>5</v>
      </c>
      <c r="G187" s="66">
        <f>(A189*A190+B189*B190+C189*C190+D189*D190+E189*E190+F189*F190+G189*G190+H189*H190)/C187</f>
        <v>95.235294117647058</v>
      </c>
      <c r="H187" s="67"/>
      <c r="I187" s="67"/>
      <c r="J187" s="67"/>
      <c r="K187" s="67"/>
      <c r="L187" s="67"/>
      <c r="M187" s="21"/>
      <c r="N187" s="67"/>
      <c r="O187" s="67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</row>
    <row r="188" spans="1:64" s="72" customFormat="1" ht="12.75" x14ac:dyDescent="0.2">
      <c r="A188" s="67" t="s">
        <v>553</v>
      </c>
      <c r="B188" s="67" t="s">
        <v>554</v>
      </c>
      <c r="C188" s="67" t="s">
        <v>555</v>
      </c>
      <c r="D188" s="67"/>
      <c r="E188" s="67"/>
      <c r="F188" s="67"/>
      <c r="G188" s="67"/>
      <c r="H188" s="67"/>
      <c r="I188" s="67"/>
      <c r="J188" s="67"/>
      <c r="K188" s="67"/>
      <c r="L188" s="67"/>
      <c r="M188" s="21"/>
      <c r="N188" s="67"/>
      <c r="O188" s="67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</row>
    <row r="189" spans="1:64" s="72" customFormat="1" ht="12" x14ac:dyDescent="0.15">
      <c r="A189" s="67">
        <v>5</v>
      </c>
      <c r="B189" s="67">
        <v>6</v>
      </c>
      <c r="C189" s="67">
        <v>6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4"/>
      <c r="N189" s="67"/>
      <c r="O189" s="67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</row>
    <row r="190" spans="1:64" s="70" customFormat="1" ht="12" x14ac:dyDescent="0.15">
      <c r="A190" s="69">
        <v>97</v>
      </c>
      <c r="B190" s="69">
        <v>96</v>
      </c>
      <c r="C190" s="69">
        <v>93</v>
      </c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</row>
    <row r="191" spans="1:64" s="72" customFormat="1" ht="12" x14ac:dyDescent="0.1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4"/>
      <c r="N191" s="67"/>
      <c r="O191" s="67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</row>
    <row r="192" spans="1:64" s="72" customFormat="1" ht="12.75" x14ac:dyDescent="0.2">
      <c r="A192" s="63" t="s">
        <v>556</v>
      </c>
      <c r="B192" s="67" t="s">
        <v>2</v>
      </c>
      <c r="C192" s="67">
        <f>A194+B194+C194+D194+E194+F194+G194</f>
        <v>32</v>
      </c>
      <c r="D192" s="67" t="s">
        <v>3</v>
      </c>
      <c r="E192" s="67" t="s">
        <v>557</v>
      </c>
      <c r="F192" s="67" t="s">
        <v>5</v>
      </c>
      <c r="G192" s="66">
        <f>(A195*A194+B195*B194+C195*C194+D195*D194+E195*E194+F195*F194+G195*G194+H195*H194+I195*I194*H195)/C192</f>
        <v>93.75</v>
      </c>
      <c r="H192" s="67"/>
      <c r="I192" s="67"/>
      <c r="J192" s="67"/>
      <c r="K192" s="67"/>
      <c r="L192" s="21"/>
      <c r="M192" s="67"/>
      <c r="N192" s="67"/>
      <c r="O192" s="67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</row>
    <row r="193" spans="1:64" s="70" customFormat="1" ht="12.75" x14ac:dyDescent="0.2">
      <c r="A193" s="67" t="s">
        <v>558</v>
      </c>
      <c r="B193" s="67" t="s">
        <v>559</v>
      </c>
      <c r="C193" s="67" t="s">
        <v>560</v>
      </c>
      <c r="D193" s="67" t="s">
        <v>561</v>
      </c>
      <c r="E193" s="67" t="s">
        <v>562</v>
      </c>
      <c r="F193" s="67" t="s">
        <v>563</v>
      </c>
      <c r="G193" s="67" t="s">
        <v>564</v>
      </c>
      <c r="H193" s="67"/>
      <c r="I193" s="67"/>
      <c r="J193" s="67"/>
      <c r="K193" s="67"/>
      <c r="L193" s="67"/>
      <c r="M193" s="21"/>
      <c r="N193" s="67"/>
      <c r="O193" s="67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</row>
    <row r="194" spans="1:64" s="72" customFormat="1" ht="14.25" x14ac:dyDescent="0.2">
      <c r="A194" s="67">
        <v>6</v>
      </c>
      <c r="B194" s="67">
        <v>5</v>
      </c>
      <c r="C194" s="67">
        <v>6</v>
      </c>
      <c r="D194" s="67">
        <v>4</v>
      </c>
      <c r="E194" s="67">
        <v>2</v>
      </c>
      <c r="F194" s="67">
        <v>4</v>
      </c>
      <c r="G194" s="67">
        <v>5</v>
      </c>
      <c r="H194" s="86"/>
      <c r="I194" s="67"/>
      <c r="J194" s="67"/>
      <c r="K194" s="67"/>
      <c r="L194" s="67"/>
      <c r="M194" s="21"/>
      <c r="N194" s="67"/>
      <c r="O194" s="67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</row>
    <row r="195" spans="1:64" s="70" customFormat="1" ht="12" x14ac:dyDescent="0.15">
      <c r="A195" s="69">
        <v>94</v>
      </c>
      <c r="B195" s="69">
        <v>92</v>
      </c>
      <c r="C195" s="69">
        <v>95</v>
      </c>
      <c r="D195" s="69">
        <v>94</v>
      </c>
      <c r="E195" s="69">
        <v>91</v>
      </c>
      <c r="F195" s="69">
        <v>92</v>
      </c>
      <c r="G195" s="69">
        <v>96</v>
      </c>
      <c r="H195" s="69"/>
      <c r="I195" s="69"/>
      <c r="J195" s="69"/>
      <c r="K195" s="69"/>
      <c r="L195" s="69"/>
      <c r="M195" s="69"/>
      <c r="N195" s="69"/>
      <c r="O195" s="69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</row>
    <row r="196" spans="1:64" s="78" customFormat="1" ht="12.75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21"/>
      <c r="N196" s="67"/>
      <c r="O196" s="67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</row>
    <row r="197" spans="1:64" s="72" customFormat="1" ht="12.75" x14ac:dyDescent="0.2">
      <c r="A197" s="63" t="s">
        <v>565</v>
      </c>
      <c r="B197" s="67" t="s">
        <v>2</v>
      </c>
      <c r="C197" s="67">
        <f>SUM(A199:E199)</f>
        <v>21</v>
      </c>
      <c r="D197" s="67" t="s">
        <v>3</v>
      </c>
      <c r="E197" s="67" t="s">
        <v>566</v>
      </c>
      <c r="F197" s="67" t="s">
        <v>5</v>
      </c>
      <c r="G197" s="66">
        <f>(A199*A200+B199*B200+C199*C200+D199*D200+E199*E200+F199*F200+G199*G200+H199*H200)/C197</f>
        <v>97.714285714285708</v>
      </c>
      <c r="H197" s="67"/>
      <c r="I197" s="67"/>
      <c r="J197" s="67"/>
      <c r="K197" s="67"/>
      <c r="L197" s="21"/>
      <c r="M197" s="67"/>
      <c r="N197" s="67"/>
      <c r="O197" s="67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</row>
    <row r="198" spans="1:64" s="70" customFormat="1" ht="12.75" x14ac:dyDescent="0.2">
      <c r="A198" s="67" t="s">
        <v>567</v>
      </c>
      <c r="B198" s="67" t="s">
        <v>568</v>
      </c>
      <c r="C198" s="67" t="s">
        <v>569</v>
      </c>
      <c r="D198" s="67" t="s">
        <v>505</v>
      </c>
      <c r="E198" s="67"/>
      <c r="F198" s="67"/>
      <c r="G198" s="67"/>
      <c r="H198" s="67"/>
      <c r="I198" s="67"/>
      <c r="J198" s="67"/>
      <c r="K198" s="67"/>
      <c r="L198" s="67"/>
      <c r="M198" s="21"/>
      <c r="N198" s="67"/>
      <c r="O198" s="67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</row>
    <row r="199" spans="1:64" s="72" customFormat="1" ht="12.75" x14ac:dyDescent="0.2">
      <c r="A199" s="67">
        <v>6</v>
      </c>
      <c r="B199" s="67">
        <v>6</v>
      </c>
      <c r="C199" s="67">
        <v>6</v>
      </c>
      <c r="D199" s="67">
        <v>3</v>
      </c>
      <c r="E199" s="67"/>
      <c r="F199" s="67"/>
      <c r="G199" s="67"/>
      <c r="H199" s="67"/>
      <c r="I199" s="67"/>
      <c r="J199" s="67"/>
      <c r="K199" s="67"/>
      <c r="L199" s="67"/>
      <c r="M199" s="21"/>
      <c r="N199" s="67"/>
      <c r="O199" s="67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</row>
    <row r="200" spans="1:64" s="70" customFormat="1" ht="12" x14ac:dyDescent="0.15">
      <c r="A200" s="69">
        <v>98</v>
      </c>
      <c r="B200" s="69">
        <v>98</v>
      </c>
      <c r="C200" s="69">
        <v>98</v>
      </c>
      <c r="D200" s="69">
        <v>96</v>
      </c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</row>
    <row r="201" spans="1:64" s="78" customFormat="1" ht="12.75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21"/>
      <c r="N201" s="67"/>
      <c r="O201" s="67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</row>
    <row r="202" spans="1:64" s="72" customFormat="1" ht="12.75" x14ac:dyDescent="0.2">
      <c r="A202" s="63" t="s">
        <v>570</v>
      </c>
      <c r="B202" s="67" t="s">
        <v>2</v>
      </c>
      <c r="C202" s="67">
        <v>31</v>
      </c>
      <c r="D202" s="67" t="s">
        <v>3</v>
      </c>
      <c r="E202" s="67" t="s">
        <v>552</v>
      </c>
      <c r="F202" s="67" t="s">
        <v>5</v>
      </c>
      <c r="G202" s="66">
        <f>(A204*A205+B204*B205+C204*C205+D204*D205+E204*E205+F204*F205+G204*G205+H204*H205)/C202</f>
        <v>95.967741935483872</v>
      </c>
      <c r="H202" s="67"/>
      <c r="I202" s="67"/>
      <c r="J202" s="67"/>
      <c r="K202" s="67"/>
      <c r="L202" s="21"/>
      <c r="M202" s="67"/>
      <c r="N202" s="67"/>
      <c r="O202" s="67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</row>
    <row r="203" spans="1:64" s="70" customFormat="1" ht="12.75" x14ac:dyDescent="0.2">
      <c r="A203" s="67" t="s">
        <v>571</v>
      </c>
      <c r="B203" s="67" t="s">
        <v>572</v>
      </c>
      <c r="C203" s="67" t="s">
        <v>573</v>
      </c>
      <c r="D203" s="67" t="s">
        <v>574</v>
      </c>
      <c r="E203" s="67" t="s">
        <v>575</v>
      </c>
      <c r="F203" s="67" t="s">
        <v>576</v>
      </c>
      <c r="G203" s="67"/>
      <c r="H203" s="67"/>
      <c r="I203" s="67"/>
      <c r="J203" s="67"/>
      <c r="K203" s="67"/>
      <c r="L203" s="67"/>
      <c r="M203" s="21"/>
      <c r="N203" s="67"/>
      <c r="O203" s="67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</row>
    <row r="204" spans="1:64" s="72" customFormat="1" ht="12.75" x14ac:dyDescent="0.2">
      <c r="A204" s="67">
        <v>5</v>
      </c>
      <c r="B204" s="67">
        <v>4</v>
      </c>
      <c r="C204" s="67">
        <v>6</v>
      </c>
      <c r="D204" s="67">
        <v>5</v>
      </c>
      <c r="E204" s="67">
        <v>5</v>
      </c>
      <c r="F204" s="67">
        <v>6</v>
      </c>
      <c r="G204" s="67"/>
      <c r="H204" s="67"/>
      <c r="I204" s="67"/>
      <c r="J204" s="67"/>
      <c r="K204" s="67"/>
      <c r="L204" s="67"/>
      <c r="M204" s="21"/>
      <c r="N204" s="67"/>
      <c r="O204" s="67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</row>
    <row r="205" spans="1:64" s="70" customFormat="1" ht="12" x14ac:dyDescent="0.15">
      <c r="A205" s="69">
        <v>98</v>
      </c>
      <c r="B205" s="69">
        <v>97</v>
      </c>
      <c r="C205" s="69">
        <v>95</v>
      </c>
      <c r="D205" s="69">
        <v>98</v>
      </c>
      <c r="E205" s="69">
        <v>97</v>
      </c>
      <c r="F205" s="69">
        <v>92</v>
      </c>
      <c r="G205" s="69"/>
      <c r="H205" s="69"/>
      <c r="I205" s="69"/>
      <c r="J205" s="69"/>
      <c r="K205" s="69"/>
      <c r="L205" s="69"/>
      <c r="M205" s="69"/>
      <c r="N205" s="69"/>
      <c r="O205" s="69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</row>
    <row r="206" spans="1:64" s="78" customFormat="1" ht="12.75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21"/>
      <c r="N206" s="67"/>
      <c r="O206" s="67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</row>
    <row r="207" spans="1:64" s="72" customFormat="1" ht="12.75" x14ac:dyDescent="0.2">
      <c r="A207" s="63" t="s">
        <v>577</v>
      </c>
      <c r="B207" s="67" t="s">
        <v>2</v>
      </c>
      <c r="C207" s="67">
        <v>33</v>
      </c>
      <c r="D207" s="67" t="s">
        <v>3</v>
      </c>
      <c r="E207" s="67" t="s">
        <v>578</v>
      </c>
      <c r="F207" s="67" t="s">
        <v>5</v>
      </c>
      <c r="G207" s="66">
        <f>(A209*A210+B209*B210+C209*C210+D209*D210+E209*E210+F209*F210+G209*G210+H209*H210)/C207</f>
        <v>94.272727272727266</v>
      </c>
      <c r="H207" s="67"/>
      <c r="I207" s="67"/>
      <c r="J207" s="67"/>
      <c r="K207" s="67"/>
      <c r="L207" s="21"/>
      <c r="M207" s="67"/>
      <c r="N207" s="67"/>
      <c r="O207" s="67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</row>
    <row r="208" spans="1:64" s="70" customFormat="1" ht="12.75" x14ac:dyDescent="0.2">
      <c r="A208" s="67" t="s">
        <v>579</v>
      </c>
      <c r="B208" s="67" t="s">
        <v>580</v>
      </c>
      <c r="C208" s="67" t="s">
        <v>581</v>
      </c>
      <c r="D208" s="67" t="s">
        <v>582</v>
      </c>
      <c r="E208" s="67" t="s">
        <v>583</v>
      </c>
      <c r="F208" s="67" t="s">
        <v>584</v>
      </c>
      <c r="G208" s="67" t="s">
        <v>585</v>
      </c>
      <c r="H208" s="67"/>
      <c r="I208" s="67"/>
      <c r="J208" s="67"/>
      <c r="K208" s="67"/>
      <c r="L208" s="67"/>
      <c r="M208" s="21"/>
      <c r="N208" s="67"/>
      <c r="O208" s="67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</row>
    <row r="209" spans="1:64" s="72" customFormat="1" ht="12.75" x14ac:dyDescent="0.2">
      <c r="A209" s="67">
        <v>3</v>
      </c>
      <c r="B209" s="67">
        <v>5</v>
      </c>
      <c r="C209" s="67">
        <v>6</v>
      </c>
      <c r="D209" s="67">
        <v>6</v>
      </c>
      <c r="E209" s="67">
        <v>6</v>
      </c>
      <c r="F209" s="67">
        <v>5</v>
      </c>
      <c r="G209" s="67">
        <v>2</v>
      </c>
      <c r="H209" s="67"/>
      <c r="I209" s="67"/>
      <c r="J209" s="67"/>
      <c r="K209" s="67"/>
      <c r="L209" s="67"/>
      <c r="M209" s="21"/>
      <c r="N209" s="67"/>
      <c r="O209" s="67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</row>
    <row r="210" spans="1:64" s="70" customFormat="1" ht="12" x14ac:dyDescent="0.15">
      <c r="A210" s="69">
        <v>97</v>
      </c>
      <c r="B210" s="69">
        <v>90</v>
      </c>
      <c r="C210" s="69">
        <v>90</v>
      </c>
      <c r="D210" s="69">
        <v>98</v>
      </c>
      <c r="E210" s="69">
        <v>95</v>
      </c>
      <c r="F210" s="69">
        <v>96</v>
      </c>
      <c r="G210" s="69">
        <v>96</v>
      </c>
      <c r="H210" s="69"/>
      <c r="I210" s="69"/>
      <c r="J210" s="69"/>
      <c r="K210" s="69"/>
      <c r="L210" s="69"/>
      <c r="M210" s="69"/>
      <c r="N210" s="69"/>
      <c r="O210" s="69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</row>
    <row r="211" spans="1:64" s="78" customFormat="1" ht="12.75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21"/>
      <c r="N211" s="67"/>
      <c r="O211" s="67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</row>
    <row r="212" spans="1:64" s="72" customFormat="1" ht="12.75" x14ac:dyDescent="0.2">
      <c r="A212" s="63" t="s">
        <v>586</v>
      </c>
      <c r="B212" s="67" t="s">
        <v>2</v>
      </c>
      <c r="C212" s="67">
        <f>A214+B214+C214+D214+E214+F214+G214+H214</f>
        <v>34</v>
      </c>
      <c r="D212" s="67" t="s">
        <v>3</v>
      </c>
      <c r="E212" s="67" t="s">
        <v>587</v>
      </c>
      <c r="F212" s="67" t="s">
        <v>5</v>
      </c>
      <c r="G212" s="66">
        <f>(A214*A215+B214*B215+C214*C215+D214*D215+E214*E215+F214*F215+G214*G215+H214*H215)/C212</f>
        <v>93.764705882352942</v>
      </c>
      <c r="H212" s="67"/>
      <c r="I212" s="67"/>
      <c r="J212" s="67"/>
      <c r="K212" s="67"/>
      <c r="L212" s="21"/>
      <c r="M212" s="67"/>
      <c r="N212" s="67"/>
      <c r="O212" s="67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</row>
    <row r="213" spans="1:64" s="70" customFormat="1" ht="12.75" x14ac:dyDescent="0.2">
      <c r="A213" s="67" t="s">
        <v>588</v>
      </c>
      <c r="B213" s="67" t="s">
        <v>589</v>
      </c>
      <c r="C213" s="67" t="s">
        <v>590</v>
      </c>
      <c r="D213" s="67" t="s">
        <v>591</v>
      </c>
      <c r="E213" s="67" t="s">
        <v>592</v>
      </c>
      <c r="F213" s="67" t="s">
        <v>562</v>
      </c>
      <c r="G213" s="67" t="s">
        <v>593</v>
      </c>
      <c r="H213" s="67" t="s">
        <v>594</v>
      </c>
      <c r="I213" s="67"/>
      <c r="J213" s="67"/>
      <c r="K213" s="67"/>
      <c r="L213" s="67"/>
      <c r="M213" s="21"/>
      <c r="N213" s="67"/>
      <c r="O213" s="67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</row>
    <row r="214" spans="1:64" s="72" customFormat="1" ht="12.75" x14ac:dyDescent="0.2">
      <c r="A214" s="67">
        <v>2</v>
      </c>
      <c r="B214" s="67">
        <v>5</v>
      </c>
      <c r="C214" s="67">
        <v>5</v>
      </c>
      <c r="D214" s="67">
        <v>6</v>
      </c>
      <c r="E214" s="67">
        <v>3</v>
      </c>
      <c r="F214" s="67">
        <v>3</v>
      </c>
      <c r="G214" s="67">
        <v>6</v>
      </c>
      <c r="H214" s="67">
        <v>4</v>
      </c>
      <c r="I214" s="67"/>
      <c r="J214" s="67"/>
      <c r="K214" s="67"/>
      <c r="L214" s="67"/>
      <c r="M214" s="21"/>
      <c r="N214" s="67"/>
      <c r="O214" s="67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</row>
    <row r="215" spans="1:64" s="70" customFormat="1" ht="12" x14ac:dyDescent="0.15">
      <c r="A215" s="69">
        <v>97</v>
      </c>
      <c r="B215" s="69">
        <v>95</v>
      </c>
      <c r="C215" s="69">
        <v>97</v>
      </c>
      <c r="D215" s="69">
        <v>95</v>
      </c>
      <c r="E215" s="69">
        <v>93</v>
      </c>
      <c r="F215" s="69">
        <v>91</v>
      </c>
      <c r="G215" s="69">
        <v>92</v>
      </c>
      <c r="H215" s="69">
        <v>90</v>
      </c>
      <c r="I215" s="69"/>
      <c r="J215" s="69"/>
      <c r="K215" s="69"/>
      <c r="L215" s="69"/>
      <c r="M215" s="69"/>
      <c r="N215" s="69"/>
      <c r="O215" s="69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</row>
    <row r="216" spans="1:64" s="78" customFormat="1" ht="12.75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21"/>
      <c r="N216" s="67"/>
      <c r="O216" s="67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</row>
    <row r="217" spans="1:64" s="1" customFormat="1" ht="22.5" x14ac:dyDescent="0.15">
      <c r="A217" s="173" t="s">
        <v>48</v>
      </c>
      <c r="B217" s="174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5"/>
      <c r="P217" s="19"/>
      <c r="Q217" s="19"/>
      <c r="R217" s="19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s="1" customFormat="1" ht="12" x14ac:dyDescent="0.15">
      <c r="A218" s="63" t="s">
        <v>49</v>
      </c>
      <c r="B218" s="64" t="s">
        <v>2</v>
      </c>
      <c r="C218" s="65">
        <v>22</v>
      </c>
      <c r="D218" s="64" t="s">
        <v>3</v>
      </c>
      <c r="E218" s="64" t="s">
        <v>50</v>
      </c>
      <c r="F218" s="64" t="s">
        <v>5</v>
      </c>
      <c r="G218" s="66">
        <f>(A220*A221+B220*B221+C220*C221+D220*D221+E220*E221+F220*F221+G220*G221+H220*H221)/C218</f>
        <v>81.36363636363636</v>
      </c>
      <c r="H218" s="64"/>
      <c r="I218" s="64"/>
      <c r="J218" s="71"/>
      <c r="K218" s="71"/>
      <c r="L218" s="74"/>
      <c r="M218" s="67"/>
      <c r="N218" s="67"/>
      <c r="O218" s="6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s="1" customFormat="1" ht="12" x14ac:dyDescent="0.15">
      <c r="A219" s="64" t="s">
        <v>794</v>
      </c>
      <c r="B219" s="64" t="s">
        <v>792</v>
      </c>
      <c r="C219" s="64" t="s">
        <v>852</v>
      </c>
      <c r="D219" s="64" t="s">
        <v>793</v>
      </c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s="3" customFormat="1" ht="12.75" x14ac:dyDescent="0.2">
      <c r="A220" s="22">
        <v>5</v>
      </c>
      <c r="B220" s="22">
        <v>6</v>
      </c>
      <c r="C220" s="64">
        <v>5</v>
      </c>
      <c r="D220" s="64">
        <v>6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s="2" customFormat="1" ht="12" x14ac:dyDescent="0.15">
      <c r="A221" s="69">
        <v>69</v>
      </c>
      <c r="B221" s="69">
        <v>84</v>
      </c>
      <c r="C221" s="69">
        <v>91</v>
      </c>
      <c r="D221" s="69">
        <v>81</v>
      </c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s="3" customFormat="1" ht="12" x14ac:dyDescent="0.15">
      <c r="A222" s="64"/>
      <c r="B222" s="64"/>
      <c r="C222" s="64"/>
      <c r="D222" s="64"/>
      <c r="E222" s="64"/>
      <c r="F222" s="64"/>
      <c r="G222" s="64"/>
      <c r="H222" s="64"/>
      <c r="I222" s="76"/>
      <c r="J222" s="76"/>
      <c r="K222" s="64"/>
      <c r="L222" s="67"/>
      <c r="M222" s="67"/>
      <c r="N222" s="67"/>
      <c r="O222" s="6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s="5" customFormat="1" ht="12.75" x14ac:dyDescent="0.2">
      <c r="A223" s="63" t="s">
        <v>51</v>
      </c>
      <c r="B223" s="64" t="s">
        <v>2</v>
      </c>
      <c r="C223" s="65">
        <v>20</v>
      </c>
      <c r="D223" s="64" t="s">
        <v>3</v>
      </c>
      <c r="E223" s="64" t="s">
        <v>52</v>
      </c>
      <c r="F223" s="64" t="s">
        <v>5</v>
      </c>
      <c r="G223" s="66">
        <f>(A225*A226+B225*B226+C225*C226+D225*D226+E225*E226+F225*F226+G225*G226+H225*H226)/C223</f>
        <v>93.7</v>
      </c>
      <c r="H223" s="22"/>
      <c r="I223" s="64"/>
      <c r="J223" s="64"/>
      <c r="K223" s="64"/>
      <c r="L223" s="67"/>
      <c r="M223" s="67"/>
      <c r="N223" s="67"/>
      <c r="O223" s="6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s="1" customFormat="1" ht="12" x14ac:dyDescent="0.15">
      <c r="A224" s="67" t="s">
        <v>795</v>
      </c>
      <c r="B224" s="67" t="s">
        <v>796</v>
      </c>
      <c r="C224" s="67" t="s">
        <v>797</v>
      </c>
      <c r="D224" s="67" t="s">
        <v>798</v>
      </c>
      <c r="E224" s="67"/>
      <c r="F224" s="67"/>
      <c r="G224" s="67"/>
      <c r="H224" s="67"/>
      <c r="I224" s="64"/>
      <c r="J224" s="64"/>
      <c r="K224" s="64"/>
      <c r="L224" s="64"/>
      <c r="M224" s="64"/>
      <c r="N224" s="64"/>
      <c r="O224" s="6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s="3" customFormat="1" ht="12.75" x14ac:dyDescent="0.2">
      <c r="A225" s="64">
        <v>6</v>
      </c>
      <c r="B225" s="64">
        <v>5</v>
      </c>
      <c r="C225" s="64">
        <v>3</v>
      </c>
      <c r="D225" s="64">
        <v>6</v>
      </c>
      <c r="E225" s="64"/>
      <c r="F225" s="76"/>
      <c r="G225" s="76"/>
      <c r="H225" s="22"/>
      <c r="I225" s="64"/>
      <c r="J225" s="64"/>
      <c r="K225" s="64"/>
      <c r="L225" s="64"/>
      <c r="M225" s="64"/>
      <c r="N225" s="64"/>
      <c r="O225" s="6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s="2" customFormat="1" ht="12.75" x14ac:dyDescent="0.2">
      <c r="A226" s="69">
        <v>93</v>
      </c>
      <c r="B226" s="69">
        <v>97</v>
      </c>
      <c r="C226" s="69">
        <v>91</v>
      </c>
      <c r="D226" s="69">
        <v>93</v>
      </c>
      <c r="E226" s="69"/>
      <c r="F226" s="69"/>
      <c r="G226" s="69"/>
      <c r="H226" s="25"/>
      <c r="I226" s="69"/>
      <c r="J226" s="69"/>
      <c r="K226" s="69"/>
      <c r="L226" s="69"/>
      <c r="M226" s="69"/>
      <c r="N226" s="69"/>
      <c r="O226" s="6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s="3" customFormat="1" ht="12.75" x14ac:dyDescent="0.2">
      <c r="A227" s="76"/>
      <c r="B227" s="76"/>
      <c r="C227" s="64"/>
      <c r="D227" s="64"/>
      <c r="E227" s="64"/>
      <c r="F227" s="64"/>
      <c r="G227" s="76"/>
      <c r="H227" s="22"/>
      <c r="I227" s="64"/>
      <c r="J227" s="64"/>
      <c r="K227" s="76"/>
      <c r="L227" s="76"/>
      <c r="M227" s="76"/>
      <c r="N227" s="76"/>
      <c r="O227" s="76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s="3" customFormat="1" ht="12.75" x14ac:dyDescent="0.2">
      <c r="A228" s="63" t="s">
        <v>53</v>
      </c>
      <c r="B228" s="64" t="s">
        <v>2</v>
      </c>
      <c r="C228" s="65">
        <v>23</v>
      </c>
      <c r="D228" s="64" t="s">
        <v>3</v>
      </c>
      <c r="E228" s="64" t="s">
        <v>54</v>
      </c>
      <c r="F228" s="64" t="s">
        <v>5</v>
      </c>
      <c r="G228" s="66">
        <f>(A230*A231+B230*B231+C230*C231+D230*D231+E230*E231+F230*F231+G230*G231+H230*H231)/C228</f>
        <v>85.782608695652172</v>
      </c>
      <c r="H228" s="22"/>
      <c r="I228" s="64"/>
      <c r="J228" s="64"/>
      <c r="K228" s="64"/>
      <c r="L228" s="64"/>
      <c r="M228" s="76"/>
      <c r="N228" s="76"/>
      <c r="O228" s="76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s="3" customFormat="1" ht="12" x14ac:dyDescent="0.15">
      <c r="A229" s="64" t="s">
        <v>799</v>
      </c>
      <c r="B229" s="64" t="s">
        <v>800</v>
      </c>
      <c r="C229" s="64" t="s">
        <v>801</v>
      </c>
      <c r="D229" s="64" t="s">
        <v>802</v>
      </c>
      <c r="E229" s="64"/>
      <c r="F229" s="64"/>
      <c r="G229" s="64"/>
      <c r="H229" s="64"/>
      <c r="I229" s="64"/>
      <c r="J229" s="64"/>
      <c r="K229" s="64"/>
      <c r="L229" s="64"/>
      <c r="M229" s="67"/>
      <c r="N229" s="67"/>
      <c r="O229" s="6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s="3" customFormat="1" ht="12" x14ac:dyDescent="0.15">
      <c r="A230" s="64">
        <v>6</v>
      </c>
      <c r="B230" s="64">
        <v>6</v>
      </c>
      <c r="C230" s="64">
        <v>6</v>
      </c>
      <c r="D230" s="64">
        <v>5</v>
      </c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s="2" customFormat="1" ht="12" x14ac:dyDescent="0.15">
      <c r="A231" s="69">
        <v>84</v>
      </c>
      <c r="B231" s="69">
        <v>79</v>
      </c>
      <c r="C231" s="69">
        <v>90</v>
      </c>
      <c r="D231" s="69">
        <v>91</v>
      </c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s="3" customFormat="1" ht="12" x14ac:dyDescent="0.15">
      <c r="A232" s="76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76"/>
      <c r="N232" s="76"/>
      <c r="O232" s="76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s="3" customFormat="1" ht="12.75" x14ac:dyDescent="0.2">
      <c r="A233" s="63" t="s">
        <v>55</v>
      </c>
      <c r="B233" s="64" t="s">
        <v>2</v>
      </c>
      <c r="C233" s="64">
        <v>8</v>
      </c>
      <c r="D233" s="64" t="s">
        <v>3</v>
      </c>
      <c r="E233" s="73" t="s">
        <v>52</v>
      </c>
      <c r="F233" s="64" t="s">
        <v>5</v>
      </c>
      <c r="G233" s="66">
        <f>(A235*A236+B235*B236+C235*C236+D235*D236+E235*E236+F235*F236+G235*G236+H235*H236)/C233</f>
        <v>97</v>
      </c>
      <c r="H233" s="22"/>
      <c r="I233" s="64"/>
      <c r="J233" s="64"/>
      <c r="K233" s="64"/>
      <c r="L233" s="64"/>
      <c r="M233" s="76"/>
      <c r="N233" s="76"/>
      <c r="O233" s="76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s="3" customFormat="1" ht="12" x14ac:dyDescent="0.15">
      <c r="A234" s="77" t="s">
        <v>797</v>
      </c>
      <c r="B234" s="67" t="s">
        <v>854</v>
      </c>
      <c r="C234" s="67"/>
      <c r="D234" s="67"/>
      <c r="E234" s="67"/>
      <c r="F234" s="67"/>
      <c r="G234" s="67"/>
      <c r="H234" s="67"/>
      <c r="I234" s="67"/>
      <c r="J234" s="64"/>
      <c r="K234" s="64"/>
      <c r="L234" s="64"/>
      <c r="M234" s="76"/>
      <c r="N234" s="76"/>
      <c r="O234" s="7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s="3" customFormat="1" ht="12" x14ac:dyDescent="0.15">
      <c r="A235" s="64">
        <v>2</v>
      </c>
      <c r="B235" s="64">
        <v>6</v>
      </c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76"/>
      <c r="N235" s="76"/>
      <c r="O235" s="76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s="2" customFormat="1" ht="12" x14ac:dyDescent="0.15">
      <c r="A236" s="69">
        <v>91</v>
      </c>
      <c r="B236" s="69">
        <v>99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s="1" customFormat="1" ht="12" x14ac:dyDescent="0.1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7"/>
      <c r="M237" s="76"/>
      <c r="N237" s="76"/>
      <c r="O237" s="76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s="3" customFormat="1" ht="12" x14ac:dyDescent="0.15">
      <c r="A238" s="63" t="s">
        <v>56</v>
      </c>
      <c r="B238" s="64" t="s">
        <v>2</v>
      </c>
      <c r="C238" s="64">
        <v>25</v>
      </c>
      <c r="D238" s="64" t="s">
        <v>3</v>
      </c>
      <c r="E238" s="64" t="s">
        <v>57</v>
      </c>
      <c r="F238" s="64" t="s">
        <v>5</v>
      </c>
      <c r="G238" s="66">
        <f>(A240*A241+B240*B241+C240*C241+D240*D241+E240*E241+F240*F241+G240*G241+H240*H241)/C238</f>
        <v>90.12</v>
      </c>
      <c r="H238" s="67"/>
      <c r="I238" s="67"/>
      <c r="J238" s="67"/>
      <c r="K238" s="67"/>
      <c r="L238" s="67"/>
      <c r="M238" s="67"/>
      <c r="N238" s="67"/>
      <c r="O238" s="6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s="3" customFormat="1" ht="12" x14ac:dyDescent="0.15">
      <c r="A239" s="64" t="s">
        <v>803</v>
      </c>
      <c r="B239" s="64" t="s">
        <v>804</v>
      </c>
      <c r="C239" s="64" t="s">
        <v>805</v>
      </c>
      <c r="D239" s="64" t="s">
        <v>806</v>
      </c>
      <c r="E239" s="64" t="s">
        <v>807</v>
      </c>
      <c r="F239" s="64" t="s">
        <v>808</v>
      </c>
      <c r="G239" s="67"/>
      <c r="H239" s="67"/>
      <c r="I239" s="64"/>
      <c r="J239" s="67"/>
      <c r="K239" s="67"/>
      <c r="L239" s="67"/>
      <c r="M239" s="67"/>
      <c r="N239" s="67"/>
      <c r="O239" s="6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s="3" customFormat="1" ht="12" x14ac:dyDescent="0.15">
      <c r="A240" s="64">
        <v>6</v>
      </c>
      <c r="B240" s="64">
        <v>5</v>
      </c>
      <c r="C240" s="64">
        <v>5</v>
      </c>
      <c r="D240" s="64">
        <v>6</v>
      </c>
      <c r="E240" s="64">
        <v>2</v>
      </c>
      <c r="F240" s="64">
        <v>1</v>
      </c>
      <c r="G240" s="67"/>
      <c r="H240" s="67"/>
      <c r="I240" s="67"/>
      <c r="J240" s="67"/>
      <c r="K240" s="67"/>
      <c r="L240" s="67"/>
      <c r="M240" s="67"/>
      <c r="N240" s="67"/>
      <c r="O240" s="6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s="2" customFormat="1" ht="12" x14ac:dyDescent="0.15">
      <c r="A241" s="69">
        <v>88</v>
      </c>
      <c r="B241" s="69">
        <v>90</v>
      </c>
      <c r="C241" s="69">
        <v>93</v>
      </c>
      <c r="D241" s="69">
        <v>89</v>
      </c>
      <c r="E241" s="69">
        <v>91</v>
      </c>
      <c r="F241" s="69">
        <v>94</v>
      </c>
      <c r="G241" s="69"/>
      <c r="H241" s="69"/>
      <c r="I241" s="69"/>
      <c r="J241" s="69"/>
      <c r="K241" s="69"/>
      <c r="L241" s="69"/>
      <c r="M241" s="69"/>
      <c r="N241" s="69"/>
      <c r="O241" s="6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s="4" customFormat="1" ht="12" x14ac:dyDescent="0.1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</row>
    <row r="243" spans="1:64" s="3" customFormat="1" ht="12" x14ac:dyDescent="0.15">
      <c r="A243" s="63" t="s">
        <v>58</v>
      </c>
      <c r="B243" s="76" t="s">
        <v>2</v>
      </c>
      <c r="C243" s="64">
        <v>27</v>
      </c>
      <c r="D243" s="64" t="s">
        <v>3</v>
      </c>
      <c r="E243" s="73" t="s">
        <v>59</v>
      </c>
      <c r="F243" s="64" t="s">
        <v>5</v>
      </c>
      <c r="G243" s="66">
        <f>(A245*A246+B245*B246+C245*C246+D245*D246+E245*E246+F245*F246+G245*G246+H245*H246)/C243</f>
        <v>89.444444444444443</v>
      </c>
      <c r="H243" s="67"/>
      <c r="I243" s="67"/>
      <c r="J243" s="67"/>
      <c r="K243" s="67"/>
      <c r="L243" s="67"/>
      <c r="M243" s="67"/>
      <c r="N243" s="67"/>
      <c r="O243" s="6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s="3" customFormat="1" ht="12" x14ac:dyDescent="0.15">
      <c r="A244" s="67" t="s">
        <v>1076</v>
      </c>
      <c r="B244" s="67" t="s">
        <v>809</v>
      </c>
      <c r="C244" s="67" t="s">
        <v>810</v>
      </c>
      <c r="D244" s="67" t="s">
        <v>811</v>
      </c>
      <c r="E244" s="67" t="s">
        <v>893</v>
      </c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s="3" customFormat="1" ht="12" x14ac:dyDescent="0.15">
      <c r="A245" s="67">
        <v>6</v>
      </c>
      <c r="B245" s="67">
        <v>6</v>
      </c>
      <c r="C245" s="67">
        <v>3</v>
      </c>
      <c r="D245" s="67">
        <v>6</v>
      </c>
      <c r="E245" s="67">
        <v>6</v>
      </c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s="2" customFormat="1" ht="12" x14ac:dyDescent="0.15">
      <c r="A246" s="69">
        <v>96</v>
      </c>
      <c r="B246" s="69">
        <v>85</v>
      </c>
      <c r="C246" s="69">
        <v>85</v>
      </c>
      <c r="D246" s="69">
        <v>88</v>
      </c>
      <c r="E246" s="69">
        <v>91</v>
      </c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s="3" customFormat="1" ht="12" x14ac:dyDescent="0.1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s="3" customFormat="1" ht="12" x14ac:dyDescent="0.15">
      <c r="A248" s="63" t="s">
        <v>338</v>
      </c>
      <c r="B248" s="67" t="s">
        <v>2</v>
      </c>
      <c r="C248" s="67">
        <v>31</v>
      </c>
      <c r="D248" s="67" t="s">
        <v>3</v>
      </c>
      <c r="E248" s="67" t="s">
        <v>60</v>
      </c>
      <c r="F248" s="67" t="s">
        <v>5</v>
      </c>
      <c r="G248" s="66">
        <f>(A250*A251+B250*B251+C250*C251+D250*D251+E250*E251+F250*F251+G250*G251+H250*H251)/C248</f>
        <v>97.41935483870968</v>
      </c>
      <c r="H248" s="67"/>
      <c r="I248" s="64"/>
      <c r="J248" s="64"/>
      <c r="K248" s="67"/>
      <c r="L248" s="67"/>
      <c r="M248" s="67"/>
      <c r="N248" s="67"/>
      <c r="O248" s="6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s="3" customFormat="1" ht="12" x14ac:dyDescent="0.15">
      <c r="A249" s="67" t="s">
        <v>975</v>
      </c>
      <c r="B249" s="67" t="s">
        <v>976</v>
      </c>
      <c r="C249" s="67" t="s">
        <v>977</v>
      </c>
      <c r="D249" s="67" t="s">
        <v>978</v>
      </c>
      <c r="E249" s="67" t="s">
        <v>979</v>
      </c>
      <c r="F249" s="67" t="s">
        <v>980</v>
      </c>
      <c r="G249" s="67"/>
      <c r="H249" s="67"/>
      <c r="I249" s="67"/>
      <c r="J249" s="64"/>
      <c r="K249" s="64"/>
      <c r="L249" s="64"/>
      <c r="M249" s="64"/>
      <c r="N249" s="64"/>
      <c r="O249" s="6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s="3" customFormat="1" ht="12" x14ac:dyDescent="0.15">
      <c r="A250" s="64">
        <v>6</v>
      </c>
      <c r="B250" s="64">
        <v>6</v>
      </c>
      <c r="C250" s="64">
        <v>6</v>
      </c>
      <c r="D250" s="64">
        <v>6</v>
      </c>
      <c r="E250" s="64">
        <v>6</v>
      </c>
      <c r="F250" s="64">
        <v>1</v>
      </c>
      <c r="G250" s="67"/>
      <c r="H250" s="67"/>
      <c r="I250" s="64"/>
      <c r="J250" s="64"/>
      <c r="K250" s="64"/>
      <c r="L250" s="64"/>
      <c r="M250" s="64"/>
      <c r="N250" s="64"/>
      <c r="O250" s="6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s="2" customFormat="1" ht="12" x14ac:dyDescent="0.15">
      <c r="A251" s="69">
        <v>98</v>
      </c>
      <c r="B251" s="69">
        <v>98</v>
      </c>
      <c r="C251" s="69">
        <v>97</v>
      </c>
      <c r="D251" s="69">
        <v>97</v>
      </c>
      <c r="E251" s="69">
        <v>97</v>
      </c>
      <c r="F251" s="69">
        <v>98</v>
      </c>
      <c r="G251" s="69"/>
      <c r="H251" s="69"/>
      <c r="I251" s="75"/>
      <c r="J251" s="75"/>
      <c r="K251" s="69"/>
      <c r="L251" s="69"/>
      <c r="M251" s="69"/>
      <c r="N251" s="69"/>
      <c r="O251" s="6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s="3" customFormat="1" ht="12" x14ac:dyDescent="0.15">
      <c r="A252" s="64"/>
      <c r="B252" s="64"/>
      <c r="C252" s="64"/>
      <c r="D252" s="64"/>
      <c r="E252" s="64"/>
      <c r="F252" s="64"/>
      <c r="G252" s="67"/>
      <c r="H252" s="67"/>
      <c r="I252" s="64"/>
      <c r="J252" s="64"/>
      <c r="K252" s="64"/>
      <c r="L252" s="64"/>
      <c r="M252" s="64"/>
      <c r="N252" s="64"/>
      <c r="O252" s="6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s="1" customFormat="1" ht="12" x14ac:dyDescent="0.15">
      <c r="A253" s="63" t="s">
        <v>339</v>
      </c>
      <c r="B253" s="67" t="s">
        <v>2</v>
      </c>
      <c r="C253" s="67">
        <v>42</v>
      </c>
      <c r="D253" s="67" t="s">
        <v>3</v>
      </c>
      <c r="E253" s="67" t="s">
        <v>57</v>
      </c>
      <c r="F253" s="67" t="s">
        <v>5</v>
      </c>
      <c r="G253" s="66">
        <f>(A255*A256+B255*B256+C255*C256+D255*D256+E255*E256+F255*F256+G255*G256+H255*H256+I255*I256)/C253</f>
        <v>88.571428571428569</v>
      </c>
      <c r="H253" s="67"/>
      <c r="I253" s="64"/>
      <c r="J253" s="64"/>
      <c r="K253" s="67"/>
      <c r="L253" s="67"/>
      <c r="M253" s="67"/>
      <c r="N253" s="67"/>
      <c r="O253" s="6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s="1" customFormat="1" ht="12" x14ac:dyDescent="0.15">
      <c r="A254" s="67" t="s">
        <v>812</v>
      </c>
      <c r="B254" s="67" t="s">
        <v>813</v>
      </c>
      <c r="C254" s="67" t="s">
        <v>814</v>
      </c>
      <c r="D254" s="67" t="s">
        <v>815</v>
      </c>
      <c r="E254" s="67" t="s">
        <v>816</v>
      </c>
      <c r="F254" s="67" t="s">
        <v>817</v>
      </c>
      <c r="G254" s="67" t="s">
        <v>818</v>
      </c>
      <c r="H254" s="67"/>
      <c r="I254" s="67"/>
      <c r="J254" s="64"/>
      <c r="K254" s="64"/>
      <c r="L254" s="64"/>
      <c r="M254" s="64"/>
      <c r="N254" s="64"/>
      <c r="O254" s="6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s="1" customFormat="1" ht="12" x14ac:dyDescent="0.15">
      <c r="A255" s="64">
        <v>6</v>
      </c>
      <c r="B255" s="64">
        <v>6</v>
      </c>
      <c r="C255" s="64">
        <v>6</v>
      </c>
      <c r="D255" s="64">
        <v>6</v>
      </c>
      <c r="E255" s="64">
        <v>6</v>
      </c>
      <c r="F255" s="67">
        <v>6</v>
      </c>
      <c r="G255" s="67">
        <v>6</v>
      </c>
      <c r="H255" s="67"/>
      <c r="I255" s="64"/>
      <c r="J255" s="64"/>
      <c r="K255" s="64"/>
      <c r="L255" s="64"/>
      <c r="M255" s="64"/>
      <c r="N255" s="64"/>
      <c r="O255" s="6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s="2" customFormat="1" ht="12" x14ac:dyDescent="0.15">
      <c r="A256" s="69">
        <v>98</v>
      </c>
      <c r="B256" s="69">
        <v>86</v>
      </c>
      <c r="C256" s="69">
        <v>83</v>
      </c>
      <c r="D256" s="69">
        <v>88</v>
      </c>
      <c r="E256" s="69">
        <v>87</v>
      </c>
      <c r="F256" s="69">
        <v>84</v>
      </c>
      <c r="G256" s="69">
        <v>94</v>
      </c>
      <c r="H256" s="69"/>
      <c r="I256" s="75"/>
      <c r="J256" s="75"/>
      <c r="K256" s="69"/>
      <c r="L256" s="69"/>
      <c r="M256" s="69"/>
      <c r="N256" s="69"/>
      <c r="O256" s="6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s="1" customFormat="1" ht="12" x14ac:dyDescent="0.15">
      <c r="A257" s="64"/>
      <c r="B257" s="64"/>
      <c r="C257" s="64"/>
      <c r="D257" s="64"/>
      <c r="E257" s="64"/>
      <c r="F257" s="64"/>
      <c r="G257" s="67"/>
      <c r="H257" s="67"/>
      <c r="I257" s="64"/>
      <c r="J257" s="64"/>
      <c r="K257" s="64"/>
      <c r="L257" s="64"/>
      <c r="M257" s="64"/>
      <c r="N257" s="64"/>
      <c r="O257" s="6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s="1" customFormat="1" ht="12" x14ac:dyDescent="0.15">
      <c r="A258" s="63" t="s">
        <v>340</v>
      </c>
      <c r="B258" s="64" t="s">
        <v>2</v>
      </c>
      <c r="C258" s="64">
        <v>16</v>
      </c>
      <c r="D258" s="64" t="s">
        <v>3</v>
      </c>
      <c r="E258" s="64" t="s">
        <v>61</v>
      </c>
      <c r="F258" s="64" t="s">
        <v>5</v>
      </c>
      <c r="G258" s="66">
        <f>(A260*A261+B260*B261+C260*C261+D260*D261+E260*E261+F260*F261+G260*G261+H260*H261)/C258</f>
        <v>85.8125</v>
      </c>
      <c r="H258" s="67"/>
      <c r="I258" s="64"/>
      <c r="J258" s="64"/>
      <c r="K258" s="67"/>
      <c r="L258" s="67"/>
      <c r="M258" s="67"/>
      <c r="N258" s="67"/>
      <c r="O258" s="6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s="1" customFormat="1" ht="12" x14ac:dyDescent="0.15">
      <c r="A259" s="64" t="s">
        <v>819</v>
      </c>
      <c r="B259" s="64" t="s">
        <v>820</v>
      </c>
      <c r="C259" s="64" t="s">
        <v>821</v>
      </c>
      <c r="D259" s="64" t="s">
        <v>822</v>
      </c>
      <c r="E259" s="64"/>
      <c r="F259" s="64"/>
      <c r="G259" s="67"/>
      <c r="H259" s="67"/>
      <c r="I259" s="64"/>
      <c r="J259" s="64"/>
      <c r="K259" s="64"/>
      <c r="L259" s="64"/>
      <c r="M259" s="64"/>
      <c r="N259" s="64"/>
      <c r="O259" s="6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s="1" customFormat="1" ht="12.75" x14ac:dyDescent="0.2">
      <c r="A260" s="22">
        <v>3</v>
      </c>
      <c r="B260" s="64">
        <v>6</v>
      </c>
      <c r="C260" s="64">
        <v>6</v>
      </c>
      <c r="D260" s="64">
        <v>1</v>
      </c>
      <c r="E260" s="64"/>
      <c r="F260" s="64"/>
      <c r="G260" s="67"/>
      <c r="H260" s="64"/>
      <c r="I260" s="64"/>
      <c r="J260" s="64"/>
      <c r="K260" s="64"/>
      <c r="L260" s="64"/>
      <c r="M260" s="64"/>
      <c r="N260" s="64"/>
      <c r="O260" s="6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s="2" customFormat="1" ht="12" x14ac:dyDescent="0.15">
      <c r="A261" s="69">
        <v>75</v>
      </c>
      <c r="B261" s="69">
        <v>85</v>
      </c>
      <c r="C261" s="69">
        <v>91</v>
      </c>
      <c r="D261" s="69">
        <v>92</v>
      </c>
      <c r="E261" s="69"/>
      <c r="F261" s="69"/>
      <c r="G261" s="69"/>
      <c r="H261" s="69"/>
      <c r="I261" s="75"/>
      <c r="J261" s="75"/>
      <c r="K261" s="69"/>
      <c r="L261" s="69"/>
      <c r="M261" s="69"/>
      <c r="N261" s="69"/>
      <c r="O261" s="6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s="1" customFormat="1" ht="12" x14ac:dyDescent="0.15">
      <c r="A262" s="67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s="1" customFormat="1" ht="12" x14ac:dyDescent="0.15">
      <c r="A263" s="63" t="s">
        <v>341</v>
      </c>
      <c r="B263" s="64" t="s">
        <v>2</v>
      </c>
      <c r="C263" s="64">
        <v>24</v>
      </c>
      <c r="D263" s="64" t="s">
        <v>3</v>
      </c>
      <c r="E263" s="64" t="s">
        <v>62</v>
      </c>
      <c r="F263" s="64" t="s">
        <v>5</v>
      </c>
      <c r="G263" s="66">
        <f>(A265*A266+B265*B266+C265*C266+D265*D266+E265*E266+F265*F266+G265*G266+H265*H266)/C263</f>
        <v>84.25</v>
      </c>
      <c r="H263" s="67"/>
      <c r="I263" s="64"/>
      <c r="J263" s="64"/>
      <c r="K263" s="67"/>
      <c r="L263" s="67"/>
      <c r="M263" s="67"/>
      <c r="N263" s="67"/>
      <c r="O263" s="6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s="1" customFormat="1" ht="12" x14ac:dyDescent="0.15">
      <c r="A264" s="67" t="s">
        <v>823</v>
      </c>
      <c r="B264" s="64" t="s">
        <v>824</v>
      </c>
      <c r="C264" s="64" t="s">
        <v>825</v>
      </c>
      <c r="D264" s="64" t="s">
        <v>826</v>
      </c>
      <c r="E264" s="64"/>
      <c r="F264" s="64"/>
      <c r="G264" s="67"/>
      <c r="H264" s="67"/>
      <c r="I264" s="67"/>
      <c r="J264" s="64"/>
      <c r="K264" s="64"/>
      <c r="L264" s="64"/>
      <c r="M264" s="64"/>
      <c r="N264" s="64"/>
      <c r="O264" s="6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s="1" customFormat="1" ht="12" x14ac:dyDescent="0.15">
      <c r="A265" s="67">
        <v>6</v>
      </c>
      <c r="B265" s="64">
        <v>6</v>
      </c>
      <c r="C265" s="64">
        <v>6</v>
      </c>
      <c r="D265" s="64">
        <v>6</v>
      </c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s="2" customFormat="1" ht="12" x14ac:dyDescent="0.15">
      <c r="A266" s="69">
        <v>82</v>
      </c>
      <c r="B266" s="69">
        <v>76</v>
      </c>
      <c r="C266" s="69">
        <v>85</v>
      </c>
      <c r="D266" s="69">
        <v>94</v>
      </c>
      <c r="E266" s="69"/>
      <c r="F266" s="69"/>
      <c r="G266" s="69"/>
      <c r="H266" s="69"/>
      <c r="I266" s="75"/>
      <c r="J266" s="75"/>
      <c r="K266" s="69"/>
      <c r="L266" s="69"/>
      <c r="M266" s="69"/>
      <c r="N266" s="69"/>
      <c r="O266" s="6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s="1" customFormat="1" ht="12" x14ac:dyDescent="0.15">
      <c r="A267" s="67"/>
      <c r="B267" s="67"/>
      <c r="C267" s="67"/>
      <c r="D267" s="67"/>
      <c r="E267" s="67"/>
      <c r="F267" s="67"/>
      <c r="G267" s="64"/>
      <c r="H267" s="64"/>
      <c r="I267" s="64"/>
      <c r="J267" s="64"/>
      <c r="K267" s="64"/>
      <c r="L267" s="64"/>
      <c r="M267" s="64"/>
      <c r="N267" s="64"/>
      <c r="O267" s="6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s="1" customFormat="1" ht="12" x14ac:dyDescent="0.15">
      <c r="A268" s="63" t="s">
        <v>342</v>
      </c>
      <c r="B268" s="64" t="s">
        <v>2</v>
      </c>
      <c r="C268" s="64">
        <v>29</v>
      </c>
      <c r="D268" s="64" t="s">
        <v>3</v>
      </c>
      <c r="E268" s="64" t="s">
        <v>63</v>
      </c>
      <c r="F268" s="64" t="s">
        <v>5</v>
      </c>
      <c r="G268" s="66">
        <f>(A270*A271+B270*B271+C270*C271+D270*D271+E270*E271+F270*F271+G270*G271+H270*H271)/C268</f>
        <v>91.65517241379311</v>
      </c>
      <c r="H268" s="67"/>
      <c r="I268" s="64"/>
      <c r="J268" s="64"/>
      <c r="K268" s="67"/>
      <c r="L268" s="67"/>
      <c r="M268" s="67"/>
      <c r="N268" s="67"/>
      <c r="O268" s="6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s="1" customFormat="1" ht="12" x14ac:dyDescent="0.15">
      <c r="A269" s="64" t="s">
        <v>827</v>
      </c>
      <c r="B269" s="64" t="s">
        <v>828</v>
      </c>
      <c r="C269" s="64" t="s">
        <v>829</v>
      </c>
      <c r="D269" s="64" t="s">
        <v>830</v>
      </c>
      <c r="E269" s="64" t="s">
        <v>831</v>
      </c>
      <c r="F269" s="64"/>
      <c r="G269" s="67"/>
      <c r="H269" s="67"/>
      <c r="I269" s="67"/>
      <c r="J269" s="64"/>
      <c r="K269" s="64"/>
      <c r="L269" s="64"/>
      <c r="M269" s="64"/>
      <c r="N269" s="64"/>
      <c r="O269" s="6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s="1" customFormat="1" ht="12" x14ac:dyDescent="0.15">
      <c r="A270" s="64">
        <v>6</v>
      </c>
      <c r="B270" s="64">
        <v>5</v>
      </c>
      <c r="C270" s="64">
        <v>6</v>
      </c>
      <c r="D270" s="64">
        <v>6</v>
      </c>
      <c r="E270" s="64">
        <v>6</v>
      </c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s="2" customFormat="1" ht="12" x14ac:dyDescent="0.15">
      <c r="A271" s="69">
        <v>93</v>
      </c>
      <c r="B271" s="69">
        <v>96</v>
      </c>
      <c r="C271" s="69">
        <v>93</v>
      </c>
      <c r="D271" s="69">
        <v>85</v>
      </c>
      <c r="E271" s="69">
        <v>92</v>
      </c>
      <c r="F271" s="69"/>
      <c r="G271" s="69"/>
      <c r="H271" s="69"/>
      <c r="I271" s="75"/>
      <c r="J271" s="75"/>
      <c r="K271" s="69"/>
      <c r="L271" s="69"/>
      <c r="M271" s="69"/>
      <c r="N271" s="69"/>
      <c r="O271" s="6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s="1" customFormat="1" ht="12" x14ac:dyDescent="0.15">
      <c r="A272" s="67"/>
      <c r="B272" s="67"/>
      <c r="C272" s="67"/>
      <c r="D272" s="67"/>
      <c r="E272" s="67"/>
      <c r="F272" s="67"/>
      <c r="G272" s="64"/>
      <c r="H272" s="64"/>
      <c r="I272" s="64"/>
      <c r="J272" s="64"/>
      <c r="K272" s="64"/>
      <c r="L272" s="64"/>
      <c r="M272" s="64"/>
      <c r="N272" s="64"/>
      <c r="O272" s="6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s="1" customFormat="1" ht="12" x14ac:dyDescent="0.15">
      <c r="A273" s="63" t="s">
        <v>343</v>
      </c>
      <c r="B273" s="64" t="s">
        <v>2</v>
      </c>
      <c r="C273" s="64">
        <v>27</v>
      </c>
      <c r="D273" s="64" t="s">
        <v>3</v>
      </c>
      <c r="E273" s="73" t="s">
        <v>64</v>
      </c>
      <c r="F273" s="64" t="s">
        <v>5</v>
      </c>
      <c r="G273" s="66">
        <f>(A275*A276+B275*B276+C275*C276+D275*D276+E275*E276+F275*F276+G275*G276+H275*H276)/C273</f>
        <v>91.222222222222229</v>
      </c>
      <c r="H273" s="64"/>
      <c r="I273" s="64"/>
      <c r="J273" s="64"/>
      <c r="K273" s="64"/>
      <c r="L273" s="67"/>
      <c r="M273" s="76"/>
      <c r="N273" s="76"/>
      <c r="O273" s="76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s="1" customFormat="1" ht="12" x14ac:dyDescent="0.15">
      <c r="A274" s="64" t="s">
        <v>832</v>
      </c>
      <c r="B274" s="64" t="s">
        <v>833</v>
      </c>
      <c r="C274" s="64" t="s">
        <v>834</v>
      </c>
      <c r="D274" s="64" t="s">
        <v>835</v>
      </c>
      <c r="E274" s="64" t="s">
        <v>836</v>
      </c>
      <c r="F274" s="64"/>
      <c r="G274" s="67"/>
      <c r="H274" s="64"/>
      <c r="I274" s="76"/>
      <c r="J274" s="76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s="1" customFormat="1" ht="12" x14ac:dyDescent="0.15">
      <c r="A275" s="64">
        <v>6</v>
      </c>
      <c r="B275" s="64">
        <v>6</v>
      </c>
      <c r="C275" s="64">
        <v>3</v>
      </c>
      <c r="D275" s="64">
        <v>6</v>
      </c>
      <c r="E275" s="64">
        <v>6</v>
      </c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s="2" customFormat="1" ht="12" x14ac:dyDescent="0.15">
      <c r="A276" s="69">
        <v>89</v>
      </c>
      <c r="B276" s="69">
        <v>93</v>
      </c>
      <c r="C276" s="69">
        <v>91</v>
      </c>
      <c r="D276" s="69">
        <v>98</v>
      </c>
      <c r="E276" s="69">
        <v>85</v>
      </c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s="1" customFormat="1" ht="12" x14ac:dyDescent="0.15">
      <c r="A277" s="67"/>
      <c r="B277" s="67"/>
      <c r="C277" s="67"/>
      <c r="D277" s="67"/>
      <c r="E277" s="67"/>
      <c r="F277" s="67"/>
      <c r="G277" s="64"/>
      <c r="H277" s="64"/>
      <c r="I277" s="64"/>
      <c r="J277" s="64"/>
      <c r="K277" s="64"/>
      <c r="L277" s="67"/>
      <c r="M277" s="64"/>
      <c r="N277" s="64"/>
      <c r="O277" s="6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s="1" customFormat="1" ht="12.75" x14ac:dyDescent="0.2">
      <c r="A278" s="63" t="s">
        <v>344</v>
      </c>
      <c r="B278" s="64" t="s">
        <v>37</v>
      </c>
      <c r="C278" s="64">
        <v>32</v>
      </c>
      <c r="D278" s="64" t="s">
        <v>3</v>
      </c>
      <c r="E278" s="64" t="s">
        <v>65</v>
      </c>
      <c r="F278" s="64" t="s">
        <v>5</v>
      </c>
      <c r="G278" s="66">
        <f>(A280*A281+B280*B281+C280*C281+D280*D281+E280*E281+F280*F281+G280*G281+H280*H281)/C278</f>
        <v>88.46875</v>
      </c>
      <c r="H278" s="22"/>
      <c r="I278" s="64"/>
      <c r="J278" s="64"/>
      <c r="K278" s="64"/>
      <c r="L278" s="67"/>
      <c r="M278" s="64"/>
      <c r="N278" s="64"/>
      <c r="O278" s="6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s="1" customFormat="1" ht="12" x14ac:dyDescent="0.15">
      <c r="A279" s="64" t="s">
        <v>837</v>
      </c>
      <c r="B279" s="64" t="s">
        <v>838</v>
      </c>
      <c r="C279" s="64" t="s">
        <v>839</v>
      </c>
      <c r="D279" s="64" t="s">
        <v>840</v>
      </c>
      <c r="E279" s="64" t="s">
        <v>981</v>
      </c>
      <c r="F279" s="64" t="s">
        <v>1018</v>
      </c>
      <c r="G279" s="64" t="s">
        <v>982</v>
      </c>
      <c r="H279" s="64"/>
      <c r="I279" s="64"/>
      <c r="J279" s="64"/>
      <c r="K279" s="76"/>
      <c r="L279" s="67"/>
      <c r="M279" s="64"/>
      <c r="N279" s="64"/>
      <c r="O279" s="6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s="1" customFormat="1" ht="12.75" x14ac:dyDescent="0.2">
      <c r="A280" s="22">
        <v>6</v>
      </c>
      <c r="B280" s="22">
        <v>6</v>
      </c>
      <c r="C280" s="22">
        <v>6</v>
      </c>
      <c r="D280" s="22">
        <v>6</v>
      </c>
      <c r="E280" s="22">
        <v>2</v>
      </c>
      <c r="F280" s="22">
        <v>1</v>
      </c>
      <c r="G280" s="22">
        <v>5</v>
      </c>
      <c r="H280" s="64"/>
      <c r="I280" s="64"/>
      <c r="J280" s="64"/>
      <c r="K280" s="64" t="s">
        <v>345</v>
      </c>
      <c r="L280" s="67"/>
      <c r="M280" s="64"/>
      <c r="N280" s="64"/>
      <c r="O280" s="6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s="2" customFormat="1" ht="12" x14ac:dyDescent="0.15">
      <c r="A281" s="69">
        <v>80</v>
      </c>
      <c r="B281" s="69">
        <v>85</v>
      </c>
      <c r="C281" s="69">
        <v>85</v>
      </c>
      <c r="D281" s="69">
        <v>92</v>
      </c>
      <c r="E281" s="69">
        <v>97</v>
      </c>
      <c r="F281" s="69">
        <v>95</v>
      </c>
      <c r="G281" s="69">
        <v>98</v>
      </c>
      <c r="H281" s="69"/>
      <c r="I281" s="69"/>
      <c r="J281" s="69"/>
      <c r="K281" s="69"/>
      <c r="L281" s="69"/>
      <c r="M281" s="69"/>
      <c r="N281" s="69"/>
      <c r="O281" s="6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s="2" customFormat="1" ht="12.75" x14ac:dyDescent="0.2">
      <c r="A282" s="22"/>
      <c r="B282" s="64"/>
      <c r="C282" s="64"/>
      <c r="D282" s="64"/>
      <c r="E282" s="64"/>
      <c r="F282" s="64"/>
      <c r="G282" s="76"/>
      <c r="H282" s="76"/>
      <c r="I282" s="64"/>
      <c r="J282" s="64"/>
      <c r="K282" s="64"/>
      <c r="L282" s="67"/>
      <c r="M282" s="64"/>
      <c r="N282" s="64"/>
      <c r="O282" s="6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s="1" customFormat="1" ht="12.75" x14ac:dyDescent="0.2">
      <c r="A283" s="63" t="s">
        <v>346</v>
      </c>
      <c r="B283" s="64" t="s">
        <v>37</v>
      </c>
      <c r="C283" s="64">
        <v>37</v>
      </c>
      <c r="D283" s="64" t="s">
        <v>3</v>
      </c>
      <c r="E283" s="64" t="s">
        <v>66</v>
      </c>
      <c r="F283" s="64" t="s">
        <v>5</v>
      </c>
      <c r="G283" s="66">
        <f>(A285*A286+B285*B286+C285*C286+D285*D286+E285*E286+F285*F286+G285*G286+H285*H286+I285*I286)/C283</f>
        <v>89.054054054054049</v>
      </c>
      <c r="H283" s="22"/>
      <c r="I283" s="67"/>
      <c r="J283" s="67"/>
      <c r="K283" s="64"/>
      <c r="L283" s="67"/>
      <c r="M283" s="64"/>
      <c r="N283" s="64"/>
      <c r="O283" s="6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s="1" customFormat="1" ht="12" x14ac:dyDescent="0.15">
      <c r="A284" s="64" t="s">
        <v>841</v>
      </c>
      <c r="B284" s="64" t="s">
        <v>842</v>
      </c>
      <c r="C284" s="64" t="s">
        <v>843</v>
      </c>
      <c r="D284" s="64" t="s">
        <v>844</v>
      </c>
      <c r="E284" s="64" t="s">
        <v>845</v>
      </c>
      <c r="F284" s="64" t="s">
        <v>846</v>
      </c>
      <c r="G284" s="64" t="s">
        <v>839</v>
      </c>
      <c r="H284" s="64" t="s">
        <v>1019</v>
      </c>
      <c r="I284" s="67"/>
      <c r="J284" s="67"/>
      <c r="K284" s="64"/>
      <c r="L284" s="64"/>
      <c r="M284" s="64"/>
      <c r="N284" s="76"/>
      <c r="O284" s="6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s="1" customFormat="1" ht="12.75" x14ac:dyDescent="0.2">
      <c r="A285" s="64">
        <v>6</v>
      </c>
      <c r="B285" s="64">
        <v>6</v>
      </c>
      <c r="C285" s="64">
        <v>6</v>
      </c>
      <c r="D285" s="64">
        <v>6</v>
      </c>
      <c r="E285" s="64">
        <v>6</v>
      </c>
      <c r="F285" s="64">
        <v>4</v>
      </c>
      <c r="G285" s="64">
        <v>2</v>
      </c>
      <c r="H285" s="64">
        <v>1</v>
      </c>
      <c r="I285" s="67"/>
      <c r="J285" s="67"/>
      <c r="K285" s="64"/>
      <c r="L285" s="64"/>
      <c r="M285" s="64"/>
      <c r="N285" s="49"/>
      <c r="O285" s="6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s="2" customFormat="1" ht="12" x14ac:dyDescent="0.15">
      <c r="A286" s="69">
        <v>88</v>
      </c>
      <c r="B286" s="69">
        <v>88</v>
      </c>
      <c r="C286" s="69">
        <v>87</v>
      </c>
      <c r="D286" s="69">
        <v>96</v>
      </c>
      <c r="E286" s="69">
        <v>90</v>
      </c>
      <c r="F286" s="69">
        <v>84</v>
      </c>
      <c r="G286" s="69">
        <v>85</v>
      </c>
      <c r="H286" s="69">
        <v>95</v>
      </c>
      <c r="I286" s="69"/>
      <c r="J286" s="69"/>
      <c r="K286" s="69"/>
      <c r="L286" s="69"/>
      <c r="M286" s="69"/>
      <c r="N286" s="69"/>
      <c r="O286" s="6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s="4" customFormat="1" ht="12" x14ac:dyDescent="0.15">
      <c r="A287" s="67"/>
      <c r="B287" s="67"/>
      <c r="C287" s="67"/>
      <c r="D287" s="67"/>
      <c r="E287" s="67"/>
      <c r="F287" s="67"/>
      <c r="G287" s="64"/>
      <c r="H287" s="64"/>
      <c r="I287" s="67"/>
      <c r="J287" s="67"/>
      <c r="K287" s="64"/>
      <c r="L287" s="64"/>
      <c r="M287" s="64"/>
      <c r="N287" s="64"/>
      <c r="O287" s="64"/>
    </row>
    <row r="288" spans="1:64" s="3" customFormat="1" ht="12.75" x14ac:dyDescent="0.2">
      <c r="A288" s="63" t="s">
        <v>67</v>
      </c>
      <c r="B288" s="64" t="s">
        <v>2</v>
      </c>
      <c r="C288" s="64">
        <v>23</v>
      </c>
      <c r="D288" s="64" t="s">
        <v>3</v>
      </c>
      <c r="E288" s="64" t="s">
        <v>68</v>
      </c>
      <c r="F288" s="64" t="s">
        <v>5</v>
      </c>
      <c r="G288" s="66">
        <f>(A290*A291+B290*B291+C290*C291+D290*D291+E290*E291+F290*F291+G290*G291+H290*H291)/C288</f>
        <v>94.304347826086953</v>
      </c>
      <c r="H288" s="22"/>
      <c r="I288" s="67"/>
      <c r="J288" s="67"/>
      <c r="K288" s="67"/>
      <c r="L288" s="67"/>
      <c r="M288" s="67"/>
      <c r="N288" s="67"/>
      <c r="O288" s="67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</row>
    <row r="289" spans="1:64" s="3" customFormat="1" ht="12" x14ac:dyDescent="0.15">
      <c r="A289" s="67" t="s">
        <v>847</v>
      </c>
      <c r="B289" s="67" t="s">
        <v>848</v>
      </c>
      <c r="C289" s="67" t="s">
        <v>849</v>
      </c>
      <c r="D289" s="67" t="s">
        <v>894</v>
      </c>
      <c r="E289" s="67"/>
      <c r="F289" s="67"/>
      <c r="G289" s="64"/>
      <c r="H289" s="64"/>
      <c r="I289" s="67"/>
      <c r="J289" s="67"/>
      <c r="K289" s="67"/>
      <c r="L289" s="67"/>
      <c r="M289" s="67"/>
      <c r="N289" s="67"/>
      <c r="O289" s="67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</row>
    <row r="290" spans="1:64" s="3" customFormat="1" ht="12" x14ac:dyDescent="0.15">
      <c r="A290" s="64">
        <v>6</v>
      </c>
      <c r="B290" s="64">
        <v>6</v>
      </c>
      <c r="C290" s="64">
        <v>6</v>
      </c>
      <c r="D290" s="64">
        <v>5</v>
      </c>
      <c r="E290" s="64"/>
      <c r="F290" s="64"/>
      <c r="G290" s="64"/>
      <c r="H290" s="64"/>
      <c r="I290" s="67"/>
      <c r="J290" s="67"/>
      <c r="K290" s="67"/>
      <c r="L290" s="67"/>
      <c r="M290" s="67"/>
      <c r="N290" s="67"/>
      <c r="O290" s="67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</row>
    <row r="291" spans="1:64" s="3" customFormat="1" ht="12" x14ac:dyDescent="0.15">
      <c r="A291" s="69">
        <v>92</v>
      </c>
      <c r="B291" s="69">
        <v>97</v>
      </c>
      <c r="C291" s="69">
        <v>95</v>
      </c>
      <c r="D291" s="69">
        <v>93</v>
      </c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</row>
    <row r="292" spans="1:64" s="2" customFormat="1" ht="12" x14ac:dyDescent="0.15">
      <c r="A292" s="64"/>
      <c r="B292" s="64"/>
      <c r="C292" s="64"/>
      <c r="D292" s="64"/>
      <c r="E292" s="64"/>
      <c r="F292" s="64"/>
      <c r="G292" s="64"/>
      <c r="H292" s="64"/>
      <c r="I292" s="67"/>
      <c r="J292" s="67"/>
      <c r="K292" s="67"/>
      <c r="L292" s="67"/>
      <c r="M292" s="67"/>
      <c r="N292" s="67"/>
      <c r="O292" s="67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</row>
    <row r="293" spans="1:64" s="1" customFormat="1" ht="12" x14ac:dyDescent="0.15">
      <c r="A293" s="63" t="s">
        <v>69</v>
      </c>
      <c r="B293" s="67" t="s">
        <v>2</v>
      </c>
      <c r="C293" s="67">
        <v>18</v>
      </c>
      <c r="D293" s="67" t="s">
        <v>3</v>
      </c>
      <c r="E293" s="73" t="s">
        <v>70</v>
      </c>
      <c r="F293" s="67" t="s">
        <v>5</v>
      </c>
      <c r="G293" s="66">
        <f>(A295*A296+B295*B296+C295*C296+D295*D296+E295*E296+F295*F296+G295*G296+H295*H296)/C293</f>
        <v>92</v>
      </c>
      <c r="H293" s="67"/>
      <c r="I293" s="67"/>
      <c r="J293" s="67"/>
      <c r="K293" s="67"/>
      <c r="L293" s="67"/>
      <c r="M293" s="67"/>
      <c r="N293" s="67"/>
      <c r="O293" s="67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</row>
    <row r="294" spans="1:64" s="1" customFormat="1" ht="12" x14ac:dyDescent="0.15">
      <c r="A294" s="67" t="s">
        <v>895</v>
      </c>
      <c r="B294" s="67" t="s">
        <v>896</v>
      </c>
      <c r="C294" s="67" t="s">
        <v>897</v>
      </c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</row>
    <row r="295" spans="1:64" s="3" customFormat="1" ht="12" x14ac:dyDescent="0.15">
      <c r="A295" s="67">
        <v>6</v>
      </c>
      <c r="B295" s="67">
        <v>6</v>
      </c>
      <c r="C295" s="67">
        <v>6</v>
      </c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</row>
    <row r="296" spans="1:64" s="3" customFormat="1" ht="12" x14ac:dyDescent="0.15">
      <c r="A296" s="69">
        <v>93</v>
      </c>
      <c r="B296" s="69">
        <v>91</v>
      </c>
      <c r="C296" s="69">
        <v>92</v>
      </c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</row>
    <row r="297" spans="1:64" s="2" customFormat="1" ht="12" x14ac:dyDescent="0.1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</row>
    <row r="298" spans="1:64" s="1" customFormat="1" ht="12" x14ac:dyDescent="0.15">
      <c r="A298" s="63" t="s">
        <v>71</v>
      </c>
      <c r="B298" s="67" t="s">
        <v>2</v>
      </c>
      <c r="C298" s="67">
        <v>20</v>
      </c>
      <c r="D298" s="67" t="s">
        <v>3</v>
      </c>
      <c r="E298" s="73" t="s">
        <v>62</v>
      </c>
      <c r="F298" s="67" t="s">
        <v>5</v>
      </c>
      <c r="G298" s="66">
        <f>(A300*A301+B300*B301+C300*C301+D300*D301+E300*E301+F300*F301+G300*G301+H300*H301)/C298</f>
        <v>89.9</v>
      </c>
      <c r="H298" s="67"/>
      <c r="I298" s="67"/>
      <c r="J298" s="67"/>
      <c r="K298" s="67"/>
      <c r="L298" s="67"/>
      <c r="M298" s="67"/>
      <c r="N298" s="67"/>
      <c r="O298" s="67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</row>
    <row r="299" spans="1:64" s="1" customFormat="1" ht="12" x14ac:dyDescent="0.15">
      <c r="A299" s="67" t="s">
        <v>898</v>
      </c>
      <c r="B299" s="67" t="s">
        <v>899</v>
      </c>
      <c r="C299" s="67" t="s">
        <v>900</v>
      </c>
      <c r="D299" s="67" t="s">
        <v>901</v>
      </c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</row>
    <row r="300" spans="1:64" s="3" customFormat="1" ht="12" x14ac:dyDescent="0.15">
      <c r="A300" s="67">
        <v>4</v>
      </c>
      <c r="B300" s="67">
        <v>6</v>
      </c>
      <c r="C300" s="67">
        <v>6</v>
      </c>
      <c r="D300" s="67">
        <v>4</v>
      </c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</row>
    <row r="301" spans="1:64" s="3" customFormat="1" ht="12" x14ac:dyDescent="0.15">
      <c r="A301" s="69">
        <v>88</v>
      </c>
      <c r="B301" s="69">
        <v>93</v>
      </c>
      <c r="C301" s="69">
        <v>88</v>
      </c>
      <c r="D301" s="69">
        <v>90</v>
      </c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</row>
    <row r="302" spans="1:64" s="2" customFormat="1" ht="12.75" x14ac:dyDescent="0.2">
      <c r="A302" s="22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7"/>
      <c r="O302" s="67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</row>
    <row r="303" spans="1:64" s="3" customFormat="1" ht="12" x14ac:dyDescent="0.15">
      <c r="A303" s="63" t="s">
        <v>72</v>
      </c>
      <c r="B303" s="64" t="s">
        <v>37</v>
      </c>
      <c r="C303" s="64">
        <v>30</v>
      </c>
      <c r="D303" s="64" t="s">
        <v>3</v>
      </c>
      <c r="E303" s="64" t="s">
        <v>73</v>
      </c>
      <c r="F303" s="64" t="s">
        <v>5</v>
      </c>
      <c r="G303" s="66">
        <f>(A305*A306+B305*B306+C305*C306+D305*D306+E305*E306+F305*F306+G305*G306+H305*H306)/C303</f>
        <v>86.86666666666666</v>
      </c>
      <c r="H303" s="64"/>
      <c r="I303" s="64"/>
      <c r="J303" s="64"/>
      <c r="K303" s="64"/>
      <c r="L303" s="64"/>
      <c r="M303" s="64"/>
      <c r="N303" s="67"/>
      <c r="O303" s="67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</row>
    <row r="304" spans="1:64" s="3" customFormat="1" ht="12" x14ac:dyDescent="0.15">
      <c r="A304" s="64" t="s">
        <v>902</v>
      </c>
      <c r="B304" s="64" t="s">
        <v>903</v>
      </c>
      <c r="C304" s="64" t="s">
        <v>904</v>
      </c>
      <c r="D304" s="64" t="s">
        <v>905</v>
      </c>
      <c r="E304" s="64" t="s">
        <v>906</v>
      </c>
      <c r="F304" s="64" t="s">
        <v>1020</v>
      </c>
      <c r="G304" s="64"/>
      <c r="H304" s="64"/>
      <c r="I304" s="64"/>
      <c r="J304" s="64"/>
      <c r="K304" s="64"/>
      <c r="L304" s="64"/>
      <c r="M304" s="64"/>
      <c r="N304" s="64"/>
      <c r="O304" s="67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</row>
    <row r="305" spans="1:64" s="3" customFormat="1" ht="12.75" x14ac:dyDescent="0.2">
      <c r="A305" s="22">
        <v>6</v>
      </c>
      <c r="B305" s="22">
        <v>6</v>
      </c>
      <c r="C305" s="22">
        <v>5</v>
      </c>
      <c r="D305" s="22">
        <v>6</v>
      </c>
      <c r="E305" s="22">
        <v>6</v>
      </c>
      <c r="F305" s="22">
        <v>1</v>
      </c>
      <c r="G305" s="22"/>
      <c r="H305" s="22"/>
      <c r="I305" s="22"/>
      <c r="J305" s="64"/>
      <c r="K305" s="64"/>
      <c r="L305" s="64"/>
      <c r="M305" s="22"/>
      <c r="N305" s="22"/>
      <c r="O305" s="67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</row>
    <row r="306" spans="1:64" s="3" customFormat="1" ht="12" x14ac:dyDescent="0.15">
      <c r="A306" s="69">
        <v>93</v>
      </c>
      <c r="B306" s="69">
        <v>84</v>
      </c>
      <c r="C306" s="69">
        <v>77</v>
      </c>
      <c r="D306" s="69">
        <v>91</v>
      </c>
      <c r="E306" s="69">
        <v>87</v>
      </c>
      <c r="F306" s="69">
        <v>91</v>
      </c>
      <c r="G306" s="69"/>
      <c r="H306" s="69"/>
      <c r="I306" s="69"/>
      <c r="J306" s="69"/>
      <c r="K306" s="69"/>
      <c r="L306" s="69"/>
      <c r="M306" s="69"/>
      <c r="N306" s="69"/>
      <c r="O306" s="69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</row>
    <row r="307" spans="1:64" s="2" customFormat="1" ht="12.75" x14ac:dyDescent="0.2">
      <c r="A307" s="22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7"/>
      <c r="O307" s="67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</row>
    <row r="308" spans="1:64" s="3" customFormat="1" ht="12" x14ac:dyDescent="0.15">
      <c r="A308" s="63" t="s">
        <v>74</v>
      </c>
      <c r="B308" s="64" t="s">
        <v>37</v>
      </c>
      <c r="C308" s="64">
        <v>19</v>
      </c>
      <c r="D308" s="64" t="s">
        <v>3</v>
      </c>
      <c r="E308" s="64" t="s">
        <v>75</v>
      </c>
      <c r="F308" s="64" t="s">
        <v>5</v>
      </c>
      <c r="G308" s="66">
        <f>(A310*A311+B310*B311+C310*C311+D310*D311+E310*E311+F310*F311+G310*G311+H310*H311)/C308</f>
        <v>95.05263157894737</v>
      </c>
      <c r="H308" s="64"/>
      <c r="I308" s="64"/>
      <c r="J308" s="64"/>
      <c r="K308" s="64"/>
      <c r="L308" s="64"/>
      <c r="M308" s="64"/>
      <c r="N308" s="67"/>
      <c r="O308" s="67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</row>
    <row r="309" spans="1:64" s="3" customFormat="1" ht="12" x14ac:dyDescent="0.15">
      <c r="A309" s="64" t="s">
        <v>907</v>
      </c>
      <c r="B309" s="64" t="s">
        <v>908</v>
      </c>
      <c r="C309" s="64" t="s">
        <v>909</v>
      </c>
      <c r="D309" s="64" t="s">
        <v>1020</v>
      </c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</row>
    <row r="310" spans="1:64" s="3" customFormat="1" ht="12.75" x14ac:dyDescent="0.2">
      <c r="A310" s="64">
        <v>6</v>
      </c>
      <c r="B310" s="64">
        <v>5</v>
      </c>
      <c r="C310" s="64">
        <v>6</v>
      </c>
      <c r="D310" s="64">
        <v>2</v>
      </c>
      <c r="E310" s="64"/>
      <c r="F310" s="64"/>
      <c r="G310" s="22"/>
      <c r="H310" s="64"/>
      <c r="I310" s="64"/>
      <c r="J310" s="64"/>
      <c r="K310" s="64"/>
      <c r="L310" s="64"/>
      <c r="M310" s="64"/>
      <c r="N310" s="22"/>
      <c r="O310" s="64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</row>
    <row r="311" spans="1:64" s="3" customFormat="1" ht="12" x14ac:dyDescent="0.15">
      <c r="A311" s="69">
        <v>95</v>
      </c>
      <c r="B311" s="69">
        <v>98</v>
      </c>
      <c r="C311" s="69">
        <v>94</v>
      </c>
      <c r="D311" s="69">
        <v>91</v>
      </c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</row>
    <row r="312" spans="1:64" s="2" customFormat="1" ht="12.75" x14ac:dyDescent="0.2">
      <c r="A312" s="22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7"/>
      <c r="O312" s="67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</row>
    <row r="313" spans="1:64" s="72" customFormat="1" ht="12" x14ac:dyDescent="0.15">
      <c r="A313" s="63" t="s">
        <v>76</v>
      </c>
      <c r="B313" s="67" t="s">
        <v>2</v>
      </c>
      <c r="C313" s="67">
        <v>40</v>
      </c>
      <c r="D313" s="67" t="s">
        <v>3</v>
      </c>
      <c r="E313" s="67" t="s">
        <v>60</v>
      </c>
      <c r="F313" s="67" t="s">
        <v>5</v>
      </c>
      <c r="G313" s="66">
        <f>(A315*A316+B315*B316+C315*C316+D315*D316+E315*E316+F315*F316+G315*G316+H315*H316)/C313</f>
        <v>97.25</v>
      </c>
      <c r="H313" s="67"/>
      <c r="I313" s="64"/>
      <c r="J313" s="64"/>
      <c r="K313" s="67"/>
      <c r="L313" s="67"/>
      <c r="M313" s="67"/>
      <c r="N313" s="67"/>
      <c r="O313" s="67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</row>
    <row r="314" spans="1:64" s="72" customFormat="1" ht="12" x14ac:dyDescent="0.15">
      <c r="A314" s="67" t="s">
        <v>910</v>
      </c>
      <c r="B314" s="67" t="s">
        <v>911</v>
      </c>
      <c r="C314" s="67" t="s">
        <v>912</v>
      </c>
      <c r="D314" s="67" t="s">
        <v>913</v>
      </c>
      <c r="E314" s="67" t="s">
        <v>914</v>
      </c>
      <c r="F314" s="67" t="s">
        <v>915</v>
      </c>
      <c r="G314" s="67" t="s">
        <v>916</v>
      </c>
      <c r="H314" s="67"/>
      <c r="I314" s="67"/>
      <c r="J314" s="64"/>
      <c r="K314" s="64"/>
      <c r="L314" s="64"/>
      <c r="M314" s="64"/>
      <c r="N314" s="64"/>
      <c r="O314" s="64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</row>
    <row r="315" spans="1:64" s="72" customFormat="1" ht="12" x14ac:dyDescent="0.15">
      <c r="A315" s="64">
        <v>6</v>
      </c>
      <c r="B315" s="64">
        <v>6</v>
      </c>
      <c r="C315" s="64">
        <v>6</v>
      </c>
      <c r="D315" s="64">
        <v>6</v>
      </c>
      <c r="E315" s="64">
        <v>6</v>
      </c>
      <c r="F315" s="64">
        <v>6</v>
      </c>
      <c r="G315" s="64">
        <v>4</v>
      </c>
      <c r="H315" s="64"/>
      <c r="I315" s="64"/>
      <c r="J315" s="64"/>
      <c r="K315" s="64"/>
      <c r="L315" s="64"/>
      <c r="M315" s="64"/>
      <c r="N315" s="64"/>
      <c r="O315" s="64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</row>
    <row r="316" spans="1:64" s="70" customFormat="1" ht="12" x14ac:dyDescent="0.15">
      <c r="A316" s="69">
        <v>97</v>
      </c>
      <c r="B316" s="69">
        <v>97</v>
      </c>
      <c r="C316" s="69">
        <v>97</v>
      </c>
      <c r="D316" s="69">
        <v>98</v>
      </c>
      <c r="E316" s="69">
        <v>98</v>
      </c>
      <c r="F316" s="69">
        <v>98</v>
      </c>
      <c r="G316" s="69">
        <v>95</v>
      </c>
      <c r="H316" s="69"/>
      <c r="I316" s="75"/>
      <c r="J316" s="75"/>
      <c r="K316" s="69"/>
      <c r="L316" s="69"/>
      <c r="M316" s="69"/>
      <c r="N316" s="69"/>
      <c r="O316" s="69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</row>
    <row r="317" spans="1:64" s="72" customFormat="1" ht="12" x14ac:dyDescent="0.1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</row>
    <row r="318" spans="1:64" s="72" customFormat="1" ht="12" x14ac:dyDescent="0.15">
      <c r="A318" s="63" t="s">
        <v>77</v>
      </c>
      <c r="B318" s="67" t="s">
        <v>2</v>
      </c>
      <c r="C318" s="67">
        <v>27</v>
      </c>
      <c r="D318" s="67" t="s">
        <v>3</v>
      </c>
      <c r="E318" s="67" t="s">
        <v>64</v>
      </c>
      <c r="F318" s="67" t="s">
        <v>5</v>
      </c>
      <c r="G318" s="66">
        <f>(A320*A321+B320*B321+C320*C321+D320*D321+E320*E321+F320*F321+G320*G321+H320*H321)/C318</f>
        <v>91.222222222222229</v>
      </c>
      <c r="H318" s="67"/>
      <c r="I318" s="64"/>
      <c r="J318" s="64"/>
      <c r="K318" s="67"/>
      <c r="L318" s="67"/>
      <c r="M318" s="67"/>
      <c r="N318" s="67"/>
      <c r="O318" s="67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</row>
    <row r="319" spans="1:64" s="72" customFormat="1" ht="12" x14ac:dyDescent="0.15">
      <c r="A319" s="67" t="s">
        <v>917</v>
      </c>
      <c r="B319" s="67" t="s">
        <v>918</v>
      </c>
      <c r="C319" s="67" t="s">
        <v>919</v>
      </c>
      <c r="D319" s="67" t="s">
        <v>920</v>
      </c>
      <c r="E319" s="67" t="s">
        <v>921</v>
      </c>
      <c r="F319" s="67" t="s">
        <v>1021</v>
      </c>
      <c r="G319" s="67"/>
      <c r="H319" s="67"/>
      <c r="I319" s="67"/>
      <c r="J319" s="64"/>
      <c r="K319" s="64"/>
      <c r="L319" s="64"/>
      <c r="M319" s="64"/>
      <c r="N319" s="64"/>
      <c r="O319" s="64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</row>
    <row r="320" spans="1:64" s="72" customFormat="1" ht="12" x14ac:dyDescent="0.15">
      <c r="A320" s="64">
        <v>3</v>
      </c>
      <c r="B320" s="64">
        <v>6</v>
      </c>
      <c r="C320" s="64">
        <v>6</v>
      </c>
      <c r="D320" s="64">
        <v>5</v>
      </c>
      <c r="E320" s="64">
        <v>6</v>
      </c>
      <c r="F320" s="64">
        <v>1</v>
      </c>
      <c r="G320" s="64"/>
      <c r="H320" s="64"/>
      <c r="I320" s="64"/>
      <c r="J320" s="64"/>
      <c r="K320" s="64"/>
      <c r="L320" s="64"/>
      <c r="M320" s="64"/>
      <c r="N320" s="64"/>
      <c r="O320" s="64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</row>
    <row r="321" spans="1:64" s="70" customFormat="1" ht="12" x14ac:dyDescent="0.15">
      <c r="A321" s="69">
        <v>91</v>
      </c>
      <c r="B321" s="69">
        <v>93</v>
      </c>
      <c r="C321" s="69">
        <v>96</v>
      </c>
      <c r="D321" s="69">
        <v>93</v>
      </c>
      <c r="E321" s="69">
        <v>83</v>
      </c>
      <c r="F321" s="69">
        <v>93</v>
      </c>
      <c r="G321" s="69"/>
      <c r="H321" s="69"/>
      <c r="I321" s="75"/>
      <c r="J321" s="75"/>
      <c r="K321" s="69"/>
      <c r="L321" s="69"/>
      <c r="M321" s="69"/>
      <c r="N321" s="69"/>
      <c r="O321" s="69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</row>
    <row r="322" spans="1:64" s="72" customFormat="1" ht="12" x14ac:dyDescent="0.1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</row>
    <row r="323" spans="1:64" s="72" customFormat="1" ht="12" x14ac:dyDescent="0.15">
      <c r="A323" s="63" t="s">
        <v>78</v>
      </c>
      <c r="B323" s="64" t="s">
        <v>2</v>
      </c>
      <c r="C323" s="64">
        <v>34</v>
      </c>
      <c r="D323" s="64" t="s">
        <v>3</v>
      </c>
      <c r="E323" s="64" t="s">
        <v>62</v>
      </c>
      <c r="F323" s="64" t="s">
        <v>5</v>
      </c>
      <c r="G323" s="66">
        <f>(A325*A326+B325*B326+C325*C326+D325*D326+E325*E326+F325*F326+G325*G326+H325*H326)/C323</f>
        <v>88.411764705882348</v>
      </c>
      <c r="H323" s="64"/>
      <c r="I323" s="64"/>
      <c r="J323" s="64"/>
      <c r="K323" s="64"/>
      <c r="L323" s="64"/>
      <c r="M323" s="64"/>
      <c r="N323" s="67"/>
      <c r="O323" s="67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</row>
    <row r="324" spans="1:64" s="72" customFormat="1" ht="12" x14ac:dyDescent="0.15">
      <c r="A324" s="64" t="s">
        <v>922</v>
      </c>
      <c r="B324" s="64" t="s">
        <v>923</v>
      </c>
      <c r="C324" s="64" t="s">
        <v>924</v>
      </c>
      <c r="D324" s="64" t="s">
        <v>925</v>
      </c>
      <c r="E324" s="64" t="s">
        <v>926</v>
      </c>
      <c r="F324" s="64" t="s">
        <v>927</v>
      </c>
      <c r="G324" s="64" t="s">
        <v>1021</v>
      </c>
      <c r="H324" s="64" t="s">
        <v>928</v>
      </c>
      <c r="I324" s="64"/>
      <c r="J324" s="64"/>
      <c r="K324" s="64"/>
      <c r="L324" s="64"/>
      <c r="M324" s="64"/>
      <c r="N324" s="67"/>
      <c r="O324" s="67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</row>
    <row r="325" spans="1:64" s="72" customFormat="1" ht="12.75" x14ac:dyDescent="0.2">
      <c r="A325" s="22">
        <v>6</v>
      </c>
      <c r="B325" s="64">
        <v>5</v>
      </c>
      <c r="C325" s="64">
        <v>5</v>
      </c>
      <c r="D325" s="64">
        <v>6</v>
      </c>
      <c r="E325" s="64">
        <v>2</v>
      </c>
      <c r="F325" s="64">
        <v>6</v>
      </c>
      <c r="G325" s="64">
        <v>2</v>
      </c>
      <c r="H325" s="64">
        <v>2</v>
      </c>
      <c r="I325" s="64"/>
      <c r="J325" s="64"/>
      <c r="K325" s="64"/>
      <c r="L325" s="64"/>
      <c r="M325" s="64"/>
      <c r="N325" s="67"/>
      <c r="O325" s="67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</row>
    <row r="326" spans="1:64" s="70" customFormat="1" ht="12" x14ac:dyDescent="0.15">
      <c r="A326" s="69">
        <v>90</v>
      </c>
      <c r="B326" s="69">
        <v>92</v>
      </c>
      <c r="C326" s="69">
        <v>88</v>
      </c>
      <c r="D326" s="69">
        <v>87</v>
      </c>
      <c r="E326" s="69">
        <v>87</v>
      </c>
      <c r="F326" s="69">
        <v>89</v>
      </c>
      <c r="G326" s="69">
        <v>93</v>
      </c>
      <c r="H326" s="69">
        <v>75</v>
      </c>
      <c r="I326" s="69"/>
      <c r="J326" s="69"/>
      <c r="K326" s="69"/>
      <c r="L326" s="69"/>
      <c r="M326" s="69"/>
      <c r="N326" s="69"/>
      <c r="O326" s="69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</row>
    <row r="327" spans="1:64" s="72" customFormat="1" ht="12" x14ac:dyDescent="0.15">
      <c r="A327" s="67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7"/>
      <c r="O327" s="67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</row>
    <row r="328" spans="1:64" s="72" customFormat="1" ht="12" x14ac:dyDescent="0.15">
      <c r="A328" s="63" t="s">
        <v>79</v>
      </c>
      <c r="B328" s="64" t="s">
        <v>2</v>
      </c>
      <c r="C328" s="64">
        <v>28</v>
      </c>
      <c r="D328" s="64" t="s">
        <v>3</v>
      </c>
      <c r="E328" s="64" t="s">
        <v>80</v>
      </c>
      <c r="F328" s="64" t="s">
        <v>5</v>
      </c>
      <c r="G328" s="66">
        <f>(A330*A331+B330*B331+C330*C331+D330*D331+E330*E331+F330*F331+G330*G331+H330*H331)/C328</f>
        <v>82.5</v>
      </c>
      <c r="H328" s="64"/>
      <c r="I328" s="64"/>
      <c r="J328" s="64"/>
      <c r="K328" s="64"/>
      <c r="L328" s="64"/>
      <c r="M328" s="64"/>
      <c r="N328" s="67"/>
      <c r="O328" s="67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</row>
    <row r="329" spans="1:64" s="72" customFormat="1" ht="12" x14ac:dyDescent="0.15">
      <c r="A329" s="67" t="s">
        <v>929</v>
      </c>
      <c r="B329" s="64" t="s">
        <v>930</v>
      </c>
      <c r="C329" s="64" t="s">
        <v>931</v>
      </c>
      <c r="D329" s="64" t="s">
        <v>932</v>
      </c>
      <c r="E329" s="64" t="s">
        <v>933</v>
      </c>
      <c r="F329" s="64"/>
      <c r="G329" s="64"/>
      <c r="H329" s="64"/>
      <c r="I329" s="64"/>
      <c r="J329" s="64"/>
      <c r="K329" s="64"/>
      <c r="L329" s="64"/>
      <c r="M329" s="64"/>
      <c r="N329" s="67"/>
      <c r="O329" s="67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</row>
    <row r="330" spans="1:64" s="72" customFormat="1" ht="12" x14ac:dyDescent="0.15">
      <c r="A330" s="67">
        <v>6</v>
      </c>
      <c r="B330" s="64">
        <v>5</v>
      </c>
      <c r="C330" s="64">
        <v>6</v>
      </c>
      <c r="D330" s="64">
        <v>5</v>
      </c>
      <c r="E330" s="64">
        <v>6</v>
      </c>
      <c r="F330" s="64"/>
      <c r="G330" s="64"/>
      <c r="H330" s="64"/>
      <c r="I330" s="64"/>
      <c r="J330" s="64"/>
      <c r="K330" s="64"/>
      <c r="L330" s="64"/>
      <c r="M330" s="64"/>
      <c r="N330" s="67"/>
      <c r="O330" s="67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</row>
    <row r="331" spans="1:64" s="70" customFormat="1" ht="12" x14ac:dyDescent="0.15">
      <c r="A331" s="69">
        <v>94</v>
      </c>
      <c r="B331" s="69">
        <v>93</v>
      </c>
      <c r="C331" s="69">
        <v>45</v>
      </c>
      <c r="D331" s="69">
        <v>93</v>
      </c>
      <c r="E331" s="69">
        <v>91</v>
      </c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</row>
    <row r="332" spans="1:64" s="72" customFormat="1" ht="12" x14ac:dyDescent="0.15">
      <c r="A332" s="67"/>
      <c r="B332" s="67"/>
      <c r="C332" s="67"/>
      <c r="D332" s="67"/>
      <c r="E332" s="67"/>
      <c r="F332" s="67"/>
      <c r="G332" s="67"/>
      <c r="H332" s="67"/>
      <c r="I332" s="67"/>
      <c r="J332" s="64"/>
      <c r="K332" s="64"/>
      <c r="L332" s="64"/>
      <c r="M332" s="64"/>
      <c r="N332" s="67"/>
      <c r="O332" s="67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</row>
    <row r="333" spans="1:64" s="72" customFormat="1" ht="12" x14ac:dyDescent="0.15">
      <c r="A333" s="63" t="s">
        <v>81</v>
      </c>
      <c r="B333" s="64" t="s">
        <v>2</v>
      </c>
      <c r="C333" s="64">
        <v>35</v>
      </c>
      <c r="D333" s="64" t="s">
        <v>3</v>
      </c>
      <c r="E333" s="64" t="s">
        <v>82</v>
      </c>
      <c r="F333" s="64" t="s">
        <v>5</v>
      </c>
      <c r="G333" s="66">
        <f>(A335*A336+B335*B336+C335*C336+D335*D336+E335*E336+F335*F336+G335*G336+H335*H336)/C333</f>
        <v>93.2</v>
      </c>
      <c r="H333" s="64"/>
      <c r="I333" s="64"/>
      <c r="J333" s="64"/>
      <c r="K333" s="76"/>
      <c r="L333" s="64"/>
      <c r="M333" s="64"/>
      <c r="N333" s="67"/>
      <c r="O333" s="67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</row>
    <row r="334" spans="1:64" s="72" customFormat="1" ht="12" x14ac:dyDescent="0.15">
      <c r="A334" s="64" t="s">
        <v>934</v>
      </c>
      <c r="B334" s="64" t="s">
        <v>935</v>
      </c>
      <c r="C334" s="64" t="s">
        <v>936</v>
      </c>
      <c r="D334" s="64" t="s">
        <v>926</v>
      </c>
      <c r="E334" s="64" t="s">
        <v>937</v>
      </c>
      <c r="F334" s="64" t="s">
        <v>938</v>
      </c>
      <c r="G334" s="64" t="s">
        <v>1022</v>
      </c>
      <c r="H334" s="64"/>
      <c r="I334" s="64"/>
      <c r="J334" s="64"/>
      <c r="K334" s="64"/>
      <c r="L334" s="64"/>
      <c r="M334" s="64"/>
      <c r="N334" s="67"/>
      <c r="O334" s="67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</row>
    <row r="335" spans="1:64" s="72" customFormat="1" ht="12" x14ac:dyDescent="0.15">
      <c r="A335" s="64">
        <v>6</v>
      </c>
      <c r="B335" s="64">
        <v>4</v>
      </c>
      <c r="C335" s="64">
        <v>6</v>
      </c>
      <c r="D335" s="64">
        <v>2</v>
      </c>
      <c r="E335" s="64">
        <v>6</v>
      </c>
      <c r="F335" s="64">
        <v>6</v>
      </c>
      <c r="G335" s="64">
        <v>5</v>
      </c>
      <c r="H335" s="64"/>
      <c r="I335" s="64"/>
      <c r="J335" s="64"/>
      <c r="K335" s="64"/>
      <c r="L335" s="64"/>
      <c r="M335" s="64"/>
      <c r="N335" s="67"/>
      <c r="O335" s="67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</row>
    <row r="336" spans="1:64" s="70" customFormat="1" ht="12" x14ac:dyDescent="0.15">
      <c r="A336" s="69">
        <v>88</v>
      </c>
      <c r="B336" s="69">
        <v>93</v>
      </c>
      <c r="C336" s="69">
        <v>94</v>
      </c>
      <c r="D336" s="69">
        <v>87</v>
      </c>
      <c r="E336" s="69">
        <v>95</v>
      </c>
      <c r="F336" s="69">
        <v>94</v>
      </c>
      <c r="G336" s="69">
        <v>98</v>
      </c>
      <c r="H336" s="69"/>
      <c r="I336" s="69"/>
      <c r="J336" s="69"/>
      <c r="K336" s="69"/>
      <c r="L336" s="69"/>
      <c r="M336" s="69"/>
      <c r="N336" s="69"/>
      <c r="O336" s="69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</row>
    <row r="337" spans="1:256" s="72" customFormat="1" ht="12" x14ac:dyDescent="0.15">
      <c r="A337" s="67"/>
      <c r="B337" s="67"/>
      <c r="C337" s="67"/>
      <c r="D337" s="67"/>
      <c r="E337" s="67"/>
      <c r="F337" s="67"/>
      <c r="G337" s="67"/>
      <c r="H337" s="67"/>
      <c r="I337" s="67"/>
      <c r="J337" s="64"/>
      <c r="K337" s="64"/>
      <c r="L337" s="64"/>
      <c r="M337" s="64"/>
      <c r="N337" s="67"/>
      <c r="O337" s="67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</row>
    <row r="338" spans="1:256" s="72" customFormat="1" ht="12" x14ac:dyDescent="0.15">
      <c r="A338" s="63" t="s">
        <v>83</v>
      </c>
      <c r="B338" s="64" t="s">
        <v>2</v>
      </c>
      <c r="C338" s="64">
        <v>24</v>
      </c>
      <c r="D338" s="64" t="s">
        <v>3</v>
      </c>
      <c r="E338" s="73" t="s">
        <v>84</v>
      </c>
      <c r="F338" s="64" t="s">
        <v>5</v>
      </c>
      <c r="G338" s="66">
        <f>(A340*A341+B340*B341+C340*C341+D340*D341+E340*E341+F340*F341+G340*G341+H340*H341+I340*I341)/C338</f>
        <v>97.25</v>
      </c>
      <c r="H338" s="64"/>
      <c r="I338" s="64"/>
      <c r="J338" s="64"/>
      <c r="K338" s="64"/>
      <c r="L338" s="64"/>
      <c r="M338" s="64"/>
      <c r="N338" s="67"/>
      <c r="O338" s="67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</row>
    <row r="339" spans="1:256" s="72" customFormat="1" ht="12" x14ac:dyDescent="0.15">
      <c r="A339" s="64" t="s">
        <v>939</v>
      </c>
      <c r="B339" s="64"/>
      <c r="C339" s="64" t="s">
        <v>940</v>
      </c>
      <c r="D339" s="64" t="s">
        <v>941</v>
      </c>
      <c r="E339" s="64" t="s">
        <v>942</v>
      </c>
      <c r="F339" s="64" t="s">
        <v>1023</v>
      </c>
      <c r="G339" s="64"/>
      <c r="H339" s="64"/>
      <c r="I339" s="64"/>
      <c r="J339" s="64"/>
      <c r="K339" s="64"/>
      <c r="L339" s="64"/>
      <c r="M339" s="64"/>
      <c r="N339" s="67"/>
      <c r="O339" s="67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</row>
    <row r="340" spans="1:256" s="72" customFormat="1" ht="12" x14ac:dyDescent="0.15">
      <c r="A340" s="64">
        <v>5</v>
      </c>
      <c r="B340" s="64"/>
      <c r="C340" s="64">
        <v>6</v>
      </c>
      <c r="D340" s="64">
        <v>6</v>
      </c>
      <c r="E340" s="64">
        <v>5</v>
      </c>
      <c r="F340" s="64">
        <v>2</v>
      </c>
      <c r="G340" s="64"/>
      <c r="H340" s="64"/>
      <c r="I340" s="64"/>
      <c r="J340" s="64"/>
      <c r="K340" s="64"/>
      <c r="L340" s="64"/>
      <c r="M340" s="64"/>
      <c r="N340" s="67"/>
      <c r="O340" s="67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</row>
    <row r="341" spans="1:256" s="70" customFormat="1" ht="12" x14ac:dyDescent="0.15">
      <c r="A341" s="69">
        <v>98</v>
      </c>
      <c r="B341" s="69"/>
      <c r="C341" s="69">
        <v>95</v>
      </c>
      <c r="D341" s="69">
        <v>98</v>
      </c>
      <c r="E341" s="69">
        <v>98</v>
      </c>
      <c r="F341" s="69">
        <v>98</v>
      </c>
      <c r="G341" s="69"/>
      <c r="H341" s="69"/>
      <c r="I341" s="69"/>
      <c r="J341" s="69"/>
      <c r="K341" s="69"/>
      <c r="L341" s="69"/>
      <c r="M341" s="69"/>
      <c r="N341" s="69"/>
      <c r="O341" s="69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</row>
    <row r="342" spans="1:256" s="70" customFormat="1" ht="12" x14ac:dyDescent="0.1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</row>
    <row r="343" spans="1:256" s="72" customFormat="1" ht="12" x14ac:dyDescent="0.15">
      <c r="A343" s="63" t="s">
        <v>347</v>
      </c>
      <c r="B343" s="64" t="s">
        <v>2</v>
      </c>
      <c r="C343" s="64">
        <v>16</v>
      </c>
      <c r="D343" s="64" t="s">
        <v>3</v>
      </c>
      <c r="E343" s="73" t="s">
        <v>348</v>
      </c>
      <c r="F343" s="64" t="s">
        <v>5</v>
      </c>
      <c r="G343" s="66">
        <f>(A345*A346+B345*B346+C345*C346+D345*D346+E345*E346+F345*F346+G345*G346+H345*H346+I345*I346)/C343</f>
        <v>91</v>
      </c>
      <c r="H343" s="64"/>
      <c r="I343" s="64"/>
      <c r="J343" s="64"/>
      <c r="K343" s="64"/>
      <c r="L343" s="64"/>
      <c r="M343" s="64"/>
      <c r="N343" s="67"/>
      <c r="O343" s="67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</row>
    <row r="344" spans="1:256" s="72" customFormat="1" ht="12" x14ac:dyDescent="0.15">
      <c r="A344" s="64" t="s">
        <v>1021</v>
      </c>
      <c r="B344" s="64" t="s">
        <v>1023</v>
      </c>
      <c r="C344" s="64" t="s">
        <v>943</v>
      </c>
      <c r="D344" s="64" t="s">
        <v>916</v>
      </c>
      <c r="E344" s="64" t="s">
        <v>920</v>
      </c>
      <c r="F344" s="64" t="s">
        <v>942</v>
      </c>
      <c r="G344" s="64" t="s">
        <v>944</v>
      </c>
      <c r="H344" s="64" t="s">
        <v>924</v>
      </c>
      <c r="I344" s="64" t="s">
        <v>734</v>
      </c>
      <c r="J344" s="64"/>
      <c r="K344" s="64"/>
      <c r="L344" s="64"/>
      <c r="M344" s="64"/>
      <c r="N344" s="67"/>
      <c r="O344" s="67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</row>
    <row r="345" spans="1:256" s="72" customFormat="1" ht="12" x14ac:dyDescent="0.15">
      <c r="A345" s="64">
        <v>1</v>
      </c>
      <c r="B345" s="64">
        <v>2</v>
      </c>
      <c r="C345" s="64">
        <v>5</v>
      </c>
      <c r="D345" s="64">
        <v>2</v>
      </c>
      <c r="E345" s="64">
        <v>1</v>
      </c>
      <c r="F345" s="64">
        <v>1</v>
      </c>
      <c r="G345" s="64">
        <v>1</v>
      </c>
      <c r="H345" s="64">
        <v>2</v>
      </c>
      <c r="I345" s="64">
        <v>1</v>
      </c>
      <c r="J345" s="64"/>
      <c r="K345" s="64"/>
      <c r="L345" s="64"/>
      <c r="M345" s="64"/>
      <c r="N345" s="67"/>
      <c r="O345" s="67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</row>
    <row r="346" spans="1:256" s="70" customFormat="1" ht="12" x14ac:dyDescent="0.15">
      <c r="A346" s="69">
        <v>93</v>
      </c>
      <c r="B346" s="69">
        <v>98</v>
      </c>
      <c r="C346" s="69">
        <v>84</v>
      </c>
      <c r="D346" s="69">
        <v>95</v>
      </c>
      <c r="E346" s="69">
        <v>93</v>
      </c>
      <c r="F346" s="69">
        <v>98</v>
      </c>
      <c r="G346" s="69">
        <v>96</v>
      </c>
      <c r="H346" s="69">
        <v>88</v>
      </c>
      <c r="I346" s="69">
        <v>94</v>
      </c>
      <c r="J346" s="69"/>
      <c r="K346" s="69"/>
      <c r="L346" s="69"/>
      <c r="M346" s="69"/>
      <c r="N346" s="69"/>
      <c r="O346" s="69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</row>
    <row r="347" spans="1:256" s="1" customFormat="1" ht="22.5" x14ac:dyDescent="0.2">
      <c r="A347" s="172" t="s">
        <v>85</v>
      </c>
      <c r="B347" s="172"/>
      <c r="C347" s="172"/>
      <c r="D347" s="17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4"/>
      <c r="Q347" s="23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256" s="1" customFormat="1" ht="12.75" x14ac:dyDescent="0.2">
      <c r="A348" s="12" t="s">
        <v>86</v>
      </c>
      <c r="B348" s="14" t="s">
        <v>2</v>
      </c>
      <c r="C348" s="26">
        <v>26</v>
      </c>
      <c r="D348" s="14" t="s">
        <v>3</v>
      </c>
      <c r="E348" s="14" t="s">
        <v>73</v>
      </c>
      <c r="F348" s="14" t="s">
        <v>5</v>
      </c>
      <c r="G348" s="16">
        <f>(A350*A351+B350*B351+C350*C351+D350*D351+E350*E351+F350*F351+G350*G351+H350*H351)/C348</f>
        <v>93.07692307692308</v>
      </c>
      <c r="H348" s="13"/>
      <c r="I348" s="13"/>
      <c r="J348" s="13"/>
      <c r="K348" s="14"/>
      <c r="L348" s="14"/>
      <c r="M348" s="14"/>
      <c r="N348" s="14"/>
      <c r="O348" s="14"/>
      <c r="P348" s="4"/>
      <c r="Q348" s="23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</row>
    <row r="349" spans="1:256" s="1" customFormat="1" ht="12.75" x14ac:dyDescent="0.2">
      <c r="A349" s="13" t="s">
        <v>983</v>
      </c>
      <c r="B349" s="13" t="s">
        <v>984</v>
      </c>
      <c r="C349" s="13" t="s">
        <v>985</v>
      </c>
      <c r="D349" s="13" t="s">
        <v>986</v>
      </c>
      <c r="E349" s="13" t="s">
        <v>987</v>
      </c>
      <c r="F349" s="13"/>
      <c r="G349" s="13"/>
      <c r="H349" s="13"/>
      <c r="I349" s="13"/>
      <c r="J349" s="13"/>
      <c r="K349" s="14"/>
      <c r="L349" s="14"/>
      <c r="M349" s="14"/>
      <c r="N349" s="14"/>
      <c r="O349" s="14"/>
      <c r="P349" s="4"/>
      <c r="Q349" s="23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256" s="2" customFormat="1" ht="12.75" x14ac:dyDescent="0.2">
      <c r="A350" s="13">
        <v>4</v>
      </c>
      <c r="B350" s="13">
        <v>6</v>
      </c>
      <c r="C350" s="13">
        <v>4</v>
      </c>
      <c r="D350" s="13">
        <v>6</v>
      </c>
      <c r="E350" s="13">
        <v>6</v>
      </c>
      <c r="F350" s="13"/>
      <c r="G350" s="13"/>
      <c r="H350" s="13"/>
      <c r="I350" s="13"/>
      <c r="J350" s="13"/>
      <c r="K350" s="14"/>
      <c r="L350" s="14"/>
      <c r="M350" s="14"/>
      <c r="N350" s="14"/>
      <c r="O350" s="14"/>
      <c r="P350" s="4"/>
      <c r="Q350" s="23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</row>
    <row r="351" spans="1:256" s="1" customFormat="1" ht="12.75" x14ac:dyDescent="0.2">
      <c r="A351" s="17">
        <v>93</v>
      </c>
      <c r="B351" s="17">
        <v>96</v>
      </c>
      <c r="C351" s="17">
        <v>92</v>
      </c>
      <c r="D351" s="17">
        <v>94</v>
      </c>
      <c r="E351" s="17">
        <v>90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4"/>
      <c r="Q351" s="23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256" s="1" customFormat="1" ht="12.75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14"/>
      <c r="L352" s="14"/>
      <c r="M352" s="14"/>
      <c r="N352" s="14"/>
      <c r="O352" s="14"/>
      <c r="P352" s="4"/>
      <c r="Q352" s="23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256" s="1" customFormat="1" ht="12.75" x14ac:dyDescent="0.2">
      <c r="A353" s="12" t="s">
        <v>87</v>
      </c>
      <c r="B353" s="14" t="s">
        <v>2</v>
      </c>
      <c r="C353" s="26">
        <v>25</v>
      </c>
      <c r="D353" s="14" t="s">
        <v>3</v>
      </c>
      <c r="E353" s="14" t="s">
        <v>73</v>
      </c>
      <c r="F353" s="14" t="s">
        <v>5</v>
      </c>
      <c r="G353" s="16">
        <f>(A355*A356+B355*B356+C355*C356+D355*D356+E355*E356+F355*F356+G355*G356+H355*H356)/C353</f>
        <v>91.04</v>
      </c>
      <c r="H353" s="13"/>
      <c r="I353" s="13"/>
      <c r="J353" s="13"/>
      <c r="K353" s="14"/>
      <c r="L353" s="14"/>
      <c r="M353" s="14"/>
      <c r="N353" s="14"/>
      <c r="O353" s="14"/>
      <c r="P353" s="4"/>
      <c r="Q353" s="23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</row>
    <row r="354" spans="1:256" s="1" customFormat="1" ht="12.75" x14ac:dyDescent="0.2">
      <c r="A354" s="13" t="s">
        <v>988</v>
      </c>
      <c r="B354" s="13" t="s">
        <v>983</v>
      </c>
      <c r="C354" s="13" t="s">
        <v>989</v>
      </c>
      <c r="D354" s="13" t="s">
        <v>990</v>
      </c>
      <c r="E354" s="13" t="s">
        <v>991</v>
      </c>
      <c r="F354" s="13"/>
      <c r="G354" s="13"/>
      <c r="H354" s="13"/>
      <c r="I354" s="13"/>
      <c r="J354" s="13"/>
      <c r="K354" s="14"/>
      <c r="L354" s="14"/>
      <c r="M354" s="14"/>
      <c r="N354" s="14"/>
      <c r="O354" s="14"/>
      <c r="P354" s="37"/>
      <c r="Q354" s="38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  <c r="HY354" s="8"/>
      <c r="HZ354" s="8"/>
      <c r="IA354" s="8"/>
      <c r="IB354" s="8"/>
      <c r="IC354" s="8"/>
      <c r="ID354" s="8"/>
      <c r="IE354" s="8"/>
      <c r="IF354" s="8"/>
      <c r="IG354" s="8"/>
      <c r="IH354" s="8"/>
      <c r="II354" s="8"/>
      <c r="IJ354" s="8"/>
      <c r="IK354" s="8"/>
      <c r="IL354" s="8"/>
      <c r="IM354" s="8"/>
      <c r="IN354" s="8"/>
      <c r="IO354" s="8"/>
      <c r="IP354" s="8"/>
      <c r="IQ354" s="8"/>
      <c r="IR354" s="8"/>
      <c r="IS354" s="8"/>
      <c r="IT354" s="8"/>
      <c r="IU354" s="8"/>
      <c r="IV354" s="8"/>
    </row>
    <row r="355" spans="1:256" s="2" customFormat="1" ht="12.75" x14ac:dyDescent="0.2">
      <c r="A355" s="13">
        <v>6</v>
      </c>
      <c r="B355" s="13">
        <v>2</v>
      </c>
      <c r="C355" s="13">
        <v>6</v>
      </c>
      <c r="D355" s="13">
        <v>5</v>
      </c>
      <c r="E355" s="13">
        <v>6</v>
      </c>
      <c r="F355" s="13"/>
      <c r="G355" s="13"/>
      <c r="H355" s="13"/>
      <c r="I355" s="13"/>
      <c r="J355" s="13"/>
      <c r="K355" s="14"/>
      <c r="L355" s="14"/>
      <c r="M355" s="14"/>
      <c r="N355" s="14"/>
      <c r="O355" s="14"/>
      <c r="P355" s="37"/>
      <c r="Q355" s="38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  <c r="FY355" s="8"/>
      <c r="FZ355" s="8"/>
      <c r="GA355" s="8"/>
      <c r="GB355" s="8"/>
      <c r="GC355" s="8"/>
      <c r="GD355" s="8"/>
      <c r="GE355" s="8"/>
      <c r="GF355" s="8"/>
      <c r="GG355" s="8"/>
      <c r="GH355" s="8"/>
      <c r="GI355" s="8"/>
      <c r="GJ355" s="8"/>
      <c r="GK355" s="8"/>
      <c r="GL355" s="8"/>
      <c r="GM355" s="8"/>
      <c r="GN355" s="8"/>
      <c r="GO355" s="8"/>
      <c r="GP355" s="8"/>
      <c r="GQ355" s="8"/>
      <c r="GR355" s="8"/>
      <c r="GS355" s="8"/>
      <c r="GT355" s="8"/>
      <c r="GU355" s="8"/>
      <c r="GV355" s="8"/>
      <c r="GW355" s="8"/>
      <c r="GX355" s="8"/>
      <c r="GY355" s="8"/>
      <c r="GZ355" s="8"/>
      <c r="HA355" s="8"/>
      <c r="HB355" s="8"/>
      <c r="HC355" s="8"/>
      <c r="HD355" s="8"/>
      <c r="HE355" s="8"/>
      <c r="HF355" s="8"/>
      <c r="HG355" s="8"/>
      <c r="HH355" s="8"/>
      <c r="HI355" s="8"/>
      <c r="HJ355" s="8"/>
      <c r="HK355" s="8"/>
      <c r="HL355" s="8"/>
      <c r="HM355" s="8"/>
      <c r="HN355" s="8"/>
      <c r="HO355" s="8"/>
      <c r="HP355" s="8"/>
      <c r="HQ355" s="8"/>
      <c r="HR355" s="8"/>
      <c r="HS355" s="8"/>
      <c r="HT355" s="8"/>
      <c r="HU355" s="8"/>
      <c r="HV355" s="8"/>
      <c r="HW355" s="8"/>
      <c r="HX355" s="8"/>
      <c r="HY355" s="8"/>
      <c r="HZ355" s="8"/>
      <c r="IA355" s="8"/>
      <c r="IB355" s="8"/>
      <c r="IC355" s="8"/>
      <c r="ID355" s="8"/>
      <c r="IE355" s="8"/>
      <c r="IF355" s="8"/>
      <c r="IG355" s="8"/>
      <c r="IH355" s="8"/>
      <c r="II355" s="8"/>
      <c r="IJ355" s="8"/>
      <c r="IK355" s="8"/>
      <c r="IL355" s="8"/>
      <c r="IM355" s="8"/>
      <c r="IN355" s="8"/>
      <c r="IO355" s="8"/>
      <c r="IP355" s="8"/>
      <c r="IQ355" s="8"/>
      <c r="IR355" s="8"/>
      <c r="IS355" s="8"/>
      <c r="IT355" s="8"/>
      <c r="IU355" s="8"/>
      <c r="IV355" s="8"/>
    </row>
    <row r="356" spans="1:256" s="1" customFormat="1" ht="12.75" x14ac:dyDescent="0.2">
      <c r="A356" s="17">
        <v>91</v>
      </c>
      <c r="B356" s="17">
        <v>93</v>
      </c>
      <c r="C356" s="17">
        <v>86</v>
      </c>
      <c r="D356" s="17">
        <v>94</v>
      </c>
      <c r="E356" s="17">
        <v>93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37"/>
      <c r="Q356" s="38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8"/>
      <c r="DZ356" s="8"/>
      <c r="EA356" s="8"/>
      <c r="EB356" s="8"/>
      <c r="EC356" s="8"/>
      <c r="ED356" s="8"/>
      <c r="EE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8"/>
      <c r="FF356" s="8"/>
      <c r="FG356" s="8"/>
      <c r="FH356" s="8"/>
      <c r="FI356" s="8"/>
      <c r="FJ356" s="8"/>
      <c r="FK356" s="8"/>
      <c r="FL356" s="8"/>
      <c r="FM356" s="8"/>
      <c r="FN356" s="8"/>
      <c r="FO356" s="8"/>
      <c r="FP356" s="8"/>
      <c r="FQ356" s="8"/>
      <c r="FR356" s="8"/>
      <c r="FS356" s="8"/>
      <c r="FT356" s="8"/>
      <c r="FU356" s="8"/>
      <c r="FV356" s="8"/>
      <c r="FW356" s="8"/>
      <c r="FX356" s="8"/>
      <c r="FY356" s="8"/>
      <c r="FZ356" s="8"/>
      <c r="GA356" s="8"/>
      <c r="GB356" s="8"/>
      <c r="GC356" s="8"/>
      <c r="GD356" s="8"/>
      <c r="GE356" s="8"/>
      <c r="GF356" s="8"/>
      <c r="GG356" s="8"/>
      <c r="GH356" s="8"/>
      <c r="GI356" s="8"/>
      <c r="GJ356" s="8"/>
      <c r="GK356" s="8"/>
      <c r="GL356" s="8"/>
      <c r="GM356" s="8"/>
      <c r="GN356" s="8"/>
      <c r="GO356" s="8"/>
      <c r="GP356" s="8"/>
      <c r="GQ356" s="8"/>
      <c r="GR356" s="8"/>
      <c r="GS356" s="8"/>
      <c r="GT356" s="8"/>
      <c r="GU356" s="8"/>
      <c r="GV356" s="8"/>
      <c r="GW356" s="8"/>
      <c r="GX356" s="8"/>
      <c r="GY356" s="8"/>
      <c r="GZ356" s="8"/>
      <c r="HA356" s="8"/>
      <c r="HB356" s="8"/>
      <c r="HC356" s="8"/>
      <c r="HD356" s="8"/>
      <c r="HE356" s="8"/>
      <c r="HF356" s="8"/>
      <c r="HG356" s="8"/>
      <c r="HH356" s="8"/>
      <c r="HI356" s="8"/>
      <c r="HJ356" s="8"/>
      <c r="HK356" s="8"/>
      <c r="HL356" s="8"/>
      <c r="HM356" s="8"/>
      <c r="HN356" s="8"/>
      <c r="HO356" s="8"/>
      <c r="HP356" s="8"/>
      <c r="HQ356" s="8"/>
      <c r="HR356" s="8"/>
      <c r="HS356" s="8"/>
      <c r="HT356" s="8"/>
      <c r="HU356" s="8"/>
      <c r="HV356" s="8"/>
      <c r="HW356" s="8"/>
      <c r="HX356" s="8"/>
      <c r="HY356" s="8"/>
      <c r="HZ356" s="8"/>
      <c r="IA356" s="8"/>
      <c r="IB356" s="8"/>
      <c r="IC356" s="8"/>
      <c r="ID356" s="8"/>
      <c r="IE356" s="8"/>
      <c r="IF356" s="8"/>
      <c r="IG356" s="8"/>
      <c r="IH356" s="8"/>
      <c r="II356" s="8"/>
      <c r="IJ356" s="8"/>
      <c r="IK356" s="8"/>
      <c r="IL356" s="8"/>
      <c r="IM356" s="8"/>
      <c r="IN356" s="8"/>
      <c r="IO356" s="8"/>
      <c r="IP356" s="8"/>
      <c r="IQ356" s="8"/>
      <c r="IR356" s="8"/>
      <c r="IS356" s="8"/>
      <c r="IT356" s="8"/>
      <c r="IU356" s="8"/>
      <c r="IV356" s="8"/>
    </row>
    <row r="357" spans="1:256" s="1" customFormat="1" ht="12.75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14"/>
      <c r="L357" s="14"/>
      <c r="M357" s="14"/>
      <c r="N357" s="14"/>
      <c r="O357" s="14"/>
      <c r="P357" s="37"/>
      <c r="Q357" s="38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8"/>
      <c r="DZ357" s="8"/>
      <c r="EA357" s="8"/>
      <c r="EB357" s="8"/>
      <c r="EC357" s="8"/>
      <c r="ED357" s="8"/>
      <c r="EE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8"/>
      <c r="FF357" s="8"/>
      <c r="FG357" s="8"/>
      <c r="FH357" s="8"/>
      <c r="FI357" s="8"/>
      <c r="FJ357" s="8"/>
      <c r="FK357" s="8"/>
      <c r="FL357" s="8"/>
      <c r="FM357" s="8"/>
      <c r="FN357" s="8"/>
      <c r="FO357" s="8"/>
      <c r="FP357" s="8"/>
      <c r="FQ357" s="8"/>
      <c r="FR357" s="8"/>
      <c r="FS357" s="8"/>
      <c r="FT357" s="8"/>
      <c r="FU357" s="8"/>
      <c r="FV357" s="8"/>
      <c r="FW357" s="8"/>
      <c r="FX357" s="8"/>
      <c r="FY357" s="8"/>
      <c r="FZ357" s="8"/>
      <c r="GA357" s="8"/>
      <c r="GB357" s="8"/>
      <c r="GC357" s="8"/>
      <c r="GD357" s="8"/>
      <c r="GE357" s="8"/>
      <c r="GF357" s="8"/>
      <c r="GG357" s="8"/>
      <c r="GH357" s="8"/>
      <c r="GI357" s="8"/>
      <c r="GJ357" s="8"/>
      <c r="GK357" s="8"/>
      <c r="GL357" s="8"/>
      <c r="GM357" s="8"/>
      <c r="GN357" s="8"/>
      <c r="GO357" s="8"/>
      <c r="GP357" s="8"/>
      <c r="GQ357" s="8"/>
      <c r="GR357" s="8"/>
      <c r="GS357" s="8"/>
      <c r="GT357" s="8"/>
      <c r="GU357" s="8"/>
      <c r="GV357" s="8"/>
      <c r="GW357" s="8"/>
      <c r="GX357" s="8"/>
      <c r="GY357" s="8"/>
      <c r="GZ357" s="8"/>
      <c r="HA357" s="8"/>
      <c r="HB357" s="8"/>
      <c r="HC357" s="8"/>
      <c r="HD357" s="8"/>
      <c r="HE357" s="8"/>
      <c r="HF357" s="8"/>
      <c r="HG357" s="8"/>
      <c r="HH357" s="8"/>
      <c r="HI357" s="8"/>
      <c r="HJ357" s="8"/>
      <c r="HK357" s="8"/>
      <c r="HL357" s="8"/>
      <c r="HM357" s="8"/>
      <c r="HN357" s="8"/>
      <c r="HO357" s="8"/>
      <c r="HP357" s="8"/>
      <c r="HQ357" s="8"/>
      <c r="HR357" s="8"/>
      <c r="HS357" s="8"/>
      <c r="HT357" s="8"/>
      <c r="HU357" s="8"/>
      <c r="HV357" s="8"/>
      <c r="HW357" s="8"/>
      <c r="HX357" s="8"/>
      <c r="HY357" s="8"/>
      <c r="HZ357" s="8"/>
      <c r="IA357" s="8"/>
      <c r="IB357" s="8"/>
      <c r="IC357" s="8"/>
      <c r="ID357" s="8"/>
      <c r="IE357" s="8"/>
      <c r="IF357" s="8"/>
      <c r="IG357" s="8"/>
      <c r="IH357" s="8"/>
      <c r="II357" s="8"/>
      <c r="IJ357" s="8"/>
      <c r="IK357" s="8"/>
      <c r="IL357" s="8"/>
      <c r="IM357" s="8"/>
      <c r="IN357" s="8"/>
      <c r="IO357" s="8"/>
      <c r="IP357" s="8"/>
      <c r="IQ357" s="8"/>
      <c r="IR357" s="8"/>
      <c r="IS357" s="8"/>
      <c r="IT357" s="8"/>
      <c r="IU357" s="8"/>
      <c r="IV357" s="8"/>
    </row>
    <row r="358" spans="1:256" s="1" customFormat="1" ht="12.75" x14ac:dyDescent="0.2">
      <c r="A358" s="12" t="s">
        <v>88</v>
      </c>
      <c r="B358" s="13" t="s">
        <v>2</v>
      </c>
      <c r="C358" s="13">
        <v>25</v>
      </c>
      <c r="D358" s="13" t="s">
        <v>3</v>
      </c>
      <c r="E358" s="13" t="s">
        <v>54</v>
      </c>
      <c r="F358" s="14" t="s">
        <v>5</v>
      </c>
      <c r="G358" s="16">
        <f>(A360*A361+B360*B361+C360*C361+D360*D361+E360*E361+F360*F361+G360*G361+H360*H361)/C358</f>
        <v>97.04</v>
      </c>
      <c r="H358" s="22"/>
      <c r="I358" s="14"/>
      <c r="J358" s="27"/>
      <c r="K358" s="14"/>
      <c r="L358" s="14"/>
      <c r="M358" s="22"/>
      <c r="N358" s="14"/>
      <c r="O358" s="14"/>
      <c r="P358" s="37"/>
      <c r="Q358" s="38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  <c r="IU358" s="9"/>
      <c r="IV358" s="9"/>
    </row>
    <row r="359" spans="1:256" s="1" customFormat="1" ht="12.75" x14ac:dyDescent="0.2">
      <c r="A359" s="14" t="s">
        <v>985</v>
      </c>
      <c r="B359" s="14" t="s">
        <v>992</v>
      </c>
      <c r="C359" s="14" t="s">
        <v>993</v>
      </c>
      <c r="D359" s="14" t="s">
        <v>994</v>
      </c>
      <c r="E359" s="14" t="s">
        <v>995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37"/>
      <c r="Q359" s="38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  <c r="FY359" s="8"/>
      <c r="FZ359" s="8"/>
      <c r="GA359" s="8"/>
      <c r="GB359" s="8"/>
      <c r="GC359" s="8"/>
      <c r="GD359" s="8"/>
      <c r="GE359" s="8"/>
      <c r="GF359" s="8"/>
      <c r="GG359" s="8"/>
      <c r="GH359" s="8"/>
      <c r="GI359" s="8"/>
      <c r="GJ359" s="8"/>
      <c r="GK359" s="8"/>
      <c r="GL359" s="8"/>
      <c r="GM359" s="8"/>
      <c r="GN359" s="8"/>
      <c r="GO359" s="8"/>
      <c r="GP359" s="8"/>
      <c r="GQ359" s="8"/>
      <c r="GR359" s="8"/>
      <c r="GS359" s="8"/>
      <c r="GT359" s="8"/>
      <c r="GU359" s="8"/>
      <c r="GV359" s="8"/>
      <c r="GW359" s="8"/>
      <c r="GX359" s="8"/>
      <c r="GY359" s="8"/>
      <c r="GZ359" s="8"/>
      <c r="HA359" s="8"/>
      <c r="HB359" s="8"/>
      <c r="HC359" s="8"/>
      <c r="HD359" s="8"/>
      <c r="HE359" s="8"/>
      <c r="HF359" s="8"/>
      <c r="HG359" s="8"/>
      <c r="HH359" s="8"/>
      <c r="HI359" s="8"/>
      <c r="HJ359" s="8"/>
      <c r="HK359" s="8"/>
      <c r="HL359" s="8"/>
      <c r="HM359" s="8"/>
      <c r="HN359" s="8"/>
      <c r="HO359" s="8"/>
      <c r="HP359" s="8"/>
      <c r="HQ359" s="8"/>
      <c r="HR359" s="8"/>
      <c r="HS359" s="8"/>
      <c r="HT359" s="8"/>
      <c r="HU359" s="8"/>
      <c r="HV359" s="8"/>
      <c r="HW359" s="8"/>
      <c r="HX359" s="8"/>
      <c r="HY359" s="8"/>
      <c r="HZ359" s="8"/>
      <c r="IA359" s="8"/>
      <c r="IB359" s="8"/>
      <c r="IC359" s="8"/>
      <c r="ID359" s="8"/>
      <c r="IE359" s="8"/>
      <c r="IF359" s="8"/>
      <c r="IG359" s="8"/>
      <c r="IH359" s="8"/>
      <c r="II359" s="8"/>
      <c r="IJ359" s="8"/>
      <c r="IK359" s="8"/>
      <c r="IL359" s="8"/>
      <c r="IM359" s="8"/>
      <c r="IN359" s="8"/>
      <c r="IO359" s="8"/>
      <c r="IP359" s="8"/>
      <c r="IQ359" s="8"/>
      <c r="IR359" s="8"/>
      <c r="IS359" s="8"/>
      <c r="IT359" s="8"/>
      <c r="IU359" s="8"/>
      <c r="IV359" s="8"/>
    </row>
    <row r="360" spans="1:256" s="2" customFormat="1" ht="12.75" x14ac:dyDescent="0.2">
      <c r="A360" s="14">
        <v>1</v>
      </c>
      <c r="B360" s="14">
        <v>6</v>
      </c>
      <c r="C360" s="14">
        <v>6</v>
      </c>
      <c r="D360" s="14">
        <v>6</v>
      </c>
      <c r="E360" s="14">
        <v>6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37"/>
      <c r="Q360" s="38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8"/>
      <c r="EA360" s="8"/>
      <c r="EB360" s="8"/>
      <c r="EC360" s="8"/>
      <c r="ED360" s="8"/>
      <c r="EE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8"/>
      <c r="FF360" s="8"/>
      <c r="FG360" s="8"/>
      <c r="FH360" s="8"/>
      <c r="FI360" s="8"/>
      <c r="FJ360" s="8"/>
      <c r="FK360" s="8"/>
      <c r="FL360" s="8"/>
      <c r="FM360" s="8"/>
      <c r="FN360" s="8"/>
      <c r="FO360" s="8"/>
      <c r="FP360" s="8"/>
      <c r="FQ360" s="8"/>
      <c r="FR360" s="8"/>
      <c r="FS360" s="8"/>
      <c r="FT360" s="8"/>
      <c r="FU360" s="8"/>
      <c r="FV360" s="8"/>
      <c r="FW360" s="8"/>
      <c r="FX360" s="8"/>
      <c r="FY360" s="8"/>
      <c r="FZ360" s="8"/>
      <c r="GA360" s="8"/>
      <c r="GB360" s="8"/>
      <c r="GC360" s="8"/>
      <c r="GD360" s="8"/>
      <c r="GE360" s="8"/>
      <c r="GF360" s="8"/>
      <c r="GG360" s="8"/>
      <c r="GH360" s="8"/>
      <c r="GI360" s="8"/>
      <c r="GJ360" s="8"/>
      <c r="GK360" s="8"/>
      <c r="GL360" s="8"/>
      <c r="GM360" s="8"/>
      <c r="GN360" s="8"/>
      <c r="GO360" s="8"/>
      <c r="GP360" s="8"/>
      <c r="GQ360" s="8"/>
      <c r="GR360" s="8"/>
      <c r="GS360" s="8"/>
      <c r="GT360" s="8"/>
      <c r="GU360" s="8"/>
      <c r="GV360" s="8"/>
      <c r="GW360" s="8"/>
      <c r="GX360" s="8"/>
      <c r="GY360" s="8"/>
      <c r="GZ360" s="8"/>
      <c r="HA360" s="8"/>
      <c r="HB360" s="8"/>
      <c r="HC360" s="8"/>
      <c r="HD360" s="8"/>
      <c r="HE360" s="8"/>
      <c r="HF360" s="8"/>
      <c r="HG360" s="8"/>
      <c r="HH360" s="8"/>
      <c r="HI360" s="8"/>
      <c r="HJ360" s="8"/>
      <c r="HK360" s="8"/>
      <c r="HL360" s="8"/>
      <c r="HM360" s="8"/>
      <c r="HN360" s="8"/>
      <c r="HO360" s="8"/>
      <c r="HP360" s="8"/>
      <c r="HQ360" s="8"/>
      <c r="HR360" s="8"/>
      <c r="HS360" s="8"/>
      <c r="HT360" s="8"/>
      <c r="HU360" s="8"/>
      <c r="HV360" s="8"/>
      <c r="HW360" s="8"/>
      <c r="HX360" s="8"/>
      <c r="HY360" s="8"/>
      <c r="HZ360" s="8"/>
      <c r="IA360" s="8"/>
      <c r="IB360" s="8"/>
      <c r="IC360" s="8"/>
      <c r="ID360" s="8"/>
      <c r="IE360" s="8"/>
      <c r="IF360" s="8"/>
      <c r="IG360" s="8"/>
      <c r="IH360" s="8"/>
      <c r="II360" s="8"/>
      <c r="IJ360" s="8"/>
      <c r="IK360" s="8"/>
      <c r="IL360" s="8"/>
      <c r="IM360" s="8"/>
      <c r="IN360" s="8"/>
      <c r="IO360" s="8"/>
      <c r="IP360" s="8"/>
      <c r="IQ360" s="8"/>
      <c r="IR360" s="8"/>
      <c r="IS360" s="8"/>
      <c r="IT360" s="8"/>
      <c r="IU360" s="8"/>
      <c r="IV360" s="8"/>
    </row>
    <row r="361" spans="1:256" s="1" customFormat="1" ht="12.75" x14ac:dyDescent="0.2">
      <c r="A361" s="17">
        <v>92</v>
      </c>
      <c r="B361" s="17">
        <v>97</v>
      </c>
      <c r="C361" s="17">
        <v>98</v>
      </c>
      <c r="D361" s="17">
        <v>97</v>
      </c>
      <c r="E361" s="17">
        <v>97</v>
      </c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37"/>
      <c r="Q361" s="38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  <c r="IU361" s="9"/>
      <c r="IV361" s="9"/>
    </row>
    <row r="362" spans="1:256" s="1" customFormat="1" ht="12.75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3"/>
      <c r="M362" s="13"/>
      <c r="N362" s="13"/>
      <c r="O362" s="13"/>
      <c r="P362" s="37"/>
      <c r="Q362" s="38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8"/>
      <c r="FF362" s="8"/>
      <c r="FG362" s="8"/>
      <c r="FH362" s="8"/>
      <c r="FI362" s="8"/>
      <c r="FJ362" s="8"/>
      <c r="FK362" s="8"/>
      <c r="FL362" s="8"/>
      <c r="FM362" s="8"/>
      <c r="FN362" s="8"/>
      <c r="FO362" s="8"/>
      <c r="FP362" s="8"/>
      <c r="FQ362" s="8"/>
      <c r="FR362" s="8"/>
      <c r="FS362" s="8"/>
      <c r="FT362" s="8"/>
      <c r="FU362" s="8"/>
      <c r="FV362" s="8"/>
      <c r="FW362" s="8"/>
      <c r="FX362" s="8"/>
      <c r="FY362" s="8"/>
      <c r="FZ362" s="8"/>
      <c r="GA362" s="8"/>
      <c r="GB362" s="8"/>
      <c r="GC362" s="8"/>
      <c r="GD362" s="8"/>
      <c r="GE362" s="8"/>
      <c r="GF362" s="8"/>
      <c r="GG362" s="8"/>
      <c r="GH362" s="8"/>
      <c r="GI362" s="8"/>
      <c r="GJ362" s="8"/>
      <c r="GK362" s="8"/>
      <c r="GL362" s="8"/>
      <c r="GM362" s="8"/>
      <c r="GN362" s="8"/>
      <c r="GO362" s="8"/>
      <c r="GP362" s="8"/>
      <c r="GQ362" s="8"/>
      <c r="GR362" s="8"/>
      <c r="GS362" s="8"/>
      <c r="GT362" s="8"/>
      <c r="GU362" s="8"/>
      <c r="GV362" s="8"/>
      <c r="GW362" s="8"/>
      <c r="GX362" s="8"/>
      <c r="GY362" s="8"/>
      <c r="GZ362" s="8"/>
      <c r="HA362" s="8"/>
      <c r="HB362" s="8"/>
      <c r="HC362" s="8"/>
      <c r="HD362" s="8"/>
      <c r="HE362" s="8"/>
      <c r="HF362" s="8"/>
      <c r="HG362" s="8"/>
      <c r="HH362" s="8"/>
      <c r="HI362" s="8"/>
      <c r="HJ362" s="8"/>
      <c r="HK362" s="8"/>
      <c r="HL362" s="8"/>
      <c r="HM362" s="8"/>
      <c r="HN362" s="8"/>
      <c r="HO362" s="8"/>
      <c r="HP362" s="8"/>
      <c r="HQ362" s="8"/>
      <c r="HR362" s="8"/>
      <c r="HS362" s="8"/>
      <c r="HT362" s="8"/>
      <c r="HU362" s="8"/>
      <c r="HV362" s="8"/>
      <c r="HW362" s="8"/>
      <c r="HX362" s="8"/>
      <c r="HY362" s="8"/>
      <c r="HZ362" s="8"/>
      <c r="IA362" s="8"/>
      <c r="IB362" s="8"/>
      <c r="IC362" s="8"/>
      <c r="ID362" s="8"/>
      <c r="IE362" s="8"/>
      <c r="IF362" s="8"/>
      <c r="IG362" s="8"/>
      <c r="IH362" s="8"/>
      <c r="II362" s="8"/>
      <c r="IJ362" s="8"/>
      <c r="IK362" s="8"/>
      <c r="IL362" s="8"/>
      <c r="IM362" s="8"/>
      <c r="IN362" s="8"/>
      <c r="IO362" s="8"/>
      <c r="IP362" s="8"/>
      <c r="IQ362" s="8"/>
      <c r="IR362" s="8"/>
      <c r="IS362" s="8"/>
      <c r="IT362" s="8"/>
      <c r="IU362" s="8"/>
      <c r="IV362" s="8"/>
    </row>
    <row r="363" spans="1:256" s="1" customFormat="1" ht="12.75" x14ac:dyDescent="0.2">
      <c r="A363" s="12" t="s">
        <v>89</v>
      </c>
      <c r="B363" s="13" t="s">
        <v>2</v>
      </c>
      <c r="C363" s="13">
        <v>24</v>
      </c>
      <c r="D363" s="13" t="s">
        <v>3</v>
      </c>
      <c r="E363" s="13" t="s">
        <v>57</v>
      </c>
      <c r="F363" s="13" t="s">
        <v>5</v>
      </c>
      <c r="G363" s="16">
        <f>(A365*A366+B365*B366+C365*C366+D365*D366+E365*E366+F365*F366+G365*G366+H365*H366)/C363</f>
        <v>92.291666666666671</v>
      </c>
      <c r="H363" s="13"/>
      <c r="I363" s="13"/>
      <c r="J363" s="13"/>
      <c r="K363" s="13"/>
      <c r="L363" s="13"/>
      <c r="M363" s="13"/>
      <c r="N363" s="13"/>
      <c r="O363" s="13"/>
      <c r="P363" s="37"/>
      <c r="Q363" s="38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8"/>
      <c r="DZ363" s="8"/>
      <c r="EA363" s="8"/>
      <c r="EB363" s="8"/>
      <c r="EC363" s="8"/>
      <c r="ED363" s="8"/>
      <c r="EE363" s="8"/>
      <c r="EF363" s="8"/>
      <c r="EG363" s="8"/>
      <c r="EH363" s="8"/>
      <c r="EI363" s="8"/>
      <c r="EJ363" s="8"/>
      <c r="EK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8"/>
      <c r="FF363" s="8"/>
      <c r="FG363" s="8"/>
      <c r="FH363" s="8"/>
      <c r="FI363" s="8"/>
      <c r="FJ363" s="8"/>
      <c r="FK363" s="8"/>
      <c r="FL363" s="8"/>
      <c r="FM363" s="8"/>
      <c r="FN363" s="8"/>
      <c r="FO363" s="8"/>
      <c r="FP363" s="8"/>
      <c r="FQ363" s="8"/>
      <c r="FR363" s="8"/>
      <c r="FS363" s="8"/>
      <c r="FT363" s="8"/>
      <c r="FU363" s="8"/>
      <c r="FV363" s="8"/>
      <c r="FW363" s="8"/>
      <c r="FX363" s="8"/>
      <c r="FY363" s="8"/>
      <c r="FZ363" s="8"/>
      <c r="GA363" s="8"/>
      <c r="GB363" s="8"/>
      <c r="GC363" s="8"/>
      <c r="GD363" s="8"/>
      <c r="GE363" s="8"/>
      <c r="GF363" s="8"/>
      <c r="GG363" s="8"/>
      <c r="GH363" s="8"/>
      <c r="GI363" s="8"/>
      <c r="GJ363" s="8"/>
      <c r="GK363" s="8"/>
      <c r="GL363" s="8"/>
      <c r="GM363" s="8"/>
      <c r="GN363" s="8"/>
      <c r="GO363" s="8"/>
      <c r="GP363" s="8"/>
      <c r="GQ363" s="8"/>
      <c r="GR363" s="8"/>
      <c r="GS363" s="8"/>
      <c r="GT363" s="8"/>
      <c r="GU363" s="8"/>
      <c r="GV363" s="8"/>
      <c r="GW363" s="8"/>
      <c r="GX363" s="8"/>
      <c r="GY363" s="8"/>
      <c r="GZ363" s="8"/>
      <c r="HA363" s="8"/>
      <c r="HB363" s="8"/>
      <c r="HC363" s="8"/>
      <c r="HD363" s="8"/>
      <c r="HE363" s="8"/>
      <c r="HF363" s="8"/>
      <c r="HG363" s="8"/>
      <c r="HH363" s="8"/>
      <c r="HI363" s="8"/>
      <c r="HJ363" s="8"/>
      <c r="HK363" s="8"/>
      <c r="HL363" s="8"/>
      <c r="HM363" s="8"/>
      <c r="HN363" s="8"/>
      <c r="HO363" s="8"/>
      <c r="HP363" s="8"/>
      <c r="HQ363" s="8"/>
      <c r="HR363" s="8"/>
      <c r="HS363" s="8"/>
      <c r="HT363" s="8"/>
      <c r="HU363" s="8"/>
      <c r="HV363" s="8"/>
      <c r="HW363" s="8"/>
      <c r="HX363" s="8"/>
      <c r="HY363" s="8"/>
      <c r="HZ363" s="8"/>
      <c r="IA363" s="8"/>
      <c r="IB363" s="8"/>
      <c r="IC363" s="8"/>
      <c r="ID363" s="8"/>
      <c r="IE363" s="8"/>
      <c r="IF363" s="8"/>
      <c r="IG363" s="8"/>
      <c r="IH363" s="8"/>
      <c r="II363" s="8"/>
      <c r="IJ363" s="8"/>
      <c r="IK363" s="8"/>
      <c r="IL363" s="8"/>
      <c r="IM363" s="8"/>
      <c r="IN363" s="8"/>
      <c r="IO363" s="8"/>
      <c r="IP363" s="8"/>
      <c r="IQ363" s="8"/>
      <c r="IR363" s="8"/>
      <c r="IS363" s="8"/>
      <c r="IT363" s="8"/>
      <c r="IU363" s="8"/>
      <c r="IV363" s="8"/>
    </row>
    <row r="364" spans="1:256" s="1" customFormat="1" ht="12.75" x14ac:dyDescent="0.2">
      <c r="A364" s="13" t="s">
        <v>856</v>
      </c>
      <c r="B364" s="13" t="s">
        <v>857</v>
      </c>
      <c r="C364" s="13" t="s">
        <v>858</v>
      </c>
      <c r="D364" s="13" t="s">
        <v>859</v>
      </c>
      <c r="E364" s="13" t="s">
        <v>1024</v>
      </c>
      <c r="F364" s="13"/>
      <c r="G364" s="14"/>
      <c r="H364" s="13"/>
      <c r="I364" s="13"/>
      <c r="J364" s="13"/>
      <c r="K364" s="13"/>
      <c r="L364" s="13"/>
      <c r="M364" s="13"/>
      <c r="N364" s="13"/>
      <c r="O364" s="13"/>
      <c r="P364" s="37"/>
      <c r="Q364" s="38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8"/>
      <c r="FF364" s="8"/>
      <c r="FG364" s="8"/>
      <c r="FH364" s="8"/>
      <c r="FI364" s="8"/>
      <c r="FJ364" s="8"/>
      <c r="FK364" s="8"/>
      <c r="FL364" s="8"/>
      <c r="FM364" s="8"/>
      <c r="FN364" s="8"/>
      <c r="FO364" s="8"/>
      <c r="FP364" s="8"/>
      <c r="FQ364" s="8"/>
      <c r="FR364" s="8"/>
      <c r="FS364" s="8"/>
      <c r="FT364" s="8"/>
      <c r="FU364" s="8"/>
      <c r="FV364" s="8"/>
      <c r="FW364" s="8"/>
      <c r="FX364" s="8"/>
      <c r="FY364" s="8"/>
      <c r="FZ364" s="8"/>
      <c r="GA364" s="8"/>
      <c r="GB364" s="8"/>
      <c r="GC364" s="8"/>
      <c r="GD364" s="8"/>
      <c r="GE364" s="8"/>
      <c r="GF364" s="8"/>
      <c r="GG364" s="8"/>
      <c r="GH364" s="8"/>
      <c r="GI364" s="8"/>
      <c r="GJ364" s="8"/>
      <c r="GK364" s="8"/>
      <c r="GL364" s="8"/>
      <c r="GM364" s="8"/>
      <c r="GN364" s="8"/>
      <c r="GO364" s="8"/>
      <c r="GP364" s="8"/>
      <c r="GQ364" s="8"/>
      <c r="GR364" s="8"/>
      <c r="GS364" s="8"/>
      <c r="GT364" s="8"/>
      <c r="GU364" s="8"/>
      <c r="GV364" s="8"/>
      <c r="GW364" s="8"/>
      <c r="GX364" s="8"/>
      <c r="GY364" s="8"/>
      <c r="GZ364" s="8"/>
      <c r="HA364" s="8"/>
      <c r="HB364" s="8"/>
      <c r="HC364" s="8"/>
      <c r="HD364" s="8"/>
      <c r="HE364" s="8"/>
      <c r="HF364" s="8"/>
      <c r="HG364" s="8"/>
      <c r="HH364" s="8"/>
      <c r="HI364" s="8"/>
      <c r="HJ364" s="8"/>
      <c r="HK364" s="8"/>
      <c r="HL364" s="8"/>
      <c r="HM364" s="8"/>
      <c r="HN364" s="8"/>
      <c r="HO364" s="8"/>
      <c r="HP364" s="8"/>
      <c r="HQ364" s="8"/>
      <c r="HR364" s="8"/>
      <c r="HS364" s="8"/>
      <c r="HT364" s="8"/>
      <c r="HU364" s="8"/>
      <c r="HV364" s="8"/>
      <c r="HW364" s="8"/>
      <c r="HX364" s="8"/>
      <c r="HY364" s="8"/>
      <c r="HZ364" s="8"/>
      <c r="IA364" s="8"/>
      <c r="IB364" s="8"/>
      <c r="IC364" s="8"/>
      <c r="ID364" s="8"/>
      <c r="IE364" s="8"/>
      <c r="IF364" s="8"/>
      <c r="IG364" s="8"/>
      <c r="IH364" s="8"/>
      <c r="II364" s="8"/>
      <c r="IJ364" s="8"/>
      <c r="IK364" s="8"/>
      <c r="IL364" s="8"/>
      <c r="IM364" s="8"/>
      <c r="IN364" s="8"/>
      <c r="IO364" s="8"/>
      <c r="IP364" s="8"/>
      <c r="IQ364" s="8"/>
      <c r="IR364" s="8"/>
      <c r="IS364" s="8"/>
      <c r="IT364" s="8"/>
      <c r="IU364" s="8"/>
      <c r="IV364" s="8"/>
    </row>
    <row r="365" spans="1:256" s="2" customFormat="1" ht="12.75" x14ac:dyDescent="0.2">
      <c r="A365" s="13">
        <v>6</v>
      </c>
      <c r="B365" s="13">
        <v>6</v>
      </c>
      <c r="C365" s="13">
        <v>6</v>
      </c>
      <c r="D365" s="13">
        <v>5</v>
      </c>
      <c r="E365" s="13">
        <v>1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37"/>
      <c r="Q365" s="38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8"/>
      <c r="ED365" s="8"/>
      <c r="EE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8"/>
      <c r="FF365" s="8"/>
      <c r="FG365" s="8"/>
      <c r="FH365" s="8"/>
      <c r="FI365" s="8"/>
      <c r="FJ365" s="8"/>
      <c r="FK365" s="8"/>
      <c r="FL365" s="8"/>
      <c r="FM365" s="8"/>
      <c r="FN365" s="8"/>
      <c r="FO365" s="8"/>
      <c r="FP365" s="8"/>
      <c r="FQ365" s="8"/>
      <c r="FR365" s="8"/>
      <c r="FS365" s="8"/>
      <c r="FT365" s="8"/>
      <c r="FU365" s="8"/>
      <c r="FV365" s="8"/>
      <c r="FW365" s="8"/>
      <c r="FX365" s="8"/>
      <c r="FY365" s="8"/>
      <c r="FZ365" s="8"/>
      <c r="GA365" s="8"/>
      <c r="GB365" s="8"/>
      <c r="GC365" s="8"/>
      <c r="GD365" s="8"/>
      <c r="GE365" s="8"/>
      <c r="GF365" s="8"/>
      <c r="GG365" s="8"/>
      <c r="GH365" s="8"/>
      <c r="GI365" s="8"/>
      <c r="GJ365" s="8"/>
      <c r="GK365" s="8"/>
      <c r="GL365" s="8"/>
      <c r="GM365" s="8"/>
      <c r="GN365" s="8"/>
      <c r="GO365" s="8"/>
      <c r="GP365" s="8"/>
      <c r="GQ365" s="8"/>
      <c r="GR365" s="8"/>
      <c r="GS365" s="8"/>
      <c r="GT365" s="8"/>
      <c r="GU365" s="8"/>
      <c r="GV365" s="8"/>
      <c r="GW365" s="8"/>
      <c r="GX365" s="8"/>
      <c r="GY365" s="8"/>
      <c r="GZ365" s="8"/>
      <c r="HA365" s="8"/>
      <c r="HB365" s="8"/>
      <c r="HC365" s="8"/>
      <c r="HD365" s="8"/>
      <c r="HE365" s="8"/>
      <c r="HF365" s="8"/>
      <c r="HG365" s="8"/>
      <c r="HH365" s="8"/>
      <c r="HI365" s="8"/>
      <c r="HJ365" s="8"/>
      <c r="HK365" s="8"/>
      <c r="HL365" s="8"/>
      <c r="HM365" s="8"/>
      <c r="HN365" s="8"/>
      <c r="HO365" s="8"/>
      <c r="HP365" s="8"/>
      <c r="HQ365" s="8"/>
      <c r="HR365" s="8"/>
      <c r="HS365" s="8"/>
      <c r="HT365" s="8"/>
      <c r="HU365" s="8"/>
      <c r="HV365" s="8"/>
      <c r="HW365" s="8"/>
      <c r="HX365" s="8"/>
      <c r="HY365" s="8"/>
      <c r="HZ365" s="8"/>
      <c r="IA365" s="8"/>
      <c r="IB365" s="8"/>
      <c r="IC365" s="8"/>
      <c r="ID365" s="8"/>
      <c r="IE365" s="8"/>
      <c r="IF365" s="8"/>
      <c r="IG365" s="8"/>
      <c r="IH365" s="8"/>
      <c r="II365" s="8"/>
      <c r="IJ365" s="8"/>
      <c r="IK365" s="8"/>
      <c r="IL365" s="8"/>
      <c r="IM365" s="8"/>
      <c r="IN365" s="8"/>
      <c r="IO365" s="8"/>
      <c r="IP365" s="8"/>
      <c r="IQ365" s="8"/>
      <c r="IR365" s="8"/>
      <c r="IS365" s="8"/>
      <c r="IT365" s="8"/>
      <c r="IU365" s="8"/>
      <c r="IV365" s="8"/>
    </row>
    <row r="366" spans="1:256" s="1" customFormat="1" ht="12.75" x14ac:dyDescent="0.2">
      <c r="A366" s="69">
        <v>92</v>
      </c>
      <c r="B366" s="69">
        <v>91</v>
      </c>
      <c r="C366" s="69">
        <v>96</v>
      </c>
      <c r="D366" s="69">
        <v>90</v>
      </c>
      <c r="E366" s="17">
        <v>91</v>
      </c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37"/>
      <c r="Q366" s="38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  <c r="IU366" s="9"/>
      <c r="IV366" s="9"/>
    </row>
    <row r="367" spans="1:256" s="1" customFormat="1" ht="12.75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37"/>
      <c r="Q367" s="38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8"/>
      <c r="DZ367" s="8"/>
      <c r="EA367" s="8"/>
      <c r="EB367" s="8"/>
      <c r="EC367" s="8"/>
      <c r="ED367" s="8"/>
      <c r="EE367" s="8"/>
      <c r="EF367" s="8"/>
      <c r="EG367" s="8"/>
      <c r="EH367" s="8"/>
      <c r="EI367" s="8"/>
      <c r="EJ367" s="8"/>
      <c r="EK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8"/>
      <c r="FF367" s="8"/>
      <c r="FG367" s="8"/>
      <c r="FH367" s="8"/>
      <c r="FI367" s="8"/>
      <c r="FJ367" s="8"/>
      <c r="FK367" s="8"/>
      <c r="FL367" s="8"/>
      <c r="FM367" s="8"/>
      <c r="FN367" s="8"/>
      <c r="FO367" s="8"/>
      <c r="FP367" s="8"/>
      <c r="FQ367" s="8"/>
      <c r="FR367" s="8"/>
      <c r="FS367" s="8"/>
      <c r="FT367" s="8"/>
      <c r="FU367" s="8"/>
      <c r="FV367" s="8"/>
      <c r="FW367" s="8"/>
      <c r="FX367" s="8"/>
      <c r="FY367" s="8"/>
      <c r="FZ367" s="8"/>
      <c r="GA367" s="8"/>
      <c r="GB367" s="8"/>
      <c r="GC367" s="8"/>
      <c r="GD367" s="8"/>
      <c r="GE367" s="8"/>
      <c r="GF367" s="8"/>
      <c r="GG367" s="8"/>
      <c r="GH367" s="8"/>
      <c r="GI367" s="8"/>
      <c r="GJ367" s="8"/>
      <c r="GK367" s="8"/>
      <c r="GL367" s="8"/>
      <c r="GM367" s="8"/>
      <c r="GN367" s="8"/>
      <c r="GO367" s="8"/>
      <c r="GP367" s="8"/>
      <c r="GQ367" s="8"/>
      <c r="GR367" s="8"/>
      <c r="GS367" s="8"/>
      <c r="GT367" s="8"/>
      <c r="GU367" s="8"/>
      <c r="GV367" s="8"/>
      <c r="GW367" s="8"/>
      <c r="GX367" s="8"/>
      <c r="GY367" s="8"/>
      <c r="GZ367" s="8"/>
      <c r="HA367" s="8"/>
      <c r="HB367" s="8"/>
      <c r="HC367" s="8"/>
      <c r="HD367" s="8"/>
      <c r="HE367" s="8"/>
      <c r="HF367" s="8"/>
      <c r="HG367" s="8"/>
      <c r="HH367" s="8"/>
      <c r="HI367" s="8"/>
      <c r="HJ367" s="8"/>
      <c r="HK367" s="8"/>
      <c r="HL367" s="8"/>
      <c r="HM367" s="8"/>
      <c r="HN367" s="8"/>
      <c r="HO367" s="8"/>
      <c r="HP367" s="8"/>
      <c r="HQ367" s="8"/>
      <c r="HR367" s="8"/>
      <c r="HS367" s="8"/>
      <c r="HT367" s="8"/>
      <c r="HU367" s="8"/>
      <c r="HV367" s="8"/>
      <c r="HW367" s="8"/>
      <c r="HX367" s="8"/>
      <c r="HY367" s="8"/>
      <c r="HZ367" s="8"/>
      <c r="IA367" s="8"/>
      <c r="IB367" s="8"/>
      <c r="IC367" s="8"/>
      <c r="ID367" s="8"/>
      <c r="IE367" s="8"/>
      <c r="IF367" s="8"/>
      <c r="IG367" s="8"/>
      <c r="IH367" s="8"/>
      <c r="II367" s="8"/>
      <c r="IJ367" s="8"/>
      <c r="IK367" s="8"/>
      <c r="IL367" s="8"/>
      <c r="IM367" s="8"/>
      <c r="IN367" s="8"/>
      <c r="IO367" s="8"/>
      <c r="IP367" s="8"/>
      <c r="IQ367" s="8"/>
      <c r="IR367" s="8"/>
      <c r="IS367" s="8"/>
      <c r="IT367" s="8"/>
      <c r="IU367" s="8"/>
      <c r="IV367" s="8"/>
    </row>
    <row r="368" spans="1:256" s="1" customFormat="1" ht="12.75" x14ac:dyDescent="0.2">
      <c r="A368" s="12" t="s">
        <v>90</v>
      </c>
      <c r="B368" s="13" t="s">
        <v>2</v>
      </c>
      <c r="C368" s="13">
        <v>26</v>
      </c>
      <c r="D368" s="13" t="s">
        <v>3</v>
      </c>
      <c r="E368" s="15" t="s">
        <v>337</v>
      </c>
      <c r="F368" s="13" t="s">
        <v>5</v>
      </c>
      <c r="G368" s="16">
        <f>(A370*A371+B370*B371+C370*C371+D370*D371+E370*E371+F370*F371+G370*G371+H370*H371)/C368</f>
        <v>92.07692307692308</v>
      </c>
      <c r="H368" s="13"/>
      <c r="I368" s="13"/>
      <c r="J368" s="13"/>
      <c r="K368" s="13"/>
      <c r="L368" s="13"/>
      <c r="M368" s="13"/>
      <c r="N368" s="13"/>
      <c r="O368" s="13"/>
      <c r="P368" s="37"/>
      <c r="Q368" s="38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8"/>
      <c r="FF368" s="8"/>
      <c r="FG368" s="8"/>
      <c r="FH368" s="8"/>
      <c r="FI368" s="8"/>
      <c r="FJ368" s="8"/>
      <c r="FK368" s="8"/>
      <c r="FL368" s="8"/>
      <c r="FM368" s="8"/>
      <c r="FN368" s="8"/>
      <c r="FO368" s="8"/>
      <c r="FP368" s="8"/>
      <c r="FQ368" s="8"/>
      <c r="FR368" s="8"/>
      <c r="FS368" s="8"/>
      <c r="FT368" s="8"/>
      <c r="FU368" s="8"/>
      <c r="FV368" s="8"/>
      <c r="FW368" s="8"/>
      <c r="FX368" s="8"/>
      <c r="FY368" s="8"/>
      <c r="FZ368" s="8"/>
      <c r="GA368" s="8"/>
      <c r="GB368" s="8"/>
      <c r="GC368" s="8"/>
      <c r="GD368" s="8"/>
      <c r="GE368" s="8"/>
      <c r="GF368" s="8"/>
      <c r="GG368" s="8"/>
      <c r="GH368" s="8"/>
      <c r="GI368" s="8"/>
      <c r="GJ368" s="8"/>
      <c r="GK368" s="8"/>
      <c r="GL368" s="8"/>
      <c r="GM368" s="8"/>
      <c r="GN368" s="8"/>
      <c r="GO368" s="8"/>
      <c r="GP368" s="8"/>
      <c r="GQ368" s="8"/>
      <c r="GR368" s="8"/>
      <c r="GS368" s="8"/>
      <c r="GT368" s="8"/>
      <c r="GU368" s="8"/>
      <c r="GV368" s="8"/>
      <c r="GW368" s="8"/>
      <c r="GX368" s="8"/>
      <c r="GY368" s="8"/>
      <c r="GZ368" s="8"/>
      <c r="HA368" s="8"/>
      <c r="HB368" s="8"/>
      <c r="HC368" s="8"/>
      <c r="HD368" s="8"/>
      <c r="HE368" s="8"/>
      <c r="HF368" s="8"/>
      <c r="HG368" s="8"/>
      <c r="HH368" s="8"/>
      <c r="HI368" s="8"/>
      <c r="HJ368" s="8"/>
      <c r="HK368" s="8"/>
      <c r="HL368" s="8"/>
      <c r="HM368" s="8"/>
      <c r="HN368" s="8"/>
      <c r="HO368" s="8"/>
      <c r="HP368" s="8"/>
      <c r="HQ368" s="8"/>
      <c r="HR368" s="8"/>
      <c r="HS368" s="8"/>
      <c r="HT368" s="8"/>
      <c r="HU368" s="8"/>
      <c r="HV368" s="8"/>
      <c r="HW368" s="8"/>
      <c r="HX368" s="8"/>
      <c r="HY368" s="8"/>
      <c r="HZ368" s="8"/>
      <c r="IA368" s="8"/>
      <c r="IB368" s="8"/>
      <c r="IC368" s="8"/>
      <c r="ID368" s="8"/>
      <c r="IE368" s="8"/>
      <c r="IF368" s="8"/>
      <c r="IG368" s="8"/>
      <c r="IH368" s="8"/>
      <c r="II368" s="8"/>
      <c r="IJ368" s="8"/>
      <c r="IK368" s="8"/>
      <c r="IL368" s="8"/>
      <c r="IM368" s="8"/>
      <c r="IN368" s="8"/>
      <c r="IO368" s="8"/>
      <c r="IP368" s="8"/>
      <c r="IQ368" s="8"/>
      <c r="IR368" s="8"/>
      <c r="IS368" s="8"/>
      <c r="IT368" s="8"/>
      <c r="IU368" s="8"/>
      <c r="IV368" s="8"/>
    </row>
    <row r="369" spans="1:256" s="1" customFormat="1" ht="12.75" x14ac:dyDescent="0.2">
      <c r="A369" s="13" t="s">
        <v>860</v>
      </c>
      <c r="B369" s="13" t="s">
        <v>861</v>
      </c>
      <c r="C369" s="13" t="s">
        <v>862</v>
      </c>
      <c r="D369" s="13" t="s">
        <v>863</v>
      </c>
      <c r="E369" s="13" t="s">
        <v>1024</v>
      </c>
      <c r="F369" s="14"/>
      <c r="G369" s="14"/>
      <c r="H369" s="14"/>
      <c r="I369" s="13"/>
      <c r="J369" s="13"/>
      <c r="K369" s="13"/>
      <c r="L369" s="13"/>
      <c r="M369" s="13"/>
      <c r="N369" s="13"/>
      <c r="O369" s="13"/>
      <c r="P369" s="37"/>
      <c r="Q369" s="38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/>
      <c r="DY369" s="8"/>
      <c r="DZ369" s="8"/>
      <c r="EA369" s="8"/>
      <c r="EB369" s="8"/>
      <c r="EC369" s="8"/>
      <c r="ED369" s="8"/>
      <c r="EE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8"/>
      <c r="FF369" s="8"/>
      <c r="FG369" s="8"/>
      <c r="FH369" s="8"/>
      <c r="FI369" s="8"/>
      <c r="FJ369" s="8"/>
      <c r="FK369" s="8"/>
      <c r="FL369" s="8"/>
      <c r="FM369" s="8"/>
      <c r="FN369" s="8"/>
      <c r="FO369" s="8"/>
      <c r="FP369" s="8"/>
      <c r="FQ369" s="8"/>
      <c r="FR369" s="8"/>
      <c r="FS369" s="8"/>
      <c r="FT369" s="8"/>
      <c r="FU369" s="8"/>
      <c r="FV369" s="8"/>
      <c r="FW369" s="8"/>
      <c r="FX369" s="8"/>
      <c r="FY369" s="8"/>
      <c r="FZ369" s="8"/>
      <c r="GA369" s="8"/>
      <c r="GB369" s="8"/>
      <c r="GC369" s="8"/>
      <c r="GD369" s="8"/>
      <c r="GE369" s="8"/>
      <c r="GF369" s="8"/>
      <c r="GG369" s="8"/>
      <c r="GH369" s="8"/>
      <c r="GI369" s="8"/>
      <c r="GJ369" s="8"/>
      <c r="GK369" s="8"/>
      <c r="GL369" s="8"/>
      <c r="GM369" s="8"/>
      <c r="GN369" s="8"/>
      <c r="GO369" s="8"/>
      <c r="GP369" s="8"/>
      <c r="GQ369" s="8"/>
      <c r="GR369" s="8"/>
      <c r="GS369" s="8"/>
      <c r="GT369" s="8"/>
      <c r="GU369" s="8"/>
      <c r="GV369" s="8"/>
      <c r="GW369" s="8"/>
      <c r="GX369" s="8"/>
      <c r="GY369" s="8"/>
      <c r="GZ369" s="8"/>
      <c r="HA369" s="8"/>
      <c r="HB369" s="8"/>
      <c r="HC369" s="8"/>
      <c r="HD369" s="8"/>
      <c r="HE369" s="8"/>
      <c r="HF369" s="8"/>
      <c r="HG369" s="8"/>
      <c r="HH369" s="8"/>
      <c r="HI369" s="8"/>
      <c r="HJ369" s="8"/>
      <c r="HK369" s="8"/>
      <c r="HL369" s="8"/>
      <c r="HM369" s="8"/>
      <c r="HN369" s="8"/>
      <c r="HO369" s="8"/>
      <c r="HP369" s="8"/>
      <c r="HQ369" s="8"/>
      <c r="HR369" s="8"/>
      <c r="HS369" s="8"/>
      <c r="HT369" s="8"/>
      <c r="HU369" s="8"/>
      <c r="HV369" s="8"/>
      <c r="HW369" s="8"/>
      <c r="HX369" s="8"/>
      <c r="HY369" s="8"/>
      <c r="HZ369" s="8"/>
      <c r="IA369" s="8"/>
      <c r="IB369" s="8"/>
      <c r="IC369" s="8"/>
      <c r="ID369" s="8"/>
      <c r="IE369" s="8"/>
      <c r="IF369" s="8"/>
      <c r="IG369" s="8"/>
      <c r="IH369" s="8"/>
      <c r="II369" s="8"/>
      <c r="IJ369" s="8"/>
      <c r="IK369" s="8"/>
      <c r="IL369" s="8"/>
      <c r="IM369" s="8"/>
      <c r="IN369" s="8"/>
      <c r="IO369" s="8"/>
      <c r="IP369" s="8"/>
      <c r="IQ369" s="8"/>
      <c r="IR369" s="8"/>
      <c r="IS369" s="8"/>
      <c r="IT369" s="8"/>
      <c r="IU369" s="8"/>
      <c r="IV369" s="8"/>
    </row>
    <row r="370" spans="1:256" s="7" customFormat="1" ht="12.75" x14ac:dyDescent="0.2">
      <c r="A370" s="13">
        <v>4</v>
      </c>
      <c r="B370" s="13">
        <v>6</v>
      </c>
      <c r="C370" s="13">
        <v>6</v>
      </c>
      <c r="D370" s="13">
        <v>6</v>
      </c>
      <c r="E370" s="13">
        <v>4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37"/>
      <c r="Q370" s="38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8"/>
      <c r="DZ370" s="8"/>
      <c r="EA370" s="8"/>
      <c r="EB370" s="8"/>
      <c r="EC370" s="8"/>
      <c r="ED370" s="8"/>
      <c r="EE370" s="8"/>
      <c r="EF370" s="8"/>
      <c r="EG370" s="8"/>
      <c r="EH370" s="8"/>
      <c r="EI370" s="8"/>
      <c r="EJ370" s="8"/>
      <c r="EK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8"/>
      <c r="FF370" s="8"/>
      <c r="FG370" s="8"/>
      <c r="FH370" s="8"/>
      <c r="FI370" s="8"/>
      <c r="FJ370" s="8"/>
      <c r="FK370" s="8"/>
      <c r="FL370" s="8"/>
      <c r="FM370" s="8"/>
      <c r="FN370" s="8"/>
      <c r="FO370" s="8"/>
      <c r="FP370" s="8"/>
      <c r="FQ370" s="8"/>
      <c r="FR370" s="8"/>
      <c r="FS370" s="8"/>
      <c r="FT370" s="8"/>
      <c r="FU370" s="8"/>
      <c r="FV370" s="8"/>
      <c r="FW370" s="8"/>
      <c r="FX370" s="8"/>
      <c r="FY370" s="8"/>
      <c r="FZ370" s="8"/>
      <c r="GA370" s="8"/>
      <c r="GB370" s="8"/>
      <c r="GC370" s="8"/>
      <c r="GD370" s="8"/>
      <c r="GE370" s="8"/>
      <c r="GF370" s="8"/>
      <c r="GG370" s="8"/>
      <c r="GH370" s="8"/>
      <c r="GI370" s="8"/>
      <c r="GJ370" s="8"/>
      <c r="GK370" s="8"/>
      <c r="GL370" s="8"/>
      <c r="GM370" s="8"/>
      <c r="GN370" s="8"/>
      <c r="GO370" s="8"/>
      <c r="GP370" s="8"/>
      <c r="GQ370" s="8"/>
      <c r="GR370" s="8"/>
      <c r="GS370" s="8"/>
      <c r="GT370" s="8"/>
      <c r="GU370" s="8"/>
      <c r="GV370" s="8"/>
      <c r="GW370" s="8"/>
      <c r="GX370" s="8"/>
      <c r="GY370" s="8"/>
      <c r="GZ370" s="8"/>
      <c r="HA370" s="8"/>
      <c r="HB370" s="8"/>
      <c r="HC370" s="8"/>
      <c r="HD370" s="8"/>
      <c r="HE370" s="8"/>
      <c r="HF370" s="8"/>
      <c r="HG370" s="8"/>
      <c r="HH370" s="8"/>
      <c r="HI370" s="8"/>
      <c r="HJ370" s="8"/>
      <c r="HK370" s="8"/>
      <c r="HL370" s="8"/>
      <c r="HM370" s="8"/>
      <c r="HN370" s="8"/>
      <c r="HO370" s="8"/>
      <c r="HP370" s="8"/>
      <c r="HQ370" s="8"/>
      <c r="HR370" s="8"/>
      <c r="HS370" s="8"/>
      <c r="HT370" s="8"/>
      <c r="HU370" s="8"/>
      <c r="HV370" s="8"/>
      <c r="HW370" s="8"/>
      <c r="HX370" s="8"/>
      <c r="HY370" s="8"/>
      <c r="HZ370" s="8"/>
      <c r="IA370" s="8"/>
      <c r="IB370" s="8"/>
      <c r="IC370" s="8"/>
      <c r="ID370" s="8"/>
      <c r="IE370" s="8"/>
      <c r="IF370" s="8"/>
      <c r="IG370" s="8"/>
      <c r="IH370" s="8"/>
      <c r="II370" s="8"/>
      <c r="IJ370" s="8"/>
      <c r="IK370" s="8"/>
      <c r="IL370" s="8"/>
      <c r="IM370" s="8"/>
      <c r="IN370" s="8"/>
      <c r="IO370" s="8"/>
      <c r="IP370" s="8"/>
      <c r="IQ370" s="8"/>
      <c r="IR370" s="8"/>
      <c r="IS370" s="8"/>
      <c r="IT370" s="8"/>
      <c r="IU370" s="8"/>
      <c r="IV370" s="8"/>
    </row>
    <row r="371" spans="1:256" s="6" customFormat="1" ht="12.75" x14ac:dyDescent="0.2">
      <c r="A371" s="69">
        <v>95</v>
      </c>
      <c r="B371" s="69">
        <v>93</v>
      </c>
      <c r="C371" s="69">
        <v>92</v>
      </c>
      <c r="D371" s="69">
        <v>90</v>
      </c>
      <c r="E371" s="17">
        <v>91</v>
      </c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37"/>
      <c r="Q371" s="38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  <c r="GF371" s="9"/>
      <c r="GG371" s="9"/>
      <c r="GH371" s="9"/>
      <c r="GI371" s="9"/>
      <c r="GJ371" s="9"/>
      <c r="GK371" s="9"/>
      <c r="GL371" s="9"/>
      <c r="GM371" s="9"/>
      <c r="GN371" s="9"/>
      <c r="GO371" s="9"/>
      <c r="GP371" s="9"/>
      <c r="GQ371" s="9"/>
      <c r="GR371" s="9"/>
      <c r="GS371" s="9"/>
      <c r="GT371" s="9"/>
      <c r="GU371" s="9"/>
      <c r="GV371" s="9"/>
      <c r="GW371" s="9"/>
      <c r="GX371" s="9"/>
      <c r="GY371" s="9"/>
      <c r="GZ371" s="9"/>
      <c r="HA371" s="9"/>
      <c r="HB371" s="9"/>
      <c r="HC371" s="9"/>
      <c r="HD371" s="9"/>
      <c r="HE371" s="9"/>
      <c r="HF371" s="9"/>
      <c r="HG371" s="9"/>
      <c r="HH371" s="9"/>
      <c r="HI371" s="9"/>
      <c r="HJ371" s="9"/>
      <c r="HK371" s="9"/>
      <c r="HL371" s="9"/>
      <c r="HM371" s="9"/>
      <c r="HN371" s="9"/>
      <c r="HO371" s="9"/>
      <c r="HP371" s="9"/>
      <c r="HQ371" s="9"/>
      <c r="HR371" s="9"/>
      <c r="HS371" s="9"/>
      <c r="HT371" s="9"/>
      <c r="HU371" s="9"/>
      <c r="HV371" s="9"/>
      <c r="HW371" s="9"/>
      <c r="HX371" s="9"/>
      <c r="HY371" s="9"/>
      <c r="HZ371" s="9"/>
      <c r="IA371" s="9"/>
      <c r="IB371" s="9"/>
      <c r="IC371" s="9"/>
      <c r="ID371" s="9"/>
      <c r="IE371" s="9"/>
      <c r="IF371" s="9"/>
      <c r="IG371" s="9"/>
      <c r="IH371" s="9"/>
      <c r="II371" s="9"/>
      <c r="IJ371" s="9"/>
      <c r="IK371" s="9"/>
      <c r="IL371" s="9"/>
      <c r="IM371" s="9"/>
      <c r="IN371" s="9"/>
      <c r="IO371" s="9"/>
      <c r="IP371" s="9"/>
      <c r="IQ371" s="9"/>
      <c r="IR371" s="9"/>
      <c r="IS371" s="9"/>
      <c r="IT371" s="9"/>
      <c r="IU371" s="9"/>
      <c r="IV371" s="9"/>
    </row>
    <row r="372" spans="1:256" s="6" customFormat="1" ht="12.75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37"/>
      <c r="Q372" s="38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8"/>
      <c r="DZ372" s="8"/>
      <c r="EA372" s="8"/>
      <c r="EB372" s="8"/>
      <c r="EC372" s="8"/>
      <c r="ED372" s="8"/>
      <c r="EE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8"/>
      <c r="FF372" s="8"/>
      <c r="FG372" s="8"/>
      <c r="FH372" s="8"/>
      <c r="FI372" s="8"/>
      <c r="FJ372" s="8"/>
      <c r="FK372" s="8"/>
      <c r="FL372" s="8"/>
      <c r="FM372" s="8"/>
      <c r="FN372" s="8"/>
      <c r="FO372" s="8"/>
      <c r="FP372" s="8"/>
      <c r="FQ372" s="8"/>
      <c r="FR372" s="8"/>
      <c r="FS372" s="8"/>
      <c r="FT372" s="8"/>
      <c r="FU372" s="8"/>
      <c r="FV372" s="8"/>
      <c r="FW372" s="8"/>
      <c r="FX372" s="8"/>
      <c r="FY372" s="8"/>
      <c r="FZ372" s="8"/>
      <c r="GA372" s="8"/>
      <c r="GB372" s="8"/>
      <c r="GC372" s="8"/>
      <c r="GD372" s="8"/>
      <c r="GE372" s="8"/>
      <c r="GF372" s="8"/>
      <c r="GG372" s="8"/>
      <c r="GH372" s="8"/>
      <c r="GI372" s="8"/>
      <c r="GJ372" s="8"/>
      <c r="GK372" s="8"/>
      <c r="GL372" s="8"/>
      <c r="GM372" s="8"/>
      <c r="GN372" s="8"/>
      <c r="GO372" s="8"/>
      <c r="GP372" s="8"/>
      <c r="GQ372" s="8"/>
      <c r="GR372" s="8"/>
      <c r="GS372" s="8"/>
      <c r="GT372" s="8"/>
      <c r="GU372" s="8"/>
      <c r="GV372" s="8"/>
      <c r="GW372" s="8"/>
      <c r="GX372" s="8"/>
      <c r="GY372" s="8"/>
      <c r="GZ372" s="8"/>
      <c r="HA372" s="8"/>
      <c r="HB372" s="8"/>
      <c r="HC372" s="8"/>
      <c r="HD372" s="8"/>
      <c r="HE372" s="8"/>
      <c r="HF372" s="8"/>
      <c r="HG372" s="8"/>
      <c r="HH372" s="8"/>
      <c r="HI372" s="8"/>
      <c r="HJ372" s="8"/>
      <c r="HK372" s="8"/>
      <c r="HL372" s="8"/>
      <c r="HM372" s="8"/>
      <c r="HN372" s="8"/>
      <c r="HO372" s="8"/>
      <c r="HP372" s="8"/>
      <c r="HQ372" s="8"/>
      <c r="HR372" s="8"/>
      <c r="HS372" s="8"/>
      <c r="HT372" s="8"/>
      <c r="HU372" s="8"/>
      <c r="HV372" s="8"/>
      <c r="HW372" s="8"/>
      <c r="HX372" s="8"/>
      <c r="HY372" s="8"/>
      <c r="HZ372" s="8"/>
      <c r="IA372" s="8"/>
      <c r="IB372" s="8"/>
      <c r="IC372" s="8"/>
      <c r="ID372" s="8"/>
      <c r="IE372" s="8"/>
      <c r="IF372" s="8"/>
      <c r="IG372" s="8"/>
      <c r="IH372" s="8"/>
      <c r="II372" s="8"/>
      <c r="IJ372" s="8"/>
      <c r="IK372" s="8"/>
      <c r="IL372" s="8"/>
      <c r="IM372" s="8"/>
      <c r="IN372" s="8"/>
      <c r="IO372" s="8"/>
      <c r="IP372" s="8"/>
      <c r="IQ372" s="8"/>
      <c r="IR372" s="8"/>
      <c r="IS372" s="8"/>
      <c r="IT372" s="8"/>
      <c r="IU372" s="8"/>
      <c r="IV372" s="8"/>
    </row>
    <row r="373" spans="1:256" s="6" customFormat="1" ht="12.75" x14ac:dyDescent="0.2">
      <c r="A373" s="12" t="s">
        <v>91</v>
      </c>
      <c r="B373" s="13" t="s">
        <v>2</v>
      </c>
      <c r="C373" s="13">
        <v>40</v>
      </c>
      <c r="D373" s="13" t="s">
        <v>3</v>
      </c>
      <c r="E373" s="13" t="s">
        <v>336</v>
      </c>
      <c r="F373" s="13" t="s">
        <v>5</v>
      </c>
      <c r="G373" s="16">
        <f>(A375*A376+B375*B376+C375*C376+D375*D376+E375*E376+F375*F376+G375*G376+H375*H376)/C373</f>
        <v>98.9</v>
      </c>
      <c r="H373" s="13"/>
      <c r="I373" s="28"/>
      <c r="J373" s="13"/>
      <c r="K373" s="13"/>
      <c r="L373" s="13"/>
      <c r="M373" s="13"/>
      <c r="N373" s="13"/>
      <c r="O373" s="13"/>
      <c r="P373" s="37"/>
      <c r="Q373" s="38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8"/>
      <c r="DZ373" s="8"/>
      <c r="EA373" s="8"/>
      <c r="EB373" s="8"/>
      <c r="EC373" s="8"/>
      <c r="ED373" s="8"/>
      <c r="EE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8"/>
      <c r="FF373" s="8"/>
      <c r="FG373" s="8"/>
      <c r="FH373" s="8"/>
      <c r="FI373" s="8"/>
      <c r="FJ373" s="8"/>
      <c r="FK373" s="8"/>
      <c r="FL373" s="8"/>
      <c r="FM373" s="8"/>
      <c r="FN373" s="8"/>
      <c r="FO373" s="8"/>
      <c r="FP373" s="8"/>
      <c r="FQ373" s="8"/>
      <c r="FR373" s="8"/>
      <c r="FS373" s="8"/>
      <c r="FT373" s="8"/>
      <c r="FU373" s="8"/>
      <c r="FV373" s="8"/>
      <c r="FW373" s="8"/>
      <c r="FX373" s="8"/>
      <c r="FY373" s="8"/>
      <c r="FZ373" s="8"/>
      <c r="GA373" s="8"/>
      <c r="GB373" s="8"/>
      <c r="GC373" s="8"/>
      <c r="GD373" s="8"/>
      <c r="GE373" s="8"/>
      <c r="GF373" s="8"/>
      <c r="GG373" s="8"/>
      <c r="GH373" s="8"/>
      <c r="GI373" s="8"/>
      <c r="GJ373" s="8"/>
      <c r="GK373" s="8"/>
      <c r="GL373" s="8"/>
      <c r="GM373" s="8"/>
      <c r="GN373" s="8"/>
      <c r="GO373" s="8"/>
      <c r="GP373" s="8"/>
      <c r="GQ373" s="8"/>
      <c r="GR373" s="8"/>
      <c r="GS373" s="8"/>
      <c r="GT373" s="8"/>
      <c r="GU373" s="8"/>
      <c r="GV373" s="8"/>
      <c r="GW373" s="8"/>
      <c r="GX373" s="8"/>
      <c r="GY373" s="8"/>
      <c r="GZ373" s="8"/>
      <c r="HA373" s="8"/>
      <c r="HB373" s="8"/>
      <c r="HC373" s="8"/>
      <c r="HD373" s="8"/>
      <c r="HE373" s="8"/>
      <c r="HF373" s="8"/>
      <c r="HG373" s="8"/>
      <c r="HH373" s="8"/>
      <c r="HI373" s="8"/>
      <c r="HJ373" s="8"/>
      <c r="HK373" s="8"/>
      <c r="HL373" s="8"/>
      <c r="HM373" s="8"/>
      <c r="HN373" s="8"/>
      <c r="HO373" s="8"/>
      <c r="HP373" s="8"/>
      <c r="HQ373" s="8"/>
      <c r="HR373" s="8"/>
      <c r="HS373" s="8"/>
      <c r="HT373" s="8"/>
      <c r="HU373" s="8"/>
      <c r="HV373" s="8"/>
      <c r="HW373" s="8"/>
      <c r="HX373" s="8"/>
      <c r="HY373" s="8"/>
      <c r="HZ373" s="8"/>
      <c r="IA373" s="8"/>
      <c r="IB373" s="8"/>
      <c r="IC373" s="8"/>
      <c r="ID373" s="8"/>
      <c r="IE373" s="8"/>
      <c r="IF373" s="8"/>
      <c r="IG373" s="8"/>
      <c r="IH373" s="8"/>
      <c r="II373" s="8"/>
      <c r="IJ373" s="8"/>
      <c r="IK373" s="8"/>
      <c r="IL373" s="8"/>
      <c r="IM373" s="8"/>
      <c r="IN373" s="8"/>
      <c r="IO373" s="8"/>
      <c r="IP373" s="8"/>
      <c r="IQ373" s="8"/>
      <c r="IR373" s="8"/>
      <c r="IS373" s="8"/>
      <c r="IT373" s="8"/>
      <c r="IU373" s="8"/>
      <c r="IV373" s="8"/>
    </row>
    <row r="374" spans="1:256" s="6" customFormat="1" ht="12.75" x14ac:dyDescent="0.2">
      <c r="A374" s="13" t="s">
        <v>864</v>
      </c>
      <c r="B374" s="13" t="s">
        <v>865</v>
      </c>
      <c r="C374" s="13" t="s">
        <v>866</v>
      </c>
      <c r="D374" s="13" t="s">
        <v>867</v>
      </c>
      <c r="E374" s="13" t="s">
        <v>868</v>
      </c>
      <c r="F374" s="14" t="s">
        <v>869</v>
      </c>
      <c r="G374" s="14" t="s">
        <v>870</v>
      </c>
      <c r="H374" s="13"/>
      <c r="I374" s="13"/>
      <c r="J374" s="13"/>
      <c r="K374" s="13"/>
      <c r="L374" s="13"/>
      <c r="M374" s="13"/>
      <c r="N374" s="13"/>
      <c r="O374" s="62"/>
      <c r="P374" s="37"/>
      <c r="Q374" s="38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  <c r="DP374" s="8"/>
      <c r="DQ374" s="8"/>
      <c r="DR374" s="8"/>
      <c r="DS374" s="8"/>
      <c r="DT374" s="8"/>
      <c r="DU374" s="8"/>
      <c r="DV374" s="8"/>
      <c r="DW374" s="8"/>
      <c r="DX374" s="8"/>
      <c r="DY374" s="8"/>
      <c r="DZ374" s="8"/>
      <c r="EA374" s="8"/>
      <c r="EB374" s="8"/>
      <c r="EC374" s="8"/>
      <c r="ED374" s="8"/>
      <c r="EE374" s="8"/>
      <c r="EF374" s="8"/>
      <c r="EG374" s="8"/>
      <c r="EH374" s="8"/>
      <c r="EI374" s="8"/>
      <c r="EJ374" s="8"/>
      <c r="EK374" s="8"/>
      <c r="EL374" s="8"/>
      <c r="EM374" s="8"/>
      <c r="EN374" s="8"/>
      <c r="EO374" s="8"/>
      <c r="EP374" s="8"/>
      <c r="EQ374" s="8"/>
      <c r="ER374" s="8"/>
      <c r="ES374" s="8"/>
      <c r="ET374" s="8"/>
      <c r="EU374" s="8"/>
      <c r="EV374" s="8"/>
      <c r="EW374" s="8"/>
      <c r="EX374" s="8"/>
      <c r="EY374" s="8"/>
      <c r="EZ374" s="8"/>
      <c r="FA374" s="8"/>
      <c r="FB374" s="8"/>
      <c r="FC374" s="8"/>
      <c r="FD374" s="8"/>
      <c r="FE374" s="8"/>
      <c r="FF374" s="8"/>
      <c r="FG374" s="8"/>
      <c r="FH374" s="8"/>
      <c r="FI374" s="8"/>
      <c r="FJ374" s="8"/>
      <c r="FK374" s="8"/>
      <c r="FL374" s="8"/>
      <c r="FM374" s="8"/>
      <c r="FN374" s="8"/>
      <c r="FO374" s="8"/>
      <c r="FP374" s="8"/>
      <c r="FQ374" s="8"/>
      <c r="FR374" s="8"/>
      <c r="FS374" s="8"/>
      <c r="FT374" s="8"/>
      <c r="FU374" s="8"/>
      <c r="FV374" s="8"/>
      <c r="FW374" s="8"/>
      <c r="FX374" s="8"/>
      <c r="FY374" s="8"/>
      <c r="FZ374" s="8"/>
      <c r="GA374" s="8"/>
      <c r="GB374" s="8"/>
      <c r="GC374" s="8"/>
      <c r="GD374" s="8"/>
      <c r="GE374" s="8"/>
      <c r="GF374" s="8"/>
      <c r="GG374" s="8"/>
      <c r="GH374" s="8"/>
      <c r="GI374" s="8"/>
      <c r="GJ374" s="8"/>
      <c r="GK374" s="8"/>
      <c r="GL374" s="8"/>
      <c r="GM374" s="8"/>
      <c r="GN374" s="8"/>
      <c r="GO374" s="8"/>
      <c r="GP374" s="8"/>
      <c r="GQ374" s="8"/>
      <c r="GR374" s="8"/>
      <c r="GS374" s="8"/>
      <c r="GT374" s="8"/>
      <c r="GU374" s="8"/>
      <c r="GV374" s="8"/>
      <c r="GW374" s="8"/>
      <c r="GX374" s="8"/>
      <c r="GY374" s="8"/>
      <c r="GZ374" s="8"/>
      <c r="HA374" s="8"/>
      <c r="HB374" s="8"/>
      <c r="HC374" s="8"/>
      <c r="HD374" s="8"/>
      <c r="HE374" s="8"/>
      <c r="HF374" s="8"/>
      <c r="HG374" s="8"/>
      <c r="HH374" s="8"/>
      <c r="HI374" s="8"/>
      <c r="HJ374" s="8"/>
      <c r="HK374" s="8"/>
      <c r="HL374" s="8"/>
      <c r="HM374" s="8"/>
      <c r="HN374" s="8"/>
      <c r="HO374" s="8"/>
      <c r="HP374" s="8"/>
      <c r="HQ374" s="8"/>
      <c r="HR374" s="8"/>
      <c r="HS374" s="8"/>
      <c r="HT374" s="8"/>
      <c r="HU374" s="8"/>
      <c r="HV374" s="8"/>
      <c r="HW374" s="8"/>
      <c r="HX374" s="8"/>
      <c r="HY374" s="8"/>
      <c r="HZ374" s="8"/>
      <c r="IA374" s="8"/>
      <c r="IB374" s="8"/>
      <c r="IC374" s="8"/>
      <c r="ID374" s="8"/>
      <c r="IE374" s="8"/>
      <c r="IF374" s="8"/>
      <c r="IG374" s="8"/>
      <c r="IH374" s="8"/>
      <c r="II374" s="8"/>
      <c r="IJ374" s="8"/>
      <c r="IK374" s="8"/>
      <c r="IL374" s="8"/>
      <c r="IM374" s="8"/>
      <c r="IN374" s="8"/>
      <c r="IO374" s="8"/>
      <c r="IP374" s="8"/>
      <c r="IQ374" s="8"/>
      <c r="IR374" s="8"/>
      <c r="IS374" s="8"/>
      <c r="IT374" s="8"/>
      <c r="IU374" s="8"/>
      <c r="IV374" s="8"/>
    </row>
    <row r="375" spans="1:256" s="7" customFormat="1" ht="12.75" x14ac:dyDescent="0.2">
      <c r="A375" s="13">
        <v>6</v>
      </c>
      <c r="B375" s="13">
        <v>6</v>
      </c>
      <c r="C375" s="13">
        <v>6</v>
      </c>
      <c r="D375" s="13">
        <v>4</v>
      </c>
      <c r="E375" s="13">
        <v>6</v>
      </c>
      <c r="F375" s="13">
        <v>6</v>
      </c>
      <c r="G375" s="14">
        <v>6</v>
      </c>
      <c r="H375" s="13"/>
      <c r="I375" s="13"/>
      <c r="J375" s="13"/>
      <c r="K375" s="13"/>
      <c r="L375" s="13"/>
      <c r="M375" s="13"/>
      <c r="N375" s="13"/>
      <c r="O375" s="62"/>
      <c r="P375" s="37"/>
      <c r="Q375" s="38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  <c r="DP375" s="8"/>
      <c r="DQ375" s="8"/>
      <c r="DR375" s="8"/>
      <c r="DS375" s="8"/>
      <c r="DT375" s="8"/>
      <c r="DU375" s="8"/>
      <c r="DV375" s="8"/>
      <c r="DW375" s="8"/>
      <c r="DX375" s="8"/>
      <c r="DY375" s="8"/>
      <c r="DZ375" s="8"/>
      <c r="EA375" s="8"/>
      <c r="EB375" s="8"/>
      <c r="EC375" s="8"/>
      <c r="ED375" s="8"/>
      <c r="EE375" s="8"/>
      <c r="EF375" s="8"/>
      <c r="EG375" s="8"/>
      <c r="EH375" s="8"/>
      <c r="EI375" s="8"/>
      <c r="EJ375" s="8"/>
      <c r="EK375" s="8"/>
      <c r="EL375" s="8"/>
      <c r="EM375" s="8"/>
      <c r="EN375" s="8"/>
      <c r="EO375" s="8"/>
      <c r="EP375" s="8"/>
      <c r="EQ375" s="8"/>
      <c r="ER375" s="8"/>
      <c r="ES375" s="8"/>
      <c r="ET375" s="8"/>
      <c r="EU375" s="8"/>
      <c r="EV375" s="8"/>
      <c r="EW375" s="8"/>
      <c r="EX375" s="8"/>
      <c r="EY375" s="8"/>
      <c r="EZ375" s="8"/>
      <c r="FA375" s="8"/>
      <c r="FB375" s="8"/>
      <c r="FC375" s="8"/>
      <c r="FD375" s="8"/>
      <c r="FE375" s="8"/>
      <c r="FF375" s="8"/>
      <c r="FG375" s="8"/>
      <c r="FH375" s="8"/>
      <c r="FI375" s="8"/>
      <c r="FJ375" s="8"/>
      <c r="FK375" s="8"/>
      <c r="FL375" s="8"/>
      <c r="FM375" s="8"/>
      <c r="FN375" s="8"/>
      <c r="FO375" s="8"/>
      <c r="FP375" s="8"/>
      <c r="FQ375" s="8"/>
      <c r="FR375" s="8"/>
      <c r="FS375" s="8"/>
      <c r="FT375" s="8"/>
      <c r="FU375" s="8"/>
      <c r="FV375" s="8"/>
      <c r="FW375" s="8"/>
      <c r="FX375" s="8"/>
      <c r="FY375" s="8"/>
      <c r="FZ375" s="8"/>
      <c r="GA375" s="8"/>
      <c r="GB375" s="8"/>
      <c r="GC375" s="8"/>
      <c r="GD375" s="8"/>
      <c r="GE375" s="8"/>
      <c r="GF375" s="8"/>
      <c r="GG375" s="8"/>
      <c r="GH375" s="8"/>
      <c r="GI375" s="8"/>
      <c r="GJ375" s="8"/>
      <c r="GK375" s="8"/>
      <c r="GL375" s="8"/>
      <c r="GM375" s="8"/>
      <c r="GN375" s="8"/>
      <c r="GO375" s="8"/>
      <c r="GP375" s="8"/>
      <c r="GQ375" s="8"/>
      <c r="GR375" s="8"/>
      <c r="GS375" s="8"/>
      <c r="GT375" s="8"/>
      <c r="GU375" s="8"/>
      <c r="GV375" s="8"/>
      <c r="GW375" s="8"/>
      <c r="GX375" s="8"/>
      <c r="GY375" s="8"/>
      <c r="GZ375" s="8"/>
      <c r="HA375" s="8"/>
      <c r="HB375" s="8"/>
      <c r="HC375" s="8"/>
      <c r="HD375" s="8"/>
      <c r="HE375" s="8"/>
      <c r="HF375" s="8"/>
      <c r="HG375" s="8"/>
      <c r="HH375" s="8"/>
      <c r="HI375" s="8"/>
      <c r="HJ375" s="8"/>
      <c r="HK375" s="8"/>
      <c r="HL375" s="8"/>
      <c r="HM375" s="8"/>
      <c r="HN375" s="8"/>
      <c r="HO375" s="8"/>
      <c r="HP375" s="8"/>
      <c r="HQ375" s="8"/>
      <c r="HR375" s="8"/>
      <c r="HS375" s="8"/>
      <c r="HT375" s="8"/>
      <c r="HU375" s="8"/>
      <c r="HV375" s="8"/>
      <c r="HW375" s="8"/>
      <c r="HX375" s="8"/>
      <c r="HY375" s="8"/>
      <c r="HZ375" s="8"/>
      <c r="IA375" s="8"/>
      <c r="IB375" s="8"/>
      <c r="IC375" s="8"/>
      <c r="ID375" s="8"/>
      <c r="IE375" s="8"/>
      <c r="IF375" s="8"/>
      <c r="IG375" s="8"/>
      <c r="IH375" s="8"/>
      <c r="II375" s="8"/>
      <c r="IJ375" s="8"/>
      <c r="IK375" s="8"/>
      <c r="IL375" s="8"/>
      <c r="IM375" s="8"/>
      <c r="IN375" s="8"/>
      <c r="IO375" s="8"/>
      <c r="IP375" s="8"/>
      <c r="IQ375" s="8"/>
      <c r="IR375" s="8"/>
      <c r="IS375" s="8"/>
      <c r="IT375" s="8"/>
      <c r="IU375" s="8"/>
      <c r="IV375" s="8"/>
    </row>
    <row r="376" spans="1:256" s="6" customFormat="1" ht="12.75" x14ac:dyDescent="0.2">
      <c r="A376" s="69">
        <v>99</v>
      </c>
      <c r="B376" s="69">
        <v>99</v>
      </c>
      <c r="C376" s="69">
        <v>99</v>
      </c>
      <c r="D376" s="69">
        <v>98</v>
      </c>
      <c r="E376" s="69">
        <v>99</v>
      </c>
      <c r="F376" s="69">
        <v>99</v>
      </c>
      <c r="G376" s="69">
        <v>99</v>
      </c>
      <c r="H376" s="17"/>
      <c r="I376" s="17"/>
      <c r="J376" s="17"/>
      <c r="K376" s="17"/>
      <c r="L376" s="17"/>
      <c r="M376" s="17"/>
      <c r="N376" s="17"/>
      <c r="O376" s="17"/>
      <c r="P376" s="37"/>
      <c r="Q376" s="38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  <c r="IU376" s="9"/>
      <c r="IV376" s="9"/>
    </row>
    <row r="377" spans="1:256" s="6" customFormat="1" ht="12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pans="1:256" s="6" customFormat="1" ht="12" x14ac:dyDescent="0.15">
      <c r="A378" s="12" t="s">
        <v>92</v>
      </c>
      <c r="B378" s="13" t="s">
        <v>2</v>
      </c>
      <c r="C378" s="13">
        <v>43</v>
      </c>
      <c r="D378" s="13" t="s">
        <v>3</v>
      </c>
      <c r="E378" s="13" t="s">
        <v>70</v>
      </c>
      <c r="F378" s="14" t="s">
        <v>5</v>
      </c>
      <c r="G378" s="16">
        <f>(A380*A381+B380*B381+C380*C381+D380*D381+E380*E381+F380*F381+G380*G381+H380*H381+I380*I381+J380*J381)/C378</f>
        <v>95.674418604651166</v>
      </c>
      <c r="H378" s="14"/>
      <c r="I378" s="13"/>
      <c r="J378" s="13"/>
      <c r="K378" s="13"/>
      <c r="L378" s="13"/>
      <c r="M378" s="13"/>
      <c r="N378" s="13"/>
      <c r="O378" s="1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pans="1:256" s="6" customFormat="1" ht="12" x14ac:dyDescent="0.15">
      <c r="A379" s="14" t="s">
        <v>867</v>
      </c>
      <c r="B379" s="14" t="s">
        <v>871</v>
      </c>
      <c r="C379" s="14" t="s">
        <v>872</v>
      </c>
      <c r="D379" s="14" t="s">
        <v>873</v>
      </c>
      <c r="E379" s="14" t="s">
        <v>1073</v>
      </c>
      <c r="F379" s="14" t="s">
        <v>1074</v>
      </c>
      <c r="G379" s="14" t="s">
        <v>1075</v>
      </c>
      <c r="H379" s="14" t="s">
        <v>335</v>
      </c>
      <c r="I379" s="13" t="s">
        <v>874</v>
      </c>
      <c r="J379" s="13" t="s">
        <v>886</v>
      </c>
      <c r="K379" s="13"/>
      <c r="L379" s="13"/>
      <c r="M379" s="13"/>
      <c r="N379" s="13"/>
      <c r="O379" s="1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pans="1:256" s="7" customFormat="1" ht="12" x14ac:dyDescent="0.15">
      <c r="A380" s="14">
        <v>1</v>
      </c>
      <c r="B380" s="14">
        <v>6</v>
      </c>
      <c r="C380" s="14">
        <v>6</v>
      </c>
      <c r="D380" s="14">
        <v>6</v>
      </c>
      <c r="E380" s="14">
        <v>5</v>
      </c>
      <c r="F380" s="14">
        <v>5</v>
      </c>
      <c r="G380" s="14">
        <v>4</v>
      </c>
      <c r="H380" s="14">
        <v>6</v>
      </c>
      <c r="I380" s="13">
        <v>3</v>
      </c>
      <c r="J380" s="13">
        <v>1</v>
      </c>
      <c r="K380" s="13"/>
      <c r="L380" s="13"/>
      <c r="M380" s="13"/>
      <c r="N380" s="13"/>
      <c r="O380" s="1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</row>
    <row r="381" spans="1:256" s="6" customFormat="1" ht="12" x14ac:dyDescent="0.15">
      <c r="A381" s="69">
        <v>98</v>
      </c>
      <c r="B381" s="69">
        <v>95</v>
      </c>
      <c r="C381" s="69">
        <v>94</v>
      </c>
      <c r="D381" s="69">
        <v>97</v>
      </c>
      <c r="E381" s="69">
        <v>95</v>
      </c>
      <c r="F381" s="69">
        <v>96</v>
      </c>
      <c r="G381" s="69">
        <v>97</v>
      </c>
      <c r="H381" s="69">
        <v>96</v>
      </c>
      <c r="I381" s="69">
        <v>95</v>
      </c>
      <c r="J381" s="69">
        <v>96</v>
      </c>
      <c r="K381" s="17"/>
      <c r="L381" s="17"/>
      <c r="M381" s="17"/>
      <c r="N381" s="17"/>
      <c r="O381" s="17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  <c r="II381" s="2"/>
      <c r="IJ381" s="2"/>
      <c r="IK381" s="2"/>
      <c r="IL381" s="2"/>
      <c r="IM381" s="2"/>
      <c r="IN381" s="2"/>
      <c r="IO381" s="2"/>
      <c r="IP381" s="2"/>
      <c r="IQ381" s="2"/>
      <c r="IR381" s="2"/>
      <c r="IS381" s="2"/>
      <c r="IT381" s="2"/>
      <c r="IU381" s="2"/>
      <c r="IV381" s="2"/>
    </row>
    <row r="382" spans="1:256" s="6" customFormat="1" ht="12" x14ac:dyDescent="0.15">
      <c r="A382" s="14"/>
      <c r="B382" s="14"/>
      <c r="C382" s="14"/>
      <c r="D382" s="14"/>
      <c r="E382" s="14"/>
      <c r="F382" s="14"/>
      <c r="G382" s="14"/>
      <c r="H382" s="14"/>
      <c r="I382" s="13"/>
      <c r="J382" s="13"/>
      <c r="K382" s="13"/>
      <c r="L382" s="13"/>
      <c r="M382" s="13"/>
      <c r="N382" s="13"/>
      <c r="O382" s="1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  <c r="IV382" s="1"/>
    </row>
    <row r="383" spans="1:256" s="1" customFormat="1" ht="12" x14ac:dyDescent="0.15">
      <c r="A383" s="12" t="s">
        <v>93</v>
      </c>
      <c r="B383" s="13" t="s">
        <v>2</v>
      </c>
      <c r="C383" s="13">
        <v>26</v>
      </c>
      <c r="D383" s="13" t="s">
        <v>3</v>
      </c>
      <c r="E383" s="13" t="s">
        <v>334</v>
      </c>
      <c r="F383" s="13" t="s">
        <v>5</v>
      </c>
      <c r="G383" s="16">
        <f>(A385*A386+B385*B386+C385*C386+D385*D386+E385*E386+F385*F386+G385*G386+H385*H386)/C383</f>
        <v>94.692307692307693</v>
      </c>
      <c r="H383" s="13"/>
      <c r="I383" s="13"/>
      <c r="J383" s="13"/>
      <c r="K383" s="13"/>
      <c r="L383" s="13"/>
      <c r="M383" s="13"/>
      <c r="N383" s="13"/>
      <c r="O383" s="1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256" s="1" customFormat="1" ht="12" x14ac:dyDescent="0.15">
      <c r="A384" s="13" t="s">
        <v>875</v>
      </c>
      <c r="B384" s="13" t="s">
        <v>876</v>
      </c>
      <c r="C384" s="13" t="s">
        <v>877</v>
      </c>
      <c r="D384" s="13" t="s">
        <v>878</v>
      </c>
      <c r="E384" s="13" t="s">
        <v>945</v>
      </c>
      <c r="F384" s="13" t="s">
        <v>874</v>
      </c>
      <c r="G384" s="13" t="s">
        <v>1025</v>
      </c>
      <c r="H384" s="13"/>
      <c r="I384" s="14"/>
      <c r="J384" s="14"/>
      <c r="K384" s="13"/>
      <c r="L384" s="13"/>
      <c r="M384" s="13"/>
      <c r="N384" s="13"/>
      <c r="O384" s="1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256" s="1" customFormat="1" ht="12" x14ac:dyDescent="0.15">
      <c r="A385" s="13">
        <v>6</v>
      </c>
      <c r="B385" s="13">
        <v>6</v>
      </c>
      <c r="C385" s="13">
        <v>6</v>
      </c>
      <c r="D385" s="13">
        <v>5</v>
      </c>
      <c r="E385" s="13">
        <v>1</v>
      </c>
      <c r="F385" s="13">
        <v>1</v>
      </c>
      <c r="G385" s="13">
        <v>1</v>
      </c>
      <c r="H385" s="13"/>
      <c r="I385" s="14"/>
      <c r="J385" s="14"/>
      <c r="K385" s="13"/>
      <c r="L385" s="13"/>
      <c r="M385" s="13"/>
      <c r="N385" s="13"/>
      <c r="O385" s="1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256" s="2" customFormat="1" ht="12" x14ac:dyDescent="0.15">
      <c r="A386" s="69">
        <v>94</v>
      </c>
      <c r="B386" s="69">
        <v>92</v>
      </c>
      <c r="C386" s="69">
        <v>96</v>
      </c>
      <c r="D386" s="69">
        <v>98</v>
      </c>
      <c r="E386" s="69">
        <v>91</v>
      </c>
      <c r="F386" s="69">
        <v>95</v>
      </c>
      <c r="G386" s="17">
        <v>94</v>
      </c>
      <c r="H386" s="17"/>
      <c r="I386" s="17"/>
      <c r="J386" s="17"/>
      <c r="K386" s="17"/>
      <c r="L386" s="17"/>
      <c r="M386" s="17"/>
      <c r="N386" s="17"/>
      <c r="O386" s="17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256" s="1" customFormat="1" ht="12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256" s="1" customFormat="1" ht="12" x14ac:dyDescent="0.15">
      <c r="A388" s="12" t="s">
        <v>94</v>
      </c>
      <c r="B388" s="13" t="s">
        <v>2</v>
      </c>
      <c r="C388" s="13">
        <v>30</v>
      </c>
      <c r="D388" s="13" t="s">
        <v>3</v>
      </c>
      <c r="E388" s="13" t="s">
        <v>333</v>
      </c>
      <c r="F388" s="13" t="s">
        <v>5</v>
      </c>
      <c r="G388" s="16">
        <f>(A390*A391+B390*B391+C390*C391+D390*D391+E390*E391+F390*F391+G390*G391+H390*H391)/C388</f>
        <v>93.833333333333329</v>
      </c>
      <c r="H388" s="13"/>
      <c r="I388" s="14"/>
      <c r="J388" s="14"/>
      <c r="K388" s="13"/>
      <c r="L388" s="13"/>
      <c r="M388" s="13"/>
      <c r="N388" s="13"/>
      <c r="O388" s="1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256" s="1" customFormat="1" ht="12" x14ac:dyDescent="0.15">
      <c r="A389" s="13" t="s">
        <v>946</v>
      </c>
      <c r="B389" s="13" t="s">
        <v>947</v>
      </c>
      <c r="C389" s="13" t="s">
        <v>948</v>
      </c>
      <c r="D389" s="13" t="s">
        <v>949</v>
      </c>
      <c r="E389" s="13" t="s">
        <v>950</v>
      </c>
      <c r="F389" s="13" t="s">
        <v>951</v>
      </c>
      <c r="G389" s="13" t="s">
        <v>945</v>
      </c>
      <c r="H389" s="13"/>
      <c r="I389" s="13"/>
      <c r="J389" s="14"/>
      <c r="K389" s="14"/>
      <c r="L389" s="14"/>
      <c r="M389" s="14"/>
      <c r="N389" s="14"/>
      <c r="O389" s="1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256" s="1" customFormat="1" ht="12" x14ac:dyDescent="0.15">
      <c r="A390" s="13">
        <v>4</v>
      </c>
      <c r="B390" s="13">
        <v>6</v>
      </c>
      <c r="C390" s="13">
        <v>6</v>
      </c>
      <c r="D390" s="13">
        <v>6</v>
      </c>
      <c r="E390" s="13">
        <v>6</v>
      </c>
      <c r="F390" s="13">
        <v>1</v>
      </c>
      <c r="G390" s="13">
        <v>1</v>
      </c>
      <c r="H390" s="13"/>
      <c r="I390" s="14"/>
      <c r="J390" s="14"/>
      <c r="K390" s="14"/>
      <c r="L390" s="14"/>
      <c r="M390" s="14"/>
      <c r="N390" s="14"/>
      <c r="O390" s="1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256" s="2" customFormat="1" ht="12" x14ac:dyDescent="0.15">
      <c r="A391" s="69">
        <v>96</v>
      </c>
      <c r="B391" s="69">
        <v>92</v>
      </c>
      <c r="C391" s="69">
        <v>95</v>
      </c>
      <c r="D391" s="69">
        <v>95</v>
      </c>
      <c r="E391" s="69">
        <v>92</v>
      </c>
      <c r="F391" s="69">
        <v>96</v>
      </c>
      <c r="G391" s="69">
        <v>91</v>
      </c>
      <c r="H391" s="17"/>
      <c r="I391" s="29"/>
      <c r="J391" s="29"/>
      <c r="K391" s="17"/>
      <c r="L391" s="17"/>
      <c r="M391" s="17"/>
      <c r="N391" s="17"/>
      <c r="O391" s="17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256" s="1" customFormat="1" ht="12" x14ac:dyDescent="0.15">
      <c r="A392" s="13"/>
      <c r="B392" s="13"/>
      <c r="C392" s="13"/>
      <c r="D392" s="13"/>
      <c r="E392" s="13"/>
      <c r="F392" s="13"/>
      <c r="G392" s="13"/>
      <c r="H392" s="13"/>
      <c r="I392" s="14"/>
      <c r="J392" s="14"/>
      <c r="K392" s="14"/>
      <c r="L392" s="14"/>
      <c r="M392" s="14"/>
      <c r="N392" s="14"/>
      <c r="O392" s="1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256" s="3" customFormat="1" ht="12.75" x14ac:dyDescent="0.2">
      <c r="A393" s="12" t="s">
        <v>95</v>
      </c>
      <c r="B393" s="13" t="s">
        <v>2</v>
      </c>
      <c r="C393" s="13">
        <v>26</v>
      </c>
      <c r="D393" s="13" t="s">
        <v>3</v>
      </c>
      <c r="E393" s="13" t="s">
        <v>63</v>
      </c>
      <c r="F393" s="13" t="s">
        <v>5</v>
      </c>
      <c r="G393" s="16">
        <f>(A395*A396+B395*B396+C395*C396+D395*D396+E395*E396+F395*F396+G395*G396+H395*H396)/C393</f>
        <v>94.230769230769226</v>
      </c>
      <c r="H393" s="13"/>
      <c r="I393" s="14"/>
      <c r="J393" s="14"/>
      <c r="K393" s="13"/>
      <c r="L393" s="13"/>
      <c r="M393" s="13"/>
      <c r="N393" s="13"/>
      <c r="O393" s="13"/>
      <c r="P393" s="37"/>
      <c r="Q393" s="38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  <c r="DP393" s="8"/>
      <c r="DQ393" s="8"/>
      <c r="DR393" s="8"/>
      <c r="DS393" s="8"/>
      <c r="DT393" s="8"/>
      <c r="DU393" s="8"/>
      <c r="DV393" s="8"/>
      <c r="DW393" s="8"/>
      <c r="DX393" s="8"/>
      <c r="DY393" s="8"/>
      <c r="DZ393" s="8"/>
      <c r="EA393" s="8"/>
      <c r="EB393" s="8"/>
      <c r="EC393" s="8"/>
      <c r="ED393" s="8"/>
      <c r="EE393" s="8"/>
      <c r="EF393" s="8"/>
      <c r="EG393" s="8"/>
      <c r="EH393" s="8"/>
      <c r="EI393" s="8"/>
      <c r="EJ393" s="8"/>
      <c r="EK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8"/>
      <c r="EX393" s="8"/>
      <c r="EY393" s="8"/>
      <c r="EZ393" s="8"/>
      <c r="FA393" s="8"/>
      <c r="FB393" s="8"/>
      <c r="FC393" s="8"/>
      <c r="FD393" s="8"/>
      <c r="FE393" s="8"/>
      <c r="FF393" s="8"/>
      <c r="FG393" s="8"/>
      <c r="FH393" s="8"/>
      <c r="FI393" s="8"/>
      <c r="FJ393" s="8"/>
      <c r="FK393" s="8"/>
      <c r="FL393" s="8"/>
      <c r="FM393" s="8"/>
      <c r="FN393" s="8"/>
      <c r="FO393" s="8"/>
      <c r="FP393" s="8"/>
      <c r="FQ393" s="8"/>
      <c r="FR393" s="8"/>
      <c r="FS393" s="8"/>
      <c r="FT393" s="8"/>
      <c r="FU393" s="8"/>
      <c r="FV393" s="8"/>
      <c r="FW393" s="8"/>
      <c r="FX393" s="8"/>
      <c r="FY393" s="8"/>
      <c r="FZ393" s="8"/>
      <c r="GA393" s="8"/>
      <c r="GB393" s="8"/>
      <c r="GC393" s="8"/>
      <c r="GD393" s="8"/>
      <c r="GE393" s="8"/>
      <c r="GF393" s="8"/>
      <c r="GG393" s="8"/>
      <c r="GH393" s="8"/>
      <c r="GI393" s="8"/>
      <c r="GJ393" s="8"/>
      <c r="GK393" s="8"/>
      <c r="GL393" s="8"/>
      <c r="GM393" s="8"/>
      <c r="GN393" s="8"/>
      <c r="GO393" s="8"/>
      <c r="GP393" s="8"/>
      <c r="GQ393" s="8"/>
      <c r="GR393" s="8"/>
      <c r="GS393" s="8"/>
      <c r="GT393" s="8"/>
      <c r="GU393" s="8"/>
      <c r="GV393" s="8"/>
      <c r="GW393" s="8"/>
      <c r="GX393" s="8"/>
      <c r="GY393" s="8"/>
      <c r="GZ393" s="8"/>
      <c r="HA393" s="8"/>
      <c r="HB393" s="8"/>
      <c r="HC393" s="8"/>
      <c r="HD393" s="8"/>
      <c r="HE393" s="8"/>
      <c r="HF393" s="8"/>
      <c r="HG393" s="8"/>
      <c r="HH393" s="8"/>
      <c r="HI393" s="8"/>
      <c r="HJ393" s="8"/>
      <c r="HK393" s="8"/>
      <c r="HL393" s="8"/>
      <c r="HM393" s="8"/>
      <c r="HN393" s="8"/>
      <c r="HO393" s="8"/>
      <c r="HP393" s="8"/>
      <c r="HQ393" s="8"/>
      <c r="HR393" s="8"/>
      <c r="HS393" s="8"/>
      <c r="HT393" s="8"/>
      <c r="HU393" s="8"/>
      <c r="HV393" s="8"/>
      <c r="HW393" s="8"/>
      <c r="HX393" s="8"/>
      <c r="HY393" s="8"/>
      <c r="HZ393" s="8"/>
      <c r="IA393" s="8"/>
      <c r="IB393" s="8"/>
      <c r="IC393" s="8"/>
      <c r="ID393" s="8"/>
      <c r="IE393" s="8"/>
      <c r="IF393" s="8"/>
      <c r="IG393" s="8"/>
      <c r="IH393" s="8"/>
      <c r="II393" s="8"/>
      <c r="IJ393" s="8"/>
      <c r="IK393" s="8"/>
      <c r="IL393" s="8"/>
      <c r="IM393" s="8"/>
      <c r="IN393" s="8"/>
      <c r="IO393" s="8"/>
      <c r="IP393" s="8"/>
      <c r="IQ393" s="8"/>
      <c r="IR393" s="8"/>
      <c r="IS393" s="8"/>
      <c r="IT393" s="8"/>
      <c r="IU393" s="8"/>
      <c r="IV393" s="8"/>
    </row>
    <row r="394" spans="1:256" s="3" customFormat="1" ht="12" x14ac:dyDescent="0.15">
      <c r="A394" s="13" t="s">
        <v>879</v>
      </c>
      <c r="B394" s="13" t="s">
        <v>880</v>
      </c>
      <c r="C394" s="13" t="s">
        <v>881</v>
      </c>
      <c r="D394" s="13" t="s">
        <v>882</v>
      </c>
      <c r="E394" s="13" t="s">
        <v>1025</v>
      </c>
      <c r="F394" s="13"/>
      <c r="G394" s="13"/>
      <c r="H394" s="13"/>
      <c r="I394" s="13"/>
      <c r="J394" s="13"/>
      <c r="K394" s="13"/>
      <c r="L394" s="13"/>
      <c r="M394" s="14"/>
      <c r="N394" s="14"/>
      <c r="O394" s="1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pans="1:256" s="3" customFormat="1" ht="12" x14ac:dyDescent="0.15">
      <c r="A395" s="13">
        <v>6</v>
      </c>
      <c r="B395" s="13">
        <v>6</v>
      </c>
      <c r="C395" s="13">
        <v>6</v>
      </c>
      <c r="D395" s="13">
        <v>6</v>
      </c>
      <c r="E395" s="13">
        <v>2</v>
      </c>
      <c r="F395" s="13"/>
      <c r="G395" s="13"/>
      <c r="H395" s="13"/>
      <c r="I395" s="14"/>
      <c r="J395" s="14"/>
      <c r="K395" s="14"/>
      <c r="L395" s="13"/>
      <c r="M395" s="14"/>
      <c r="N395" s="14"/>
      <c r="O395" s="1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  <c r="IV395" s="1"/>
    </row>
    <row r="396" spans="1:256" s="2" customFormat="1" ht="12" x14ac:dyDescent="0.15">
      <c r="A396" s="69">
        <v>91</v>
      </c>
      <c r="B396" s="69">
        <v>94</v>
      </c>
      <c r="C396" s="69">
        <v>95</v>
      </c>
      <c r="D396" s="69">
        <v>97</v>
      </c>
      <c r="E396" s="17">
        <v>94</v>
      </c>
      <c r="F396" s="17"/>
      <c r="G396" s="17"/>
      <c r="H396" s="17"/>
      <c r="I396" s="29"/>
      <c r="J396" s="29"/>
      <c r="K396" s="17"/>
      <c r="L396" s="17"/>
      <c r="M396" s="17"/>
      <c r="N396" s="17"/>
      <c r="O396" s="17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256" s="3" customFormat="1" ht="12" x14ac:dyDescent="0.15">
      <c r="A397" s="62"/>
      <c r="B397" s="62"/>
      <c r="C397" s="62"/>
      <c r="D397" s="62"/>
      <c r="E397" s="62"/>
      <c r="F397" s="62"/>
      <c r="G397" s="62"/>
      <c r="H397" s="62"/>
      <c r="I397" s="61"/>
      <c r="J397" s="61"/>
      <c r="K397" s="62"/>
      <c r="L397" s="62"/>
      <c r="M397" s="62"/>
      <c r="N397" s="62"/>
      <c r="O397" s="6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pans="1:256" s="3" customFormat="1" ht="12" x14ac:dyDescent="0.15">
      <c r="A398" s="12" t="s">
        <v>96</v>
      </c>
      <c r="B398" s="13" t="s">
        <v>2</v>
      </c>
      <c r="C398" s="13">
        <v>18</v>
      </c>
      <c r="D398" s="13" t="s">
        <v>3</v>
      </c>
      <c r="E398" s="13" t="s">
        <v>52</v>
      </c>
      <c r="F398" s="13" t="s">
        <v>5</v>
      </c>
      <c r="G398" s="16">
        <f>(A400*A401+B400*B401+C400*C401+D400*D401+E400*E401+F400*F401+G400*G401+H400*H401)/C398</f>
        <v>97</v>
      </c>
      <c r="H398" s="13"/>
      <c r="I398" s="14"/>
      <c r="J398" s="14"/>
      <c r="K398" s="13"/>
      <c r="L398" s="13"/>
      <c r="M398" s="13"/>
      <c r="N398" s="13"/>
      <c r="O398" s="1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pans="1:256" s="3" customFormat="1" ht="12" x14ac:dyDescent="0.15">
      <c r="A399" s="13" t="s">
        <v>883</v>
      </c>
      <c r="B399" s="13" t="s">
        <v>884</v>
      </c>
      <c r="C399" s="13" t="s">
        <v>885</v>
      </c>
      <c r="D399" s="13"/>
      <c r="E399" s="13"/>
      <c r="F399" s="13"/>
      <c r="G399" s="13"/>
      <c r="H399" s="13"/>
      <c r="I399" s="13"/>
      <c r="J399" s="14"/>
      <c r="K399" s="14"/>
      <c r="L399" s="14"/>
      <c r="M399" s="14"/>
      <c r="N399" s="14"/>
      <c r="O399" s="1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  <c r="IV399" s="1"/>
    </row>
    <row r="400" spans="1:256" s="3" customFormat="1" ht="12" x14ac:dyDescent="0.15">
      <c r="A400" s="13">
        <v>6</v>
      </c>
      <c r="B400" s="13">
        <v>6</v>
      </c>
      <c r="C400" s="13">
        <v>6</v>
      </c>
      <c r="D400" s="13"/>
      <c r="E400" s="13"/>
      <c r="F400" s="13"/>
      <c r="G400" s="13"/>
      <c r="H400" s="13"/>
      <c r="I400" s="14"/>
      <c r="J400" s="14"/>
      <c r="K400" s="14"/>
      <c r="L400" s="14"/>
      <c r="M400" s="14"/>
      <c r="N400" s="14"/>
      <c r="O400" s="1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256" s="2" customFormat="1" ht="12" x14ac:dyDescent="0.15">
      <c r="A401" s="69">
        <v>98</v>
      </c>
      <c r="B401" s="69">
        <v>95</v>
      </c>
      <c r="C401" s="69">
        <v>98</v>
      </c>
      <c r="D401" s="17"/>
      <c r="E401" s="17"/>
      <c r="F401" s="17"/>
      <c r="G401" s="17"/>
      <c r="H401" s="17"/>
      <c r="I401" s="29"/>
      <c r="J401" s="29"/>
      <c r="K401" s="17"/>
      <c r="L401" s="17"/>
      <c r="M401" s="17"/>
      <c r="N401" s="17"/>
      <c r="O401" s="17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256" s="3" customFormat="1" ht="12" x14ac:dyDescent="0.1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pans="1:256" s="3" customFormat="1" ht="12" x14ac:dyDescent="0.15">
      <c r="A403" s="12" t="s">
        <v>97</v>
      </c>
      <c r="B403" s="13" t="s">
        <v>2</v>
      </c>
      <c r="C403" s="13">
        <v>24</v>
      </c>
      <c r="D403" s="13" t="s">
        <v>3</v>
      </c>
      <c r="E403" s="15" t="s">
        <v>332</v>
      </c>
      <c r="F403" s="13" t="s">
        <v>5</v>
      </c>
      <c r="G403" s="16">
        <f>(A405*A406+B405*B406+C405*C406+D405*D406+E405*E406+F405*F406+G405*G406+H405*H406)/C403</f>
        <v>92.416666666666671</v>
      </c>
      <c r="H403" s="13"/>
      <c r="I403" s="14"/>
      <c r="J403" s="14"/>
      <c r="K403" s="13"/>
      <c r="L403" s="13"/>
      <c r="M403" s="13"/>
      <c r="N403" s="13"/>
      <c r="O403" s="1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pans="1:256" s="3" customFormat="1" ht="12" x14ac:dyDescent="0.15">
      <c r="A404" s="14" t="s">
        <v>886</v>
      </c>
      <c r="B404" s="13" t="s">
        <v>887</v>
      </c>
      <c r="C404" s="13" t="s">
        <v>888</v>
      </c>
      <c r="D404" s="13" t="s">
        <v>1072</v>
      </c>
      <c r="E404" s="13" t="s">
        <v>889</v>
      </c>
      <c r="F404" s="13"/>
      <c r="G404" s="13"/>
      <c r="H404" s="13"/>
      <c r="I404" s="13"/>
      <c r="J404" s="14"/>
      <c r="K404" s="14"/>
      <c r="L404" s="14"/>
      <c r="M404" s="14"/>
      <c r="N404" s="14"/>
      <c r="O404" s="1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pans="1:256" s="3" customFormat="1" ht="12" x14ac:dyDescent="0.15">
      <c r="A405" s="14">
        <v>5</v>
      </c>
      <c r="B405" s="13">
        <v>6</v>
      </c>
      <c r="C405" s="13">
        <v>5</v>
      </c>
      <c r="D405" s="13">
        <v>6</v>
      </c>
      <c r="E405" s="13">
        <v>2</v>
      </c>
      <c r="F405" s="13"/>
      <c r="G405" s="13"/>
      <c r="H405" s="13"/>
      <c r="I405" s="14"/>
      <c r="J405" s="14"/>
      <c r="K405" s="14"/>
      <c r="L405" s="14"/>
      <c r="M405" s="14"/>
      <c r="N405" s="14"/>
      <c r="O405" s="1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  <c r="IV405" s="1"/>
    </row>
    <row r="406" spans="1:256" s="2" customFormat="1" ht="12" x14ac:dyDescent="0.15">
      <c r="A406" s="69">
        <v>93</v>
      </c>
      <c r="B406" s="69">
        <v>95</v>
      </c>
      <c r="C406" s="69">
        <v>87</v>
      </c>
      <c r="D406" s="69">
        <v>92</v>
      </c>
      <c r="E406" s="69">
        <v>98</v>
      </c>
      <c r="F406" s="17"/>
      <c r="G406" s="17"/>
      <c r="H406" s="17"/>
      <c r="I406" s="29"/>
      <c r="J406" s="29"/>
      <c r="K406" s="17"/>
      <c r="L406" s="17"/>
      <c r="M406" s="17"/>
      <c r="N406" s="17"/>
      <c r="O406" s="17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256" s="3" customFormat="1" ht="12" x14ac:dyDescent="0.15">
      <c r="A407" s="13"/>
      <c r="B407" s="13"/>
      <c r="C407" s="13"/>
      <c r="D407" s="13"/>
      <c r="E407" s="13"/>
      <c r="F407" s="13"/>
      <c r="G407" s="13"/>
      <c r="H407" s="13"/>
      <c r="I407" s="61"/>
      <c r="J407" s="61"/>
      <c r="K407" s="13"/>
      <c r="L407" s="13"/>
      <c r="M407" s="13"/>
      <c r="N407" s="13"/>
      <c r="O407" s="1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  <c r="IV407" s="1"/>
    </row>
    <row r="408" spans="1:256" s="1" customFormat="1" ht="12" x14ac:dyDescent="0.15">
      <c r="A408" s="12" t="s">
        <v>98</v>
      </c>
      <c r="B408" s="13" t="s">
        <v>2</v>
      </c>
      <c r="C408" s="13">
        <v>24</v>
      </c>
      <c r="D408" s="13" t="s">
        <v>3</v>
      </c>
      <c r="E408" s="15" t="s">
        <v>73</v>
      </c>
      <c r="F408" s="13" t="s">
        <v>5</v>
      </c>
      <c r="G408" s="16">
        <f>(A410*A411+B410*B411+C410*C411+D410*D411+E410*E411+F410*F411+G410*G411+H410*H411)/C408</f>
        <v>94</v>
      </c>
      <c r="H408" s="13"/>
      <c r="I408" s="14"/>
      <c r="J408" s="14"/>
      <c r="K408" s="13"/>
      <c r="L408" s="13"/>
      <c r="M408" s="13"/>
      <c r="N408" s="13"/>
      <c r="O408" s="1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256" s="1" customFormat="1" ht="12" x14ac:dyDescent="0.15">
      <c r="A409" s="13" t="s">
        <v>890</v>
      </c>
      <c r="B409" s="13" t="s">
        <v>891</v>
      </c>
      <c r="C409" s="13" t="s">
        <v>892</v>
      </c>
      <c r="D409" s="13" t="s">
        <v>1026</v>
      </c>
      <c r="E409" s="13" t="s">
        <v>1027</v>
      </c>
      <c r="F409" s="13"/>
      <c r="G409" s="13"/>
      <c r="H409" s="13"/>
      <c r="I409" s="13"/>
      <c r="J409" s="14"/>
      <c r="K409" s="14"/>
      <c r="L409" s="14"/>
      <c r="M409" s="14"/>
      <c r="N409" s="14"/>
      <c r="O409" s="1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256" s="2" customFormat="1" ht="12" x14ac:dyDescent="0.15">
      <c r="A410" s="13">
        <v>4</v>
      </c>
      <c r="B410" s="13">
        <v>6</v>
      </c>
      <c r="C410" s="13">
        <v>6</v>
      </c>
      <c r="D410" s="13">
        <v>6</v>
      </c>
      <c r="E410" s="13">
        <v>2</v>
      </c>
      <c r="F410" s="13"/>
      <c r="G410" s="13"/>
      <c r="H410" s="13"/>
      <c r="I410" s="14"/>
      <c r="J410" s="14"/>
      <c r="K410" s="14"/>
      <c r="L410" s="14"/>
      <c r="M410" s="14"/>
      <c r="N410" s="14"/>
      <c r="O410" s="1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  <c r="IV410" s="1"/>
    </row>
    <row r="411" spans="1:256" s="3" customFormat="1" ht="12" x14ac:dyDescent="0.15">
      <c r="A411" s="69">
        <v>98</v>
      </c>
      <c r="B411" s="69">
        <v>93</v>
      </c>
      <c r="C411" s="69">
        <v>90</v>
      </c>
      <c r="D411" s="17">
        <v>96</v>
      </c>
      <c r="E411" s="17">
        <v>95</v>
      </c>
      <c r="F411" s="17"/>
      <c r="G411" s="17"/>
      <c r="H411" s="17"/>
      <c r="I411" s="29"/>
      <c r="J411" s="29"/>
      <c r="K411" s="17"/>
      <c r="L411" s="17"/>
      <c r="M411" s="17"/>
      <c r="N411" s="17"/>
      <c r="O411" s="17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  <c r="II411" s="2"/>
      <c r="IJ411" s="2"/>
      <c r="IK411" s="2"/>
      <c r="IL411" s="2"/>
      <c r="IM411" s="2"/>
      <c r="IN411" s="2"/>
      <c r="IO411" s="2"/>
      <c r="IP411" s="2"/>
      <c r="IQ411" s="2"/>
      <c r="IR411" s="2"/>
      <c r="IS411" s="2"/>
      <c r="IT411" s="2"/>
      <c r="IU411" s="2"/>
      <c r="IV411" s="2"/>
    </row>
    <row r="412" spans="1:256" s="3" customFormat="1" ht="12" x14ac:dyDescent="0.15">
      <c r="A412" s="13"/>
      <c r="B412" s="13"/>
      <c r="C412" s="13"/>
      <c r="D412" s="13"/>
      <c r="E412" s="13"/>
      <c r="F412" s="13"/>
      <c r="G412" s="13"/>
      <c r="H412" s="13"/>
      <c r="I412" s="61"/>
      <c r="J412" s="61"/>
      <c r="K412" s="13"/>
      <c r="L412" s="13"/>
      <c r="M412" s="13"/>
      <c r="N412" s="13"/>
      <c r="O412" s="1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  <c r="IV412" s="1"/>
    </row>
    <row r="413" spans="1:256" s="72" customFormat="1" ht="22.5" x14ac:dyDescent="0.15">
      <c r="A413" s="176" t="s">
        <v>99</v>
      </c>
      <c r="B413" s="176"/>
      <c r="C413" s="176"/>
      <c r="D413" s="176"/>
      <c r="E413" s="176"/>
      <c r="F413" s="176"/>
      <c r="G413" s="176"/>
      <c r="H413" s="176"/>
      <c r="I413" s="176"/>
      <c r="J413" s="176"/>
      <c r="K413" s="176"/>
      <c r="L413" s="176"/>
      <c r="M413" s="176"/>
      <c r="N413" s="176"/>
      <c r="O413" s="176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</row>
    <row r="414" spans="1:256" s="135" customFormat="1" ht="12.75" x14ac:dyDescent="0.2">
      <c r="A414" s="63" t="s">
        <v>100</v>
      </c>
      <c r="B414" s="64" t="s">
        <v>37</v>
      </c>
      <c r="C414" s="64">
        <v>19</v>
      </c>
      <c r="D414" s="64" t="s">
        <v>3</v>
      </c>
      <c r="E414" s="64" t="s">
        <v>101</v>
      </c>
      <c r="F414" s="64" t="s">
        <v>5</v>
      </c>
      <c r="G414" s="66">
        <f>(A416*A417+B416*B417+C416*C417+D416*D417+E416*E417+F416*F417+G416*G417)/C414</f>
        <v>91.94736842105263</v>
      </c>
      <c r="H414" s="64"/>
      <c r="I414" s="64"/>
      <c r="J414" s="64"/>
      <c r="K414" s="64"/>
      <c r="L414" s="64"/>
      <c r="M414" s="64"/>
      <c r="N414" s="67"/>
      <c r="O414" s="67"/>
      <c r="P414" s="133"/>
      <c r="Q414" s="134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  <c r="AV414" s="133"/>
      <c r="AW414" s="133"/>
      <c r="AX414" s="133"/>
      <c r="AY414" s="133"/>
      <c r="AZ414" s="133"/>
      <c r="BA414" s="133"/>
      <c r="BB414" s="133"/>
      <c r="BC414" s="133"/>
      <c r="BD414" s="133"/>
      <c r="BE414" s="133"/>
      <c r="BF414" s="133"/>
      <c r="BG414" s="133"/>
      <c r="BH414" s="133"/>
      <c r="BI414" s="133"/>
      <c r="BJ414" s="133"/>
      <c r="BK414" s="133"/>
      <c r="BL414" s="133"/>
    </row>
    <row r="415" spans="1:256" s="135" customFormat="1" ht="12.75" x14ac:dyDescent="0.2">
      <c r="A415" s="136" t="s">
        <v>952</v>
      </c>
      <c r="B415" s="136" t="s">
        <v>953</v>
      </c>
      <c r="C415" s="136" t="s">
        <v>1028</v>
      </c>
      <c r="D415" s="136" t="s">
        <v>1029</v>
      </c>
      <c r="E415" s="137"/>
      <c r="F415" s="64"/>
      <c r="G415" s="64"/>
      <c r="H415" s="64"/>
      <c r="I415" s="64"/>
      <c r="J415" s="64"/>
      <c r="K415" s="64"/>
      <c r="L415" s="64"/>
      <c r="M415" s="64"/>
      <c r="N415" s="67"/>
      <c r="O415" s="67"/>
      <c r="P415" s="133"/>
      <c r="Q415" s="134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  <c r="AV415" s="133"/>
      <c r="AW415" s="133"/>
      <c r="AX415" s="133"/>
      <c r="AY415" s="133"/>
      <c r="AZ415" s="133"/>
      <c r="BA415" s="133"/>
      <c r="BB415" s="133"/>
      <c r="BC415" s="133"/>
      <c r="BD415" s="133"/>
      <c r="BE415" s="133"/>
      <c r="BF415" s="133"/>
      <c r="BG415" s="133"/>
      <c r="BH415" s="133"/>
      <c r="BI415" s="133"/>
      <c r="BJ415" s="133"/>
      <c r="BK415" s="133"/>
      <c r="BL415" s="133"/>
    </row>
    <row r="416" spans="1:256" s="140" customFormat="1" ht="12.75" x14ac:dyDescent="0.2">
      <c r="A416" s="138">
        <v>5</v>
      </c>
      <c r="B416" s="138">
        <v>4</v>
      </c>
      <c r="C416" s="138">
        <v>6</v>
      </c>
      <c r="D416" s="139">
        <v>4</v>
      </c>
      <c r="E416" s="137"/>
      <c r="F416" s="64"/>
      <c r="G416" s="64"/>
      <c r="H416" s="64"/>
      <c r="I416" s="64"/>
      <c r="J416" s="64"/>
      <c r="K416" s="64"/>
      <c r="L416" s="64"/>
      <c r="M416" s="64"/>
      <c r="N416" s="67"/>
      <c r="O416" s="67"/>
      <c r="P416" s="133"/>
      <c r="Q416" s="134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  <c r="AV416" s="133"/>
      <c r="AW416" s="133"/>
      <c r="AX416" s="133"/>
      <c r="AY416" s="133"/>
      <c r="AZ416" s="133"/>
      <c r="BA416" s="133"/>
      <c r="BB416" s="133"/>
      <c r="BC416" s="133"/>
      <c r="BD416" s="133"/>
      <c r="BE416" s="133"/>
      <c r="BF416" s="133"/>
      <c r="BG416" s="133"/>
      <c r="BH416" s="133"/>
      <c r="BI416" s="133"/>
      <c r="BJ416" s="133"/>
      <c r="BK416" s="133"/>
      <c r="BL416" s="133"/>
    </row>
    <row r="417" spans="1:64" s="135" customFormat="1" ht="12.75" x14ac:dyDescent="0.2">
      <c r="A417" s="69">
        <v>85</v>
      </c>
      <c r="B417" s="69">
        <v>92</v>
      </c>
      <c r="C417" s="69">
        <v>95</v>
      </c>
      <c r="D417" s="69">
        <v>96</v>
      </c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133"/>
      <c r="Q417" s="134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  <c r="AV417" s="133"/>
      <c r="AW417" s="133"/>
      <c r="AX417" s="133"/>
      <c r="AY417" s="133"/>
      <c r="AZ417" s="133"/>
      <c r="BA417" s="133"/>
      <c r="BB417" s="133"/>
      <c r="BC417" s="133"/>
      <c r="BD417" s="133"/>
      <c r="BE417" s="133"/>
      <c r="BF417" s="133"/>
      <c r="BG417" s="133"/>
      <c r="BH417" s="133"/>
      <c r="BI417" s="133"/>
      <c r="BJ417" s="133"/>
      <c r="BK417" s="133"/>
      <c r="BL417" s="133"/>
    </row>
    <row r="418" spans="1:64" s="135" customFormat="1" ht="12.75" x14ac:dyDescent="0.2">
      <c r="A418" s="21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133"/>
      <c r="Q418" s="134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  <c r="AV418" s="133"/>
      <c r="AW418" s="133"/>
      <c r="AX418" s="133"/>
      <c r="AY418" s="133"/>
      <c r="AZ418" s="133"/>
      <c r="BA418" s="133"/>
      <c r="BB418" s="133"/>
      <c r="BC418" s="133"/>
      <c r="BD418" s="133"/>
      <c r="BE418" s="133"/>
      <c r="BF418" s="133"/>
      <c r="BG418" s="133"/>
      <c r="BH418" s="133"/>
      <c r="BI418" s="133"/>
      <c r="BJ418" s="133"/>
      <c r="BK418" s="133"/>
      <c r="BL418" s="133"/>
    </row>
    <row r="419" spans="1:64" s="135" customFormat="1" ht="12.75" x14ac:dyDescent="0.2">
      <c r="A419" s="141" t="s">
        <v>102</v>
      </c>
      <c r="B419" s="142" t="s">
        <v>37</v>
      </c>
      <c r="C419" s="142">
        <v>18</v>
      </c>
      <c r="D419" s="142" t="s">
        <v>3</v>
      </c>
      <c r="E419" s="142" t="s">
        <v>101</v>
      </c>
      <c r="F419" s="64" t="s">
        <v>5</v>
      </c>
      <c r="G419" s="66">
        <f>(A421*A422+B421*B422+C421*C422+D421*D422+E421*E422+F421*F422+G421*G422+H421*H422)/C419</f>
        <v>88.333333333333329</v>
      </c>
      <c r="H419" s="64"/>
      <c r="I419" s="64"/>
      <c r="J419" s="67"/>
      <c r="K419" s="67"/>
      <c r="L419" s="67"/>
      <c r="M419" s="67"/>
      <c r="N419" s="67"/>
      <c r="O419" s="67"/>
      <c r="P419" s="133"/>
      <c r="Q419" s="134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  <c r="AV419" s="133"/>
      <c r="AW419" s="133"/>
      <c r="AX419" s="133"/>
      <c r="AY419" s="133"/>
      <c r="AZ419" s="133"/>
      <c r="BA419" s="133"/>
      <c r="BB419" s="133"/>
      <c r="BC419" s="133"/>
      <c r="BD419" s="133"/>
      <c r="BE419" s="133"/>
      <c r="BF419" s="133"/>
      <c r="BG419" s="133"/>
      <c r="BH419" s="133"/>
      <c r="BI419" s="133"/>
      <c r="BJ419" s="133"/>
      <c r="BK419" s="133"/>
      <c r="BL419" s="133"/>
    </row>
    <row r="420" spans="1:64" s="135" customFormat="1" ht="12.75" x14ac:dyDescent="0.2">
      <c r="A420" s="136" t="s">
        <v>954</v>
      </c>
      <c r="B420" s="136" t="s">
        <v>955</v>
      </c>
      <c r="C420" s="136" t="s">
        <v>1030</v>
      </c>
      <c r="D420" s="142"/>
      <c r="E420" s="142"/>
      <c r="F420" s="67"/>
      <c r="G420" s="64"/>
      <c r="H420" s="67"/>
      <c r="I420" s="67"/>
      <c r="J420" s="67"/>
      <c r="K420" s="67"/>
      <c r="L420" s="67"/>
      <c r="M420" s="67"/>
      <c r="N420" s="67"/>
      <c r="O420" s="67"/>
      <c r="P420" s="133"/>
      <c r="Q420" s="134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  <c r="AV420" s="133"/>
      <c r="AW420" s="133"/>
      <c r="AX420" s="133"/>
      <c r="AY420" s="133"/>
      <c r="AZ420" s="133"/>
      <c r="BA420" s="133"/>
      <c r="BB420" s="133"/>
      <c r="BC420" s="133"/>
      <c r="BD420" s="133"/>
      <c r="BE420" s="133"/>
      <c r="BF420" s="133"/>
      <c r="BG420" s="133"/>
      <c r="BH420" s="133"/>
      <c r="BI420" s="133"/>
      <c r="BJ420" s="133"/>
      <c r="BK420" s="133"/>
      <c r="BL420" s="133"/>
    </row>
    <row r="421" spans="1:64" s="140" customFormat="1" ht="12.75" x14ac:dyDescent="0.2">
      <c r="A421" s="138">
        <v>6</v>
      </c>
      <c r="B421" s="138">
        <v>6</v>
      </c>
      <c r="C421" s="138">
        <v>6</v>
      </c>
      <c r="D421" s="142"/>
      <c r="E421" s="143"/>
      <c r="F421" s="67"/>
      <c r="G421" s="67"/>
      <c r="H421" s="64"/>
      <c r="I421" s="67"/>
      <c r="J421" s="67"/>
      <c r="K421" s="67"/>
      <c r="L421" s="67"/>
      <c r="M421" s="67"/>
      <c r="N421" s="67"/>
      <c r="O421" s="67"/>
      <c r="P421" s="133"/>
      <c r="Q421" s="134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  <c r="AV421" s="133"/>
      <c r="AW421" s="133"/>
      <c r="AX421" s="133"/>
      <c r="AY421" s="133"/>
      <c r="AZ421" s="133"/>
      <c r="BA421" s="133"/>
      <c r="BB421" s="133"/>
      <c r="BC421" s="133"/>
      <c r="BD421" s="133"/>
      <c r="BE421" s="133"/>
      <c r="BF421" s="133"/>
      <c r="BG421" s="133"/>
      <c r="BH421" s="133"/>
      <c r="BI421" s="133"/>
      <c r="BJ421" s="133"/>
      <c r="BK421" s="133"/>
      <c r="BL421" s="133"/>
    </row>
    <row r="422" spans="1:64" s="135" customFormat="1" ht="12.75" x14ac:dyDescent="0.2">
      <c r="A422" s="69">
        <v>92</v>
      </c>
      <c r="B422" s="69">
        <v>83</v>
      </c>
      <c r="C422" s="69">
        <v>90</v>
      </c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133"/>
      <c r="Q422" s="134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  <c r="AV422" s="133"/>
      <c r="AW422" s="133"/>
      <c r="AX422" s="133"/>
      <c r="AY422" s="133"/>
      <c r="AZ422" s="133"/>
      <c r="BA422" s="133"/>
      <c r="BB422" s="133"/>
      <c r="BC422" s="133"/>
      <c r="BD422" s="133"/>
      <c r="BE422" s="133"/>
      <c r="BF422" s="133"/>
      <c r="BG422" s="133"/>
      <c r="BH422" s="133"/>
      <c r="BI422" s="133"/>
      <c r="BJ422" s="133"/>
      <c r="BK422" s="133"/>
      <c r="BL422" s="133"/>
    </row>
    <row r="423" spans="1:64" s="135" customFormat="1" ht="12.75" x14ac:dyDescent="0.2">
      <c r="A423" s="22"/>
      <c r="B423" s="64"/>
      <c r="C423" s="64"/>
      <c r="D423" s="64"/>
      <c r="E423" s="64"/>
      <c r="F423" s="64"/>
      <c r="G423" s="64"/>
      <c r="H423" s="64"/>
      <c r="I423" s="64"/>
      <c r="J423" s="67"/>
      <c r="K423" s="67"/>
      <c r="L423" s="67"/>
      <c r="M423" s="67"/>
      <c r="N423" s="67"/>
      <c r="O423" s="67"/>
      <c r="P423" s="133"/>
      <c r="Q423" s="134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  <c r="AV423" s="133"/>
      <c r="AW423" s="133"/>
      <c r="AX423" s="133"/>
      <c r="AY423" s="133"/>
      <c r="AZ423" s="133"/>
      <c r="BA423" s="133"/>
      <c r="BB423" s="133"/>
      <c r="BC423" s="133"/>
      <c r="BD423" s="133"/>
      <c r="BE423" s="133"/>
      <c r="BF423" s="133"/>
      <c r="BG423" s="133"/>
      <c r="BH423" s="133"/>
      <c r="BI423" s="133"/>
      <c r="BJ423" s="133"/>
      <c r="BK423" s="133"/>
      <c r="BL423" s="133"/>
    </row>
    <row r="424" spans="1:64" s="135" customFormat="1" ht="12.75" x14ac:dyDescent="0.2">
      <c r="A424" s="144" t="s">
        <v>103</v>
      </c>
      <c r="B424" s="145" t="s">
        <v>37</v>
      </c>
      <c r="C424" s="145">
        <v>22</v>
      </c>
      <c r="D424" s="145" t="s">
        <v>3</v>
      </c>
      <c r="E424" s="145" t="s">
        <v>101</v>
      </c>
      <c r="F424" s="64" t="s">
        <v>5</v>
      </c>
      <c r="G424" s="66">
        <f>(A426*A427+B426*B427+C426*C427+D426*D427+E426*E427+F426*F427+G426*G427+H426*H427)/C424</f>
        <v>89.63636363636364</v>
      </c>
      <c r="H424" s="64"/>
      <c r="I424" s="64"/>
      <c r="J424" s="64"/>
      <c r="K424" s="64"/>
      <c r="L424" s="64"/>
      <c r="M424" s="64"/>
      <c r="N424" s="67"/>
      <c r="O424" s="67"/>
      <c r="P424" s="133"/>
      <c r="Q424" s="134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  <c r="AV424" s="133"/>
      <c r="AW424" s="133"/>
      <c r="AX424" s="133"/>
      <c r="AY424" s="133"/>
      <c r="AZ424" s="133"/>
      <c r="BA424" s="133"/>
      <c r="BB424" s="133"/>
      <c r="BC424" s="133"/>
      <c r="BD424" s="133"/>
      <c r="BE424" s="133"/>
      <c r="BF424" s="133"/>
      <c r="BG424" s="133"/>
      <c r="BH424" s="133"/>
      <c r="BI424" s="133"/>
      <c r="BJ424" s="133"/>
      <c r="BK424" s="133"/>
      <c r="BL424" s="133"/>
    </row>
    <row r="425" spans="1:64" s="135" customFormat="1" ht="12.75" x14ac:dyDescent="0.2">
      <c r="A425" s="136" t="s">
        <v>956</v>
      </c>
      <c r="B425" s="136" t="s">
        <v>957</v>
      </c>
      <c r="C425" s="136" t="s">
        <v>1031</v>
      </c>
      <c r="D425" s="136" t="s">
        <v>1032</v>
      </c>
      <c r="E425" s="146"/>
      <c r="F425" s="67"/>
      <c r="G425" s="67"/>
      <c r="H425" s="67"/>
      <c r="I425" s="64"/>
      <c r="J425" s="64"/>
      <c r="K425" s="64"/>
      <c r="L425" s="64"/>
      <c r="M425" s="64"/>
      <c r="N425" s="67"/>
      <c r="O425" s="67"/>
      <c r="P425" s="133"/>
      <c r="Q425" s="134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  <c r="AV425" s="133"/>
      <c r="AW425" s="133"/>
      <c r="AX425" s="133"/>
      <c r="AY425" s="133"/>
      <c r="AZ425" s="133"/>
      <c r="BA425" s="133"/>
      <c r="BB425" s="133"/>
      <c r="BC425" s="133"/>
      <c r="BD425" s="133"/>
      <c r="BE425" s="133"/>
      <c r="BF425" s="133"/>
      <c r="BG425" s="133"/>
      <c r="BH425" s="133"/>
      <c r="BI425" s="133"/>
      <c r="BJ425" s="133"/>
      <c r="BK425" s="133"/>
      <c r="BL425" s="133"/>
    </row>
    <row r="426" spans="1:64" s="140" customFormat="1" ht="12.75" x14ac:dyDescent="0.2">
      <c r="A426" s="138">
        <v>6</v>
      </c>
      <c r="B426" s="138">
        <v>6</v>
      </c>
      <c r="C426" s="138">
        <v>6</v>
      </c>
      <c r="D426" s="139">
        <v>4</v>
      </c>
      <c r="E426" s="146"/>
      <c r="F426" s="67"/>
      <c r="G426" s="67"/>
      <c r="H426" s="64"/>
      <c r="I426" s="64"/>
      <c r="J426" s="64"/>
      <c r="K426" s="64"/>
      <c r="L426" s="64"/>
      <c r="M426" s="64"/>
      <c r="N426" s="67"/>
      <c r="O426" s="67"/>
      <c r="P426" s="133"/>
      <c r="Q426" s="134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  <c r="AV426" s="133"/>
      <c r="AW426" s="133"/>
      <c r="AX426" s="133"/>
      <c r="AY426" s="133"/>
      <c r="AZ426" s="133"/>
      <c r="BA426" s="133"/>
      <c r="BB426" s="133"/>
      <c r="BC426" s="133"/>
      <c r="BD426" s="133"/>
      <c r="BE426" s="133"/>
      <c r="BF426" s="133"/>
      <c r="BG426" s="133"/>
      <c r="BH426" s="133"/>
      <c r="BI426" s="133"/>
      <c r="BJ426" s="133"/>
      <c r="BK426" s="133"/>
      <c r="BL426" s="133"/>
    </row>
    <row r="427" spans="1:64" s="135" customFormat="1" ht="12.75" x14ac:dyDescent="0.2">
      <c r="A427" s="69">
        <v>91</v>
      </c>
      <c r="B427" s="69">
        <v>86</v>
      </c>
      <c r="C427" s="147">
        <v>89</v>
      </c>
      <c r="D427" s="147">
        <v>94</v>
      </c>
      <c r="E427" s="147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133"/>
      <c r="Q427" s="134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  <c r="AV427" s="133"/>
      <c r="AW427" s="133"/>
      <c r="AX427" s="133"/>
      <c r="AY427" s="133"/>
      <c r="AZ427" s="133"/>
      <c r="BA427" s="133"/>
      <c r="BB427" s="133"/>
      <c r="BC427" s="133"/>
      <c r="BD427" s="133"/>
      <c r="BE427" s="133"/>
      <c r="BF427" s="133"/>
      <c r="BG427" s="133"/>
      <c r="BH427" s="133"/>
      <c r="BI427" s="133"/>
      <c r="BJ427" s="133"/>
      <c r="BK427" s="133"/>
      <c r="BL427" s="133"/>
    </row>
    <row r="428" spans="1:64" s="150" customFormat="1" ht="12.75" x14ac:dyDescent="0.2">
      <c r="A428" s="146"/>
      <c r="B428" s="146"/>
      <c r="C428" s="146"/>
      <c r="D428" s="146"/>
      <c r="E428" s="146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148"/>
      <c r="Q428" s="149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8"/>
      <c r="AX428" s="148"/>
      <c r="AY428" s="148"/>
      <c r="AZ428" s="148"/>
      <c r="BA428" s="148"/>
      <c r="BB428" s="148"/>
      <c r="BC428" s="148"/>
      <c r="BD428" s="148"/>
      <c r="BE428" s="148"/>
      <c r="BF428" s="148"/>
      <c r="BG428" s="148"/>
      <c r="BH428" s="148"/>
      <c r="BI428" s="148"/>
      <c r="BJ428" s="148"/>
      <c r="BK428" s="148"/>
      <c r="BL428" s="148"/>
    </row>
    <row r="429" spans="1:64" s="150" customFormat="1" ht="12.75" x14ac:dyDescent="0.2">
      <c r="A429" s="144" t="s">
        <v>104</v>
      </c>
      <c r="B429" s="145" t="s">
        <v>37</v>
      </c>
      <c r="C429" s="145">
        <v>11</v>
      </c>
      <c r="D429" s="145" t="s">
        <v>3</v>
      </c>
      <c r="E429" s="145" t="s">
        <v>105</v>
      </c>
      <c r="F429" s="64" t="s">
        <v>5</v>
      </c>
      <c r="G429" s="66">
        <f>(A431*A432+B431*B432+C431*C432+D431*D432+E431*E432+F431*F432+G431*G432+H431*H432)/C429</f>
        <v>92.63636363636364</v>
      </c>
      <c r="H429" s="64"/>
      <c r="I429" s="64"/>
      <c r="J429" s="64"/>
      <c r="K429" s="64"/>
      <c r="L429" s="64"/>
      <c r="M429" s="64"/>
      <c r="N429" s="67"/>
      <c r="O429" s="67"/>
      <c r="P429" s="148"/>
      <c r="Q429" s="149"/>
      <c r="R429" s="148"/>
      <c r="S429" s="148"/>
      <c r="T429" s="148"/>
      <c r="U429" s="148"/>
      <c r="V429" s="148"/>
      <c r="W429" s="148"/>
      <c r="X429" s="148"/>
      <c r="Y429" s="148"/>
      <c r="Z429" s="148"/>
      <c r="AA429" s="148"/>
      <c r="AB429" s="148"/>
      <c r="AC429" s="148"/>
      <c r="AD429" s="148"/>
      <c r="AE429" s="148"/>
      <c r="AF429" s="148"/>
      <c r="AG429" s="148"/>
      <c r="AH429" s="148"/>
      <c r="AI429" s="148"/>
      <c r="AJ429" s="148"/>
      <c r="AK429" s="148"/>
      <c r="AL429" s="148"/>
      <c r="AM429" s="148"/>
      <c r="AN429" s="148"/>
      <c r="AO429" s="148"/>
      <c r="AP429" s="148"/>
      <c r="AQ429" s="148"/>
      <c r="AR429" s="148"/>
      <c r="AS429" s="148"/>
      <c r="AT429" s="148"/>
      <c r="AU429" s="148"/>
      <c r="AV429" s="148"/>
      <c r="AW429" s="148"/>
      <c r="AX429" s="148"/>
      <c r="AY429" s="148"/>
      <c r="AZ429" s="148"/>
      <c r="BA429" s="148"/>
      <c r="BB429" s="148"/>
      <c r="BC429" s="148"/>
      <c r="BD429" s="148"/>
      <c r="BE429" s="148"/>
      <c r="BF429" s="148"/>
      <c r="BG429" s="148"/>
      <c r="BH429" s="148"/>
      <c r="BI429" s="148"/>
      <c r="BJ429" s="148"/>
      <c r="BK429" s="148"/>
      <c r="BL429" s="148"/>
    </row>
    <row r="430" spans="1:64" s="150" customFormat="1" ht="12.75" x14ac:dyDescent="0.2">
      <c r="A430" s="151" t="s">
        <v>958</v>
      </c>
      <c r="B430" s="151" t="s">
        <v>959</v>
      </c>
      <c r="C430" s="151" t="s">
        <v>1033</v>
      </c>
      <c r="D430" s="145"/>
      <c r="E430" s="145"/>
      <c r="F430" s="64"/>
      <c r="G430" s="64"/>
      <c r="H430" s="64"/>
      <c r="I430" s="64"/>
      <c r="J430" s="64"/>
      <c r="K430" s="64"/>
      <c r="L430" s="64"/>
      <c r="M430" s="64"/>
      <c r="N430" s="67"/>
      <c r="O430" s="67"/>
      <c r="P430" s="148"/>
      <c r="Q430" s="149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  <c r="AG430" s="148"/>
      <c r="AH430" s="148"/>
      <c r="AI430" s="148"/>
      <c r="AJ430" s="148"/>
      <c r="AK430" s="148"/>
      <c r="AL430" s="148"/>
      <c r="AM430" s="148"/>
      <c r="AN430" s="148"/>
      <c r="AO430" s="148"/>
      <c r="AP430" s="148"/>
      <c r="AQ430" s="148"/>
      <c r="AR430" s="148"/>
      <c r="AS430" s="148"/>
      <c r="AT430" s="148"/>
      <c r="AU430" s="148"/>
      <c r="AV430" s="148"/>
      <c r="AW430" s="148"/>
      <c r="AX430" s="148"/>
      <c r="AY430" s="148"/>
      <c r="AZ430" s="148"/>
      <c r="BA430" s="148"/>
      <c r="BB430" s="148"/>
      <c r="BC430" s="148"/>
      <c r="BD430" s="148"/>
      <c r="BE430" s="148"/>
      <c r="BF430" s="148"/>
      <c r="BG430" s="148"/>
      <c r="BH430" s="148"/>
      <c r="BI430" s="148"/>
      <c r="BJ430" s="148"/>
      <c r="BK430" s="148"/>
      <c r="BL430" s="148"/>
    </row>
    <row r="431" spans="1:64" s="153" customFormat="1" ht="12.75" x14ac:dyDescent="0.2">
      <c r="A431" s="152">
        <v>3</v>
      </c>
      <c r="B431" s="151">
        <v>6</v>
      </c>
      <c r="C431" s="151">
        <v>2</v>
      </c>
      <c r="D431" s="145"/>
      <c r="E431" s="145"/>
      <c r="F431" s="64"/>
      <c r="G431" s="64"/>
      <c r="H431" s="64"/>
      <c r="I431" s="64"/>
      <c r="J431" s="64"/>
      <c r="K431" s="64"/>
      <c r="L431" s="64"/>
      <c r="M431" s="64"/>
      <c r="N431" s="67"/>
      <c r="O431" s="67"/>
      <c r="P431" s="148"/>
      <c r="Q431" s="149"/>
      <c r="R431" s="148"/>
      <c r="S431" s="148"/>
      <c r="T431" s="148"/>
      <c r="U431" s="148"/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  <c r="AG431" s="148"/>
      <c r="AH431" s="148"/>
      <c r="AI431" s="148"/>
      <c r="AJ431" s="148"/>
      <c r="AK431" s="148"/>
      <c r="AL431" s="148"/>
      <c r="AM431" s="148"/>
      <c r="AN431" s="148"/>
      <c r="AO431" s="148"/>
      <c r="AP431" s="148"/>
      <c r="AQ431" s="148"/>
      <c r="AR431" s="148"/>
      <c r="AS431" s="148"/>
      <c r="AT431" s="148"/>
      <c r="AU431" s="148"/>
      <c r="AV431" s="148"/>
      <c r="AW431" s="148"/>
      <c r="AX431" s="148"/>
      <c r="AY431" s="148"/>
      <c r="AZ431" s="148"/>
      <c r="BA431" s="148"/>
      <c r="BB431" s="148"/>
      <c r="BC431" s="148"/>
      <c r="BD431" s="148"/>
      <c r="BE431" s="148"/>
      <c r="BF431" s="148"/>
      <c r="BG431" s="148"/>
      <c r="BH431" s="148"/>
      <c r="BI431" s="148"/>
      <c r="BJ431" s="148"/>
      <c r="BK431" s="148"/>
      <c r="BL431" s="148"/>
    </row>
    <row r="432" spans="1:64" s="135" customFormat="1" ht="12.75" x14ac:dyDescent="0.2">
      <c r="A432" s="69">
        <v>89</v>
      </c>
      <c r="B432" s="69">
        <v>94</v>
      </c>
      <c r="C432" s="147">
        <v>94</v>
      </c>
      <c r="D432" s="147"/>
      <c r="E432" s="147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133"/>
      <c r="Q432" s="134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  <c r="AV432" s="133"/>
      <c r="AW432" s="133"/>
      <c r="AX432" s="133"/>
      <c r="AY432" s="133"/>
      <c r="AZ432" s="133"/>
      <c r="BA432" s="133"/>
      <c r="BB432" s="133"/>
      <c r="BC432" s="133"/>
      <c r="BD432" s="133"/>
      <c r="BE432" s="133"/>
      <c r="BF432" s="133"/>
      <c r="BG432" s="133"/>
      <c r="BH432" s="133"/>
      <c r="BI432" s="133"/>
      <c r="BJ432" s="133"/>
      <c r="BK432" s="133"/>
      <c r="BL432" s="133"/>
    </row>
    <row r="433" spans="1:64" s="155" customFormat="1" ht="12" x14ac:dyDescent="0.15">
      <c r="A433" s="146"/>
      <c r="B433" s="146"/>
      <c r="C433" s="146"/>
      <c r="D433" s="146"/>
      <c r="E433" s="146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154"/>
      <c r="Q433" s="154"/>
      <c r="R433" s="154"/>
      <c r="S433" s="154"/>
      <c r="T433" s="154"/>
      <c r="U433" s="154"/>
      <c r="V433" s="154"/>
      <c r="W433" s="154"/>
      <c r="X433" s="154"/>
      <c r="Y433" s="154"/>
      <c r="Z433" s="154"/>
      <c r="AA433" s="154"/>
      <c r="AB433" s="154"/>
      <c r="AC433" s="154"/>
      <c r="AD433" s="154"/>
      <c r="AE433" s="154"/>
      <c r="AF433" s="154"/>
      <c r="AG433" s="154"/>
      <c r="AH433" s="154"/>
      <c r="AI433" s="154"/>
      <c r="AJ433" s="154"/>
      <c r="AK433" s="154"/>
      <c r="AL433" s="154"/>
      <c r="AM433" s="154"/>
      <c r="AN433" s="154"/>
      <c r="AO433" s="154"/>
      <c r="AP433" s="154"/>
      <c r="AQ433" s="154"/>
      <c r="AR433" s="154"/>
      <c r="AS433" s="154"/>
      <c r="AT433" s="154"/>
      <c r="AU433" s="154"/>
      <c r="AV433" s="154"/>
      <c r="AW433" s="154"/>
      <c r="AX433" s="154"/>
      <c r="AY433" s="154"/>
      <c r="AZ433" s="154"/>
      <c r="BA433" s="154"/>
      <c r="BB433" s="154"/>
      <c r="BC433" s="154"/>
      <c r="BD433" s="154"/>
      <c r="BE433" s="154"/>
      <c r="BF433" s="154"/>
      <c r="BG433" s="154"/>
      <c r="BH433" s="154"/>
      <c r="BI433" s="154"/>
      <c r="BJ433" s="154"/>
      <c r="BK433" s="154"/>
      <c r="BL433" s="154"/>
    </row>
    <row r="434" spans="1:64" s="155" customFormat="1" ht="12" x14ac:dyDescent="0.15">
      <c r="A434" s="144" t="s">
        <v>106</v>
      </c>
      <c r="B434" s="145" t="s">
        <v>37</v>
      </c>
      <c r="C434" s="145">
        <v>20</v>
      </c>
      <c r="D434" s="145" t="s">
        <v>3</v>
      </c>
      <c r="E434" s="145" t="s">
        <v>105</v>
      </c>
      <c r="F434" s="64" t="s">
        <v>5</v>
      </c>
      <c r="G434" s="66">
        <f>(A436*A437+B436*B437+C436*C437+D436*D437+E436*E437+F436*F437+G436*G437+H436*H437)/C434</f>
        <v>90.1</v>
      </c>
      <c r="H434" s="67"/>
      <c r="I434" s="67"/>
      <c r="J434" s="67"/>
      <c r="K434" s="67"/>
      <c r="L434" s="67"/>
      <c r="M434" s="67"/>
      <c r="N434" s="67"/>
      <c r="O434" s="67"/>
      <c r="P434" s="154"/>
      <c r="Q434" s="154"/>
      <c r="R434" s="154"/>
      <c r="S434" s="154"/>
      <c r="T434" s="154"/>
      <c r="U434" s="154"/>
      <c r="V434" s="154"/>
      <c r="W434" s="154"/>
      <c r="X434" s="154"/>
      <c r="Y434" s="154"/>
      <c r="Z434" s="154"/>
      <c r="AA434" s="154"/>
      <c r="AB434" s="154"/>
      <c r="AC434" s="154"/>
      <c r="AD434" s="154"/>
      <c r="AE434" s="154"/>
      <c r="AF434" s="154"/>
      <c r="AG434" s="154"/>
      <c r="AH434" s="154"/>
      <c r="AI434" s="154"/>
      <c r="AJ434" s="154"/>
      <c r="AK434" s="154"/>
      <c r="AL434" s="154"/>
      <c r="AM434" s="154"/>
      <c r="AN434" s="154"/>
      <c r="AO434" s="154"/>
      <c r="AP434" s="154"/>
      <c r="AQ434" s="154"/>
      <c r="AR434" s="154"/>
      <c r="AS434" s="154"/>
      <c r="AT434" s="154"/>
      <c r="AU434" s="154"/>
      <c r="AV434" s="154"/>
      <c r="AW434" s="154"/>
      <c r="AX434" s="154"/>
      <c r="AY434" s="154"/>
      <c r="AZ434" s="154"/>
      <c r="BA434" s="154"/>
      <c r="BB434" s="154"/>
      <c r="BC434" s="154"/>
      <c r="BD434" s="154"/>
      <c r="BE434" s="154"/>
      <c r="BF434" s="154"/>
      <c r="BG434" s="154"/>
      <c r="BH434" s="154"/>
      <c r="BI434" s="154"/>
      <c r="BJ434" s="154"/>
      <c r="BK434" s="154"/>
      <c r="BL434" s="154"/>
    </row>
    <row r="435" spans="1:64" s="155" customFormat="1" ht="12" x14ac:dyDescent="0.15">
      <c r="A435" s="156" t="s">
        <v>960</v>
      </c>
      <c r="B435" s="156" t="s">
        <v>961</v>
      </c>
      <c r="C435" s="156" t="s">
        <v>1033</v>
      </c>
      <c r="D435" s="156" t="s">
        <v>1034</v>
      </c>
      <c r="E435" s="146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154"/>
      <c r="Q435" s="154"/>
      <c r="R435" s="154"/>
      <c r="S435" s="154"/>
      <c r="T435" s="154"/>
      <c r="U435" s="154"/>
      <c r="V435" s="154"/>
      <c r="W435" s="154"/>
      <c r="X435" s="154"/>
      <c r="Y435" s="154"/>
      <c r="Z435" s="154"/>
      <c r="AA435" s="154"/>
      <c r="AB435" s="154"/>
      <c r="AC435" s="154"/>
      <c r="AD435" s="154"/>
      <c r="AE435" s="154"/>
      <c r="AF435" s="154"/>
      <c r="AG435" s="154"/>
      <c r="AH435" s="154"/>
      <c r="AI435" s="154"/>
      <c r="AJ435" s="154"/>
      <c r="AK435" s="154"/>
      <c r="AL435" s="154"/>
      <c r="AM435" s="154"/>
      <c r="AN435" s="154"/>
      <c r="AO435" s="154"/>
      <c r="AP435" s="154"/>
      <c r="AQ435" s="154"/>
      <c r="AR435" s="154"/>
      <c r="AS435" s="154"/>
      <c r="AT435" s="154"/>
      <c r="AU435" s="154"/>
      <c r="AV435" s="154"/>
      <c r="AW435" s="154"/>
      <c r="AX435" s="154"/>
      <c r="AY435" s="154"/>
      <c r="AZ435" s="154"/>
      <c r="BA435" s="154"/>
      <c r="BB435" s="154"/>
      <c r="BC435" s="154"/>
      <c r="BD435" s="154"/>
      <c r="BE435" s="154"/>
      <c r="BF435" s="154"/>
      <c r="BG435" s="154"/>
      <c r="BH435" s="154"/>
      <c r="BI435" s="154"/>
      <c r="BJ435" s="154"/>
      <c r="BK435" s="154"/>
      <c r="BL435" s="154"/>
    </row>
    <row r="436" spans="1:64" s="157" customFormat="1" ht="12" x14ac:dyDescent="0.15">
      <c r="A436" s="156">
        <v>5</v>
      </c>
      <c r="B436" s="156">
        <v>6</v>
      </c>
      <c r="C436" s="156">
        <v>4</v>
      </c>
      <c r="D436" s="156">
        <v>5</v>
      </c>
      <c r="E436" s="146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154"/>
      <c r="Q436" s="154"/>
      <c r="R436" s="154"/>
      <c r="S436" s="154"/>
      <c r="T436" s="154"/>
      <c r="U436" s="154"/>
      <c r="V436" s="154"/>
      <c r="W436" s="154"/>
      <c r="X436" s="154"/>
      <c r="Y436" s="154"/>
      <c r="Z436" s="154"/>
      <c r="AA436" s="154"/>
      <c r="AB436" s="154"/>
      <c r="AC436" s="154"/>
      <c r="AD436" s="154"/>
      <c r="AE436" s="154"/>
      <c r="AF436" s="154"/>
      <c r="AG436" s="154"/>
      <c r="AH436" s="154"/>
      <c r="AI436" s="154"/>
      <c r="AJ436" s="154"/>
      <c r="AK436" s="154"/>
      <c r="AL436" s="154"/>
      <c r="AM436" s="154"/>
      <c r="AN436" s="154"/>
      <c r="AO436" s="154"/>
      <c r="AP436" s="154"/>
      <c r="AQ436" s="154"/>
      <c r="AR436" s="154"/>
      <c r="AS436" s="154"/>
      <c r="AT436" s="154"/>
      <c r="AU436" s="154"/>
      <c r="AV436" s="154"/>
      <c r="AW436" s="154"/>
      <c r="AX436" s="154"/>
      <c r="AY436" s="154"/>
      <c r="AZ436" s="154"/>
      <c r="BA436" s="154"/>
      <c r="BB436" s="154"/>
      <c r="BC436" s="154"/>
      <c r="BD436" s="154"/>
      <c r="BE436" s="154"/>
      <c r="BF436" s="154"/>
      <c r="BG436" s="154"/>
      <c r="BH436" s="154"/>
      <c r="BI436" s="154"/>
      <c r="BJ436" s="154"/>
      <c r="BK436" s="154"/>
      <c r="BL436" s="154"/>
    </row>
    <row r="437" spans="1:64" s="155" customFormat="1" ht="12" x14ac:dyDescent="0.15">
      <c r="A437" s="69">
        <v>92</v>
      </c>
      <c r="B437" s="69">
        <v>86</v>
      </c>
      <c r="C437" s="147">
        <v>94</v>
      </c>
      <c r="D437" s="147">
        <v>90</v>
      </c>
      <c r="E437" s="147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154"/>
      <c r="Q437" s="154"/>
      <c r="R437" s="154"/>
      <c r="S437" s="154"/>
      <c r="T437" s="154"/>
      <c r="U437" s="154"/>
      <c r="V437" s="154"/>
      <c r="W437" s="154"/>
      <c r="X437" s="154"/>
      <c r="Y437" s="154"/>
      <c r="Z437" s="154"/>
      <c r="AA437" s="154"/>
      <c r="AB437" s="154"/>
      <c r="AC437" s="154"/>
      <c r="AD437" s="154"/>
      <c r="AE437" s="154"/>
      <c r="AF437" s="154"/>
      <c r="AG437" s="154"/>
      <c r="AH437" s="154"/>
      <c r="AI437" s="154"/>
      <c r="AJ437" s="154"/>
      <c r="AK437" s="154"/>
      <c r="AL437" s="154"/>
      <c r="AM437" s="154"/>
      <c r="AN437" s="154"/>
      <c r="AO437" s="154"/>
      <c r="AP437" s="154"/>
      <c r="AQ437" s="154"/>
      <c r="AR437" s="154"/>
      <c r="AS437" s="154"/>
      <c r="AT437" s="154"/>
      <c r="AU437" s="154"/>
      <c r="AV437" s="154"/>
      <c r="AW437" s="154"/>
      <c r="AX437" s="154"/>
      <c r="AY437" s="154"/>
      <c r="AZ437" s="154"/>
      <c r="BA437" s="154"/>
      <c r="BB437" s="154"/>
      <c r="BC437" s="154"/>
      <c r="BD437" s="154"/>
      <c r="BE437" s="154"/>
      <c r="BF437" s="154"/>
      <c r="BG437" s="154"/>
      <c r="BH437" s="154"/>
      <c r="BI437" s="154"/>
      <c r="BJ437" s="154"/>
      <c r="BK437" s="154"/>
      <c r="BL437" s="154"/>
    </row>
    <row r="438" spans="1:64" s="155" customFormat="1" ht="12.75" x14ac:dyDescent="0.2">
      <c r="A438" s="158"/>
      <c r="B438" s="146"/>
      <c r="C438" s="146"/>
      <c r="D438" s="146"/>
      <c r="E438" s="146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  <c r="AN438" s="154"/>
      <c r="AO438" s="154"/>
      <c r="AP438" s="154"/>
      <c r="AQ438" s="154"/>
      <c r="AR438" s="154"/>
      <c r="AS438" s="154"/>
      <c r="AT438" s="154"/>
      <c r="AU438" s="154"/>
      <c r="AV438" s="154"/>
      <c r="AW438" s="154"/>
      <c r="AX438" s="154"/>
      <c r="AY438" s="154"/>
      <c r="AZ438" s="154"/>
      <c r="BA438" s="154"/>
      <c r="BB438" s="154"/>
      <c r="BC438" s="154"/>
      <c r="BD438" s="154"/>
      <c r="BE438" s="154"/>
      <c r="BF438" s="154"/>
      <c r="BG438" s="154"/>
      <c r="BH438" s="154"/>
      <c r="BI438" s="154"/>
      <c r="BJ438" s="154"/>
      <c r="BK438" s="154"/>
      <c r="BL438" s="154"/>
    </row>
    <row r="439" spans="1:64" s="155" customFormat="1" ht="12" x14ac:dyDescent="0.15">
      <c r="A439" s="144" t="s">
        <v>107</v>
      </c>
      <c r="B439" s="145" t="s">
        <v>37</v>
      </c>
      <c r="C439" s="145">
        <v>18</v>
      </c>
      <c r="D439" s="145" t="s">
        <v>3</v>
      </c>
      <c r="E439" s="145" t="s">
        <v>108</v>
      </c>
      <c r="F439" s="64" t="s">
        <v>5</v>
      </c>
      <c r="G439" s="66">
        <f>(A441*A442+B441*B442+C441*C442+D441*D442+E441*E442+F441*F442+G441*G442+H441*H442)/C439</f>
        <v>88.222222222222229</v>
      </c>
      <c r="H439" s="67"/>
      <c r="I439" s="67"/>
      <c r="J439" s="67"/>
      <c r="K439" s="67"/>
      <c r="L439" s="67"/>
      <c r="M439" s="67"/>
      <c r="N439" s="67"/>
      <c r="O439" s="67"/>
      <c r="P439" s="154"/>
      <c r="Q439" s="154"/>
      <c r="R439" s="154"/>
      <c r="S439" s="154"/>
      <c r="T439" s="154"/>
      <c r="U439" s="154"/>
      <c r="V439" s="154"/>
      <c r="W439" s="154"/>
      <c r="X439" s="154"/>
      <c r="Y439" s="154"/>
      <c r="Z439" s="154"/>
      <c r="AA439" s="154"/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154"/>
      <c r="AO439" s="154"/>
      <c r="AP439" s="154"/>
      <c r="AQ439" s="154"/>
      <c r="AR439" s="154"/>
      <c r="AS439" s="154"/>
      <c r="AT439" s="154"/>
      <c r="AU439" s="154"/>
      <c r="AV439" s="154"/>
      <c r="AW439" s="154"/>
      <c r="AX439" s="154"/>
      <c r="AY439" s="154"/>
      <c r="AZ439" s="154"/>
      <c r="BA439" s="154"/>
      <c r="BB439" s="154"/>
      <c r="BC439" s="154"/>
      <c r="BD439" s="154"/>
      <c r="BE439" s="154"/>
      <c r="BF439" s="154"/>
      <c r="BG439" s="154"/>
      <c r="BH439" s="154"/>
      <c r="BI439" s="154"/>
      <c r="BJ439" s="154"/>
      <c r="BK439" s="154"/>
      <c r="BL439" s="154"/>
    </row>
    <row r="440" spans="1:64" s="155" customFormat="1" ht="12.75" x14ac:dyDescent="0.2">
      <c r="A440" s="156" t="s">
        <v>962</v>
      </c>
      <c r="B440" s="156" t="s">
        <v>960</v>
      </c>
      <c r="C440" s="156" t="s">
        <v>963</v>
      </c>
      <c r="D440" s="158" t="s">
        <v>1035</v>
      </c>
      <c r="E440" s="146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  <c r="AO440" s="154"/>
      <c r="AP440" s="154"/>
      <c r="AQ440" s="154"/>
      <c r="AR440" s="154"/>
      <c r="AS440" s="154"/>
      <c r="AT440" s="154"/>
      <c r="AU440" s="154"/>
      <c r="AV440" s="154"/>
      <c r="AW440" s="154"/>
      <c r="AX440" s="154"/>
      <c r="AY440" s="154"/>
      <c r="AZ440" s="154"/>
      <c r="BA440" s="154"/>
      <c r="BB440" s="154"/>
      <c r="BC440" s="154"/>
      <c r="BD440" s="154"/>
      <c r="BE440" s="154"/>
      <c r="BF440" s="154"/>
      <c r="BG440" s="154"/>
      <c r="BH440" s="154"/>
      <c r="BI440" s="154"/>
      <c r="BJ440" s="154"/>
      <c r="BK440" s="154"/>
      <c r="BL440" s="154"/>
    </row>
    <row r="441" spans="1:64" s="157" customFormat="1" ht="12" x14ac:dyDescent="0.15">
      <c r="A441" s="156">
        <v>6</v>
      </c>
      <c r="B441" s="156">
        <v>1</v>
      </c>
      <c r="C441" s="156">
        <v>5</v>
      </c>
      <c r="D441" s="146">
        <v>6</v>
      </c>
      <c r="E441" s="146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  <c r="AO441" s="154"/>
      <c r="AP441" s="154"/>
      <c r="AQ441" s="154"/>
      <c r="AR441" s="154"/>
      <c r="AS441" s="154"/>
      <c r="AT441" s="154"/>
      <c r="AU441" s="154"/>
      <c r="AV441" s="154"/>
      <c r="AW441" s="154"/>
      <c r="AX441" s="154"/>
      <c r="AY441" s="154"/>
      <c r="AZ441" s="154"/>
      <c r="BA441" s="154"/>
      <c r="BB441" s="154"/>
      <c r="BC441" s="154"/>
      <c r="BD441" s="154"/>
      <c r="BE441" s="154"/>
      <c r="BF441" s="154"/>
      <c r="BG441" s="154"/>
      <c r="BH441" s="154"/>
      <c r="BI441" s="154"/>
      <c r="BJ441" s="154"/>
      <c r="BK441" s="154"/>
      <c r="BL441" s="154"/>
    </row>
    <row r="442" spans="1:64" s="155" customFormat="1" ht="12" x14ac:dyDescent="0.15">
      <c r="A442" s="69">
        <v>91</v>
      </c>
      <c r="B442" s="69">
        <v>92</v>
      </c>
      <c r="C442" s="69">
        <v>82</v>
      </c>
      <c r="D442" s="159">
        <v>90</v>
      </c>
      <c r="E442" s="159"/>
      <c r="F442" s="75"/>
      <c r="G442" s="75"/>
      <c r="H442" s="75"/>
      <c r="I442" s="75"/>
      <c r="J442" s="75"/>
      <c r="K442" s="75"/>
      <c r="L442" s="75"/>
      <c r="M442" s="75"/>
      <c r="N442" s="98"/>
      <c r="O442" s="98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  <c r="AO442" s="154"/>
      <c r="AP442" s="154"/>
      <c r="AQ442" s="154"/>
      <c r="AR442" s="154"/>
      <c r="AS442" s="154"/>
      <c r="AT442" s="154"/>
      <c r="AU442" s="154"/>
      <c r="AV442" s="154"/>
      <c r="AW442" s="154"/>
      <c r="AX442" s="154"/>
      <c r="AY442" s="154"/>
      <c r="AZ442" s="154"/>
      <c r="BA442" s="154"/>
      <c r="BB442" s="154"/>
      <c r="BC442" s="154"/>
      <c r="BD442" s="154"/>
      <c r="BE442" s="154"/>
      <c r="BF442" s="154"/>
      <c r="BG442" s="154"/>
      <c r="BH442" s="154"/>
      <c r="BI442" s="154"/>
      <c r="BJ442" s="154"/>
      <c r="BK442" s="154"/>
      <c r="BL442" s="154"/>
    </row>
    <row r="443" spans="1:64" s="155" customFormat="1" ht="12.75" x14ac:dyDescent="0.2">
      <c r="A443" s="160"/>
      <c r="B443" s="161"/>
      <c r="C443" s="161"/>
      <c r="D443" s="161"/>
      <c r="E443" s="161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  <c r="AO443" s="154"/>
      <c r="AP443" s="154"/>
      <c r="AQ443" s="154"/>
      <c r="AR443" s="154"/>
      <c r="AS443" s="154"/>
      <c r="AT443" s="154"/>
      <c r="AU443" s="154"/>
      <c r="AV443" s="154"/>
      <c r="AW443" s="154"/>
      <c r="AX443" s="154"/>
      <c r="AY443" s="154"/>
      <c r="AZ443" s="154"/>
      <c r="BA443" s="154"/>
      <c r="BB443" s="154"/>
      <c r="BC443" s="154"/>
      <c r="BD443" s="154"/>
      <c r="BE443" s="154"/>
      <c r="BF443" s="154"/>
      <c r="BG443" s="154"/>
      <c r="BH443" s="154"/>
      <c r="BI443" s="154"/>
      <c r="BJ443" s="154"/>
      <c r="BK443" s="154"/>
      <c r="BL443" s="154"/>
    </row>
    <row r="444" spans="1:64" s="155" customFormat="1" ht="12" x14ac:dyDescent="0.15">
      <c r="A444" s="144" t="s">
        <v>109</v>
      </c>
      <c r="B444" s="145" t="s">
        <v>37</v>
      </c>
      <c r="C444" s="145">
        <v>21</v>
      </c>
      <c r="D444" s="145" t="s">
        <v>3</v>
      </c>
      <c r="E444" s="145" t="s">
        <v>108</v>
      </c>
      <c r="F444" s="64" t="s">
        <v>5</v>
      </c>
      <c r="G444" s="66">
        <f>(A446*A447+B446*B447+C446*C447+D446*D447+E446*E447+F446*F447+G446*G447+H446*H447)/C444</f>
        <v>89.285714285714292</v>
      </c>
      <c r="H444" s="99"/>
      <c r="I444" s="99"/>
      <c r="J444" s="99"/>
      <c r="K444" s="99"/>
      <c r="L444" s="99"/>
      <c r="M444" s="99"/>
      <c r="N444" s="99"/>
      <c r="O444" s="99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  <c r="AO444" s="154"/>
      <c r="AP444" s="154"/>
      <c r="AQ444" s="154"/>
      <c r="AR444" s="154"/>
      <c r="AS444" s="154"/>
      <c r="AT444" s="154"/>
      <c r="AU444" s="154"/>
      <c r="AV444" s="154"/>
      <c r="AW444" s="154"/>
      <c r="AX444" s="154"/>
      <c r="AY444" s="154"/>
      <c r="AZ444" s="154"/>
      <c r="BA444" s="154"/>
      <c r="BB444" s="154"/>
      <c r="BC444" s="154"/>
      <c r="BD444" s="154"/>
      <c r="BE444" s="154"/>
      <c r="BF444" s="154"/>
      <c r="BG444" s="154"/>
      <c r="BH444" s="154"/>
      <c r="BI444" s="154"/>
      <c r="BJ444" s="154"/>
      <c r="BK444" s="154"/>
      <c r="BL444" s="154"/>
    </row>
    <row r="445" spans="1:64" s="155" customFormat="1" ht="12" x14ac:dyDescent="0.15">
      <c r="A445" s="146" t="s">
        <v>964</v>
      </c>
      <c r="B445" s="146" t="s">
        <v>965</v>
      </c>
      <c r="C445" s="146" t="s">
        <v>1036</v>
      </c>
      <c r="D445" s="146" t="s">
        <v>1037</v>
      </c>
      <c r="E445" s="146"/>
      <c r="F445" s="67"/>
      <c r="G445" s="67"/>
      <c r="H445" s="100"/>
      <c r="I445" s="99"/>
      <c r="J445" s="100"/>
      <c r="K445" s="100"/>
      <c r="L445" s="100"/>
      <c r="M445" s="99"/>
      <c r="N445" s="99"/>
      <c r="O445" s="99"/>
      <c r="P445" s="154"/>
      <c r="Q445" s="154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  <c r="AN445" s="154"/>
      <c r="AO445" s="154"/>
      <c r="AP445" s="154"/>
      <c r="AQ445" s="154"/>
      <c r="AR445" s="154"/>
      <c r="AS445" s="154"/>
      <c r="AT445" s="154"/>
      <c r="AU445" s="154"/>
      <c r="AV445" s="154"/>
      <c r="AW445" s="154"/>
      <c r="AX445" s="154"/>
      <c r="AY445" s="154"/>
      <c r="AZ445" s="154"/>
      <c r="BA445" s="154"/>
      <c r="BB445" s="154"/>
      <c r="BC445" s="154"/>
      <c r="BD445" s="154"/>
      <c r="BE445" s="154"/>
      <c r="BF445" s="154"/>
      <c r="BG445" s="154"/>
      <c r="BH445" s="154"/>
      <c r="BI445" s="154"/>
      <c r="BJ445" s="154"/>
      <c r="BK445" s="154"/>
      <c r="BL445" s="154"/>
    </row>
    <row r="446" spans="1:64" s="157" customFormat="1" ht="12" x14ac:dyDescent="0.15">
      <c r="A446" s="146">
        <v>6</v>
      </c>
      <c r="B446" s="145">
        <v>6</v>
      </c>
      <c r="C446" s="145">
        <v>3</v>
      </c>
      <c r="D446" s="145">
        <v>6</v>
      </c>
      <c r="E446" s="162"/>
      <c r="F446" s="100"/>
      <c r="G446" s="100"/>
      <c r="H446" s="100"/>
      <c r="I446" s="100"/>
      <c r="J446" s="100"/>
      <c r="K446" s="100"/>
      <c r="L446" s="100"/>
      <c r="M446" s="99"/>
      <c r="N446" s="99"/>
      <c r="O446" s="99"/>
      <c r="P446" s="154"/>
      <c r="Q446" s="154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  <c r="AN446" s="154"/>
      <c r="AO446" s="154"/>
      <c r="AP446" s="154"/>
      <c r="AQ446" s="154"/>
      <c r="AR446" s="154"/>
      <c r="AS446" s="154"/>
      <c r="AT446" s="154"/>
      <c r="AU446" s="154"/>
      <c r="AV446" s="154"/>
      <c r="AW446" s="154"/>
      <c r="AX446" s="154"/>
      <c r="AY446" s="154"/>
      <c r="AZ446" s="154"/>
      <c r="BA446" s="154"/>
      <c r="BB446" s="154"/>
      <c r="BC446" s="154"/>
      <c r="BD446" s="154"/>
      <c r="BE446" s="154"/>
      <c r="BF446" s="154"/>
      <c r="BG446" s="154"/>
      <c r="BH446" s="154"/>
      <c r="BI446" s="154"/>
      <c r="BJ446" s="154"/>
      <c r="BK446" s="154"/>
      <c r="BL446" s="154"/>
    </row>
    <row r="447" spans="1:64" s="155" customFormat="1" ht="12" x14ac:dyDescent="0.15">
      <c r="A447" s="69">
        <v>89</v>
      </c>
      <c r="B447" s="69">
        <v>88</v>
      </c>
      <c r="C447" s="75">
        <v>95</v>
      </c>
      <c r="D447" s="75">
        <v>88</v>
      </c>
      <c r="E447" s="75"/>
      <c r="F447" s="75"/>
      <c r="G447" s="75"/>
      <c r="H447" s="75"/>
      <c r="I447" s="75"/>
      <c r="J447" s="75"/>
      <c r="K447" s="75"/>
      <c r="L447" s="75"/>
      <c r="M447" s="98"/>
      <c r="N447" s="98"/>
      <c r="O447" s="98"/>
      <c r="P447" s="154"/>
      <c r="Q447" s="154"/>
      <c r="R447" s="154"/>
      <c r="S447" s="154"/>
      <c r="T447" s="154"/>
      <c r="U447" s="154"/>
      <c r="V447" s="154"/>
      <c r="W447" s="154"/>
      <c r="X447" s="154"/>
      <c r="Y447" s="154"/>
      <c r="Z447" s="154"/>
      <c r="AA447" s="154"/>
      <c r="AB447" s="154"/>
      <c r="AC447" s="154"/>
      <c r="AD447" s="154"/>
      <c r="AE447" s="154"/>
      <c r="AF447" s="154"/>
      <c r="AG447" s="154"/>
      <c r="AH447" s="154"/>
      <c r="AI447" s="154"/>
      <c r="AJ447" s="154"/>
      <c r="AK447" s="154"/>
      <c r="AL447" s="154"/>
      <c r="AM447" s="154"/>
      <c r="AN447" s="154"/>
      <c r="AO447" s="154"/>
      <c r="AP447" s="154"/>
      <c r="AQ447" s="154"/>
      <c r="AR447" s="154"/>
      <c r="AS447" s="154"/>
      <c r="AT447" s="154"/>
      <c r="AU447" s="154"/>
      <c r="AV447" s="154"/>
      <c r="AW447" s="154"/>
      <c r="AX447" s="154"/>
      <c r="AY447" s="154"/>
      <c r="AZ447" s="154"/>
      <c r="BA447" s="154"/>
      <c r="BB447" s="154"/>
      <c r="BC447" s="154"/>
      <c r="BD447" s="154"/>
      <c r="BE447" s="154"/>
      <c r="BF447" s="154"/>
      <c r="BG447" s="154"/>
      <c r="BH447" s="154"/>
      <c r="BI447" s="154"/>
      <c r="BJ447" s="154"/>
      <c r="BK447" s="154"/>
      <c r="BL447" s="154"/>
    </row>
    <row r="448" spans="1:64" s="150" customFormat="1" ht="12.75" x14ac:dyDescent="0.2">
      <c r="A448" s="67"/>
      <c r="B448" s="64"/>
      <c r="C448" s="64"/>
      <c r="D448" s="64"/>
      <c r="E448" s="64"/>
      <c r="F448" s="64"/>
      <c r="G448" s="67"/>
      <c r="H448" s="99"/>
      <c r="I448" s="99"/>
      <c r="J448" s="99"/>
      <c r="K448" s="99"/>
      <c r="L448" s="99"/>
      <c r="M448" s="99"/>
      <c r="N448" s="99"/>
      <c r="O448" s="99"/>
      <c r="P448" s="148"/>
      <c r="Q448" s="149"/>
      <c r="R448" s="148"/>
      <c r="S448" s="148"/>
      <c r="T448" s="148"/>
      <c r="U448" s="148"/>
      <c r="V448" s="148"/>
      <c r="W448" s="148"/>
      <c r="X448" s="148"/>
      <c r="Y448" s="148"/>
      <c r="Z448" s="148"/>
      <c r="AA448" s="148"/>
      <c r="AB448" s="148"/>
      <c r="AC448" s="148"/>
      <c r="AD448" s="148"/>
      <c r="AE448" s="148"/>
      <c r="AF448" s="148"/>
      <c r="AG448" s="148"/>
      <c r="AH448" s="148"/>
      <c r="AI448" s="148"/>
      <c r="AJ448" s="148"/>
      <c r="AK448" s="148"/>
      <c r="AL448" s="148"/>
      <c r="AM448" s="148"/>
      <c r="AN448" s="148"/>
      <c r="AO448" s="148"/>
      <c r="AP448" s="148"/>
      <c r="AQ448" s="148"/>
      <c r="AR448" s="148"/>
      <c r="AS448" s="148"/>
      <c r="AT448" s="148"/>
      <c r="AU448" s="148"/>
      <c r="AV448" s="148"/>
      <c r="AW448" s="148"/>
      <c r="AX448" s="148"/>
      <c r="AY448" s="148"/>
      <c r="AZ448" s="148"/>
      <c r="BA448" s="148"/>
      <c r="BB448" s="148"/>
      <c r="BC448" s="148"/>
      <c r="BD448" s="148"/>
      <c r="BE448" s="148"/>
      <c r="BF448" s="148"/>
      <c r="BG448" s="148"/>
      <c r="BH448" s="148"/>
      <c r="BI448" s="148"/>
      <c r="BJ448" s="148"/>
      <c r="BK448" s="148"/>
      <c r="BL448" s="148"/>
    </row>
    <row r="449" spans="1:64" s="150" customFormat="1" ht="12.75" x14ac:dyDescent="0.2">
      <c r="A449" s="101" t="s">
        <v>595</v>
      </c>
      <c r="B449" s="102" t="s">
        <v>2</v>
      </c>
      <c r="C449" s="102">
        <v>19</v>
      </c>
      <c r="D449" s="102" t="s">
        <v>3</v>
      </c>
      <c r="E449" s="102" t="s">
        <v>110</v>
      </c>
      <c r="F449" s="102" t="s">
        <v>5</v>
      </c>
      <c r="G449" s="103">
        <f>(A451*A452+B451*B452+C451*C452+D451*D452+E451*E452+F451*F452+G451*G452+H451*H452)/C449</f>
        <v>89.578947368421055</v>
      </c>
      <c r="H449" s="100"/>
      <c r="I449" s="100"/>
      <c r="J449" s="100"/>
      <c r="K449" s="100"/>
      <c r="L449" s="100"/>
      <c r="M449" s="100"/>
      <c r="N449" s="100"/>
      <c r="O449" s="100"/>
      <c r="P449" s="148"/>
      <c r="Q449" s="149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8"/>
      <c r="AX449" s="148"/>
      <c r="AY449" s="148"/>
      <c r="AZ449" s="148"/>
      <c r="BA449" s="148"/>
      <c r="BB449" s="148"/>
      <c r="BC449" s="148"/>
      <c r="BD449" s="148"/>
      <c r="BE449" s="148"/>
      <c r="BF449" s="148"/>
      <c r="BG449" s="148"/>
      <c r="BH449" s="148"/>
      <c r="BI449" s="148"/>
      <c r="BJ449" s="148"/>
      <c r="BK449" s="148"/>
      <c r="BL449" s="148"/>
    </row>
    <row r="450" spans="1:64" s="150" customFormat="1" ht="12.75" x14ac:dyDescent="0.2">
      <c r="A450" s="104" t="s">
        <v>596</v>
      </c>
      <c r="B450" s="104" t="s">
        <v>597</v>
      </c>
      <c r="C450" s="104" t="s">
        <v>598</v>
      </c>
      <c r="D450" s="104" t="s">
        <v>599</v>
      </c>
      <c r="E450" s="104" t="s">
        <v>600</v>
      </c>
      <c r="F450" s="104" t="s">
        <v>601</v>
      </c>
      <c r="G450" s="104" t="s">
        <v>602</v>
      </c>
      <c r="H450" s="102"/>
      <c r="I450" s="102"/>
      <c r="J450" s="100"/>
      <c r="K450" s="100"/>
      <c r="L450" s="100"/>
      <c r="M450" s="100"/>
      <c r="N450" s="100"/>
      <c r="O450" s="100"/>
      <c r="P450" s="148"/>
      <c r="Q450" s="149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8"/>
      <c r="AU450" s="148"/>
      <c r="AV450" s="148"/>
      <c r="AW450" s="148"/>
      <c r="AX450" s="148"/>
      <c r="AY450" s="148"/>
      <c r="AZ450" s="148"/>
      <c r="BA450" s="148"/>
      <c r="BB450" s="148"/>
      <c r="BC450" s="148"/>
      <c r="BD450" s="148"/>
      <c r="BE450" s="148"/>
      <c r="BF450" s="148"/>
      <c r="BG450" s="148"/>
      <c r="BH450" s="148"/>
      <c r="BI450" s="148"/>
      <c r="BJ450" s="148"/>
      <c r="BK450" s="148"/>
      <c r="BL450" s="148"/>
    </row>
    <row r="451" spans="1:64" s="153" customFormat="1" ht="12.75" x14ac:dyDescent="0.2">
      <c r="A451" s="104">
        <v>3</v>
      </c>
      <c r="B451" s="104">
        <v>4</v>
      </c>
      <c r="C451" s="104">
        <v>1</v>
      </c>
      <c r="D451" s="104">
        <v>1</v>
      </c>
      <c r="E451" s="104">
        <v>4</v>
      </c>
      <c r="F451" s="104">
        <v>1</v>
      </c>
      <c r="G451" s="104">
        <v>5</v>
      </c>
      <c r="H451" s="102"/>
      <c r="I451" s="102"/>
      <c r="J451" s="100"/>
      <c r="K451" s="100"/>
      <c r="L451" s="100"/>
      <c r="M451" s="100"/>
      <c r="N451" s="100"/>
      <c r="O451" s="100"/>
      <c r="P451" s="148"/>
      <c r="Q451" s="149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  <c r="AJ451" s="148"/>
      <c r="AK451" s="148"/>
      <c r="AL451" s="148"/>
      <c r="AM451" s="148"/>
      <c r="AN451" s="148"/>
      <c r="AO451" s="148"/>
      <c r="AP451" s="148"/>
      <c r="AQ451" s="148"/>
      <c r="AR451" s="148"/>
      <c r="AS451" s="148"/>
      <c r="AT451" s="148"/>
      <c r="AU451" s="148"/>
      <c r="AV451" s="148"/>
      <c r="AW451" s="148"/>
      <c r="AX451" s="148"/>
      <c r="AY451" s="148"/>
      <c r="AZ451" s="148"/>
      <c r="BA451" s="148"/>
      <c r="BB451" s="148"/>
      <c r="BC451" s="148"/>
      <c r="BD451" s="148"/>
      <c r="BE451" s="148"/>
      <c r="BF451" s="148"/>
      <c r="BG451" s="148"/>
      <c r="BH451" s="148"/>
      <c r="BI451" s="148"/>
      <c r="BJ451" s="148"/>
      <c r="BK451" s="148"/>
      <c r="BL451" s="148"/>
    </row>
    <row r="452" spans="1:64" s="150" customFormat="1" ht="12.75" x14ac:dyDescent="0.2">
      <c r="A452" s="69">
        <v>94</v>
      </c>
      <c r="B452" s="69">
        <v>86</v>
      </c>
      <c r="C452" s="69">
        <v>89</v>
      </c>
      <c r="D452" s="69">
        <v>93</v>
      </c>
      <c r="E452" s="69">
        <v>93</v>
      </c>
      <c r="F452" s="69">
        <v>67</v>
      </c>
      <c r="G452" s="69">
        <v>91</v>
      </c>
      <c r="H452" s="75"/>
      <c r="I452" s="75"/>
      <c r="J452" s="75"/>
      <c r="K452" s="75"/>
      <c r="L452" s="75"/>
      <c r="M452" s="75"/>
      <c r="N452" s="75"/>
      <c r="O452" s="75"/>
      <c r="P452" s="148"/>
      <c r="Q452" s="149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  <c r="AJ452" s="148"/>
      <c r="AK452" s="148"/>
      <c r="AL452" s="148"/>
      <c r="AM452" s="148"/>
      <c r="AN452" s="148"/>
      <c r="AO452" s="148"/>
      <c r="AP452" s="148"/>
      <c r="AQ452" s="148"/>
      <c r="AR452" s="148"/>
      <c r="AS452" s="148"/>
      <c r="AT452" s="148"/>
      <c r="AU452" s="148"/>
      <c r="AV452" s="148"/>
      <c r="AW452" s="148"/>
      <c r="AX452" s="148"/>
      <c r="AY452" s="148"/>
      <c r="AZ452" s="148"/>
      <c r="BA452" s="148"/>
      <c r="BB452" s="148"/>
      <c r="BC452" s="148"/>
      <c r="BD452" s="148"/>
      <c r="BE452" s="148"/>
      <c r="BF452" s="148"/>
      <c r="BG452" s="148"/>
      <c r="BH452" s="148"/>
      <c r="BI452" s="148"/>
      <c r="BJ452" s="148"/>
      <c r="BK452" s="148"/>
      <c r="BL452" s="148"/>
    </row>
    <row r="453" spans="1:64" s="150" customFormat="1" ht="12.75" x14ac:dyDescent="0.2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48"/>
      <c r="Q453" s="149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  <c r="AJ453" s="148"/>
      <c r="AK453" s="148"/>
      <c r="AL453" s="148"/>
      <c r="AM453" s="148"/>
      <c r="AN453" s="148"/>
      <c r="AO453" s="148"/>
      <c r="AP453" s="148"/>
      <c r="AQ453" s="148"/>
      <c r="AR453" s="148"/>
      <c r="AS453" s="148"/>
      <c r="AT453" s="148"/>
      <c r="AU453" s="148"/>
      <c r="AV453" s="148"/>
      <c r="AW453" s="148"/>
      <c r="AX453" s="148"/>
      <c r="AY453" s="148"/>
      <c r="AZ453" s="148"/>
      <c r="BA453" s="148"/>
      <c r="BB453" s="148"/>
      <c r="BC453" s="148"/>
      <c r="BD453" s="148"/>
      <c r="BE453" s="148"/>
      <c r="BF453" s="148"/>
      <c r="BG453" s="148"/>
      <c r="BH453" s="148"/>
      <c r="BI453" s="148"/>
      <c r="BJ453" s="148"/>
      <c r="BK453" s="148"/>
      <c r="BL453" s="148"/>
    </row>
    <row r="454" spans="1:64" s="150" customFormat="1" ht="12.75" x14ac:dyDescent="0.2">
      <c r="A454" s="80" t="s">
        <v>111</v>
      </c>
      <c r="B454" s="100" t="s">
        <v>2</v>
      </c>
      <c r="C454" s="100">
        <v>26</v>
      </c>
      <c r="D454" s="100" t="s">
        <v>3</v>
      </c>
      <c r="E454" s="100" t="s">
        <v>110</v>
      </c>
      <c r="F454" s="100" t="s">
        <v>5</v>
      </c>
      <c r="G454" s="66">
        <f>(A456*A457+B456*B457+C456*C457+D456*D457+E456*E457+F456*F457+G456*G457+H456*H457+I456*I457)/C454</f>
        <v>92.34615384615384</v>
      </c>
      <c r="H454" s="100"/>
      <c r="I454" s="100"/>
      <c r="J454" s="100"/>
      <c r="K454" s="100"/>
      <c r="L454" s="100"/>
      <c r="M454" s="100"/>
      <c r="N454" s="100"/>
      <c r="O454" s="100"/>
      <c r="P454" s="148"/>
      <c r="Q454" s="149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  <c r="AJ454" s="148"/>
      <c r="AK454" s="148"/>
      <c r="AL454" s="148"/>
      <c r="AM454" s="148"/>
      <c r="AN454" s="148"/>
      <c r="AO454" s="148"/>
      <c r="AP454" s="148"/>
      <c r="AQ454" s="148"/>
      <c r="AR454" s="148"/>
      <c r="AS454" s="148"/>
      <c r="AT454" s="148"/>
      <c r="AU454" s="148"/>
      <c r="AV454" s="148"/>
      <c r="AW454" s="148"/>
      <c r="AX454" s="148"/>
      <c r="AY454" s="148"/>
      <c r="AZ454" s="148"/>
      <c r="BA454" s="148"/>
      <c r="BB454" s="148"/>
      <c r="BC454" s="148"/>
      <c r="BD454" s="148"/>
      <c r="BE454" s="148"/>
      <c r="BF454" s="148"/>
      <c r="BG454" s="148"/>
      <c r="BH454" s="148"/>
      <c r="BI454" s="148"/>
      <c r="BJ454" s="148"/>
      <c r="BK454" s="148"/>
      <c r="BL454" s="148"/>
    </row>
    <row r="455" spans="1:64" s="94" customFormat="1" ht="12.75" x14ac:dyDescent="0.2">
      <c r="A455" s="167" t="s">
        <v>600</v>
      </c>
      <c r="B455" s="167" t="s">
        <v>767</v>
      </c>
      <c r="C455" s="167" t="s">
        <v>768</v>
      </c>
      <c r="D455" s="167" t="s">
        <v>769</v>
      </c>
      <c r="E455" s="167" t="s">
        <v>770</v>
      </c>
      <c r="F455" s="167" t="s">
        <v>771</v>
      </c>
      <c r="G455" s="167" t="s">
        <v>772</v>
      </c>
      <c r="H455" s="167" t="s">
        <v>773</v>
      </c>
      <c r="I455" s="100"/>
      <c r="J455" s="100"/>
      <c r="K455" s="100"/>
      <c r="L455" s="100"/>
      <c r="M455" s="100"/>
      <c r="N455" s="100"/>
      <c r="O455" s="100"/>
      <c r="P455" s="92"/>
      <c r="Q455" s="93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  <c r="AV455" s="92"/>
      <c r="AW455" s="92"/>
      <c r="AX455" s="92"/>
      <c r="AY455" s="92"/>
      <c r="AZ455" s="92"/>
      <c r="BA455" s="92"/>
      <c r="BB455" s="92"/>
      <c r="BC455" s="92"/>
      <c r="BD455" s="92"/>
      <c r="BE455" s="92"/>
      <c r="BF455" s="92"/>
      <c r="BG455" s="92"/>
      <c r="BH455" s="92"/>
      <c r="BI455" s="92"/>
      <c r="BJ455" s="92"/>
      <c r="BK455" s="92"/>
      <c r="BL455" s="92"/>
    </row>
    <row r="456" spans="1:64" s="96" customFormat="1" ht="12.75" x14ac:dyDescent="0.2">
      <c r="A456" s="167">
        <v>1</v>
      </c>
      <c r="B456" s="167">
        <v>6</v>
      </c>
      <c r="C456" s="167">
        <v>5</v>
      </c>
      <c r="D456" s="167">
        <v>4</v>
      </c>
      <c r="E456" s="167">
        <v>2</v>
      </c>
      <c r="F456" s="167">
        <v>5</v>
      </c>
      <c r="G456" s="167">
        <v>1</v>
      </c>
      <c r="H456" s="167">
        <v>2</v>
      </c>
      <c r="I456" s="100"/>
      <c r="J456" s="100"/>
      <c r="K456" s="100"/>
      <c r="L456" s="100"/>
      <c r="M456" s="100"/>
      <c r="N456" s="100"/>
      <c r="O456" s="100"/>
      <c r="P456" s="92"/>
      <c r="Q456" s="93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  <c r="AV456" s="92"/>
      <c r="AW456" s="92"/>
      <c r="AX456" s="92"/>
      <c r="AY456" s="92"/>
      <c r="AZ456" s="92"/>
      <c r="BA456" s="92"/>
      <c r="BB456" s="92"/>
      <c r="BC456" s="92"/>
      <c r="BD456" s="92"/>
      <c r="BE456" s="92"/>
      <c r="BF456" s="92"/>
      <c r="BG456" s="92"/>
      <c r="BH456" s="92"/>
      <c r="BI456" s="92"/>
      <c r="BJ456" s="92"/>
      <c r="BK456" s="92"/>
      <c r="BL456" s="92"/>
    </row>
    <row r="457" spans="1:64" s="165" customFormat="1" ht="15" customHeight="1" x14ac:dyDescent="0.15">
      <c r="A457" s="69">
        <v>93</v>
      </c>
      <c r="B457" s="69">
        <v>92</v>
      </c>
      <c r="C457" s="69">
        <v>92</v>
      </c>
      <c r="D457" s="69">
        <v>93</v>
      </c>
      <c r="E457" s="69">
        <v>91</v>
      </c>
      <c r="F457" s="69">
        <v>94</v>
      </c>
      <c r="G457" s="69">
        <v>94</v>
      </c>
      <c r="H457" s="69">
        <v>89</v>
      </c>
      <c r="I457" s="75"/>
      <c r="J457" s="75"/>
      <c r="K457" s="75"/>
      <c r="L457" s="75"/>
      <c r="M457" s="75"/>
      <c r="N457" s="75"/>
      <c r="O457" s="75"/>
      <c r="P457" s="163"/>
      <c r="Q457" s="164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63"/>
      <c r="AT457" s="163"/>
      <c r="AU457" s="163"/>
      <c r="AV457" s="163"/>
      <c r="AW457" s="163"/>
      <c r="AX457" s="163"/>
      <c r="AY457" s="163"/>
      <c r="AZ457" s="163"/>
      <c r="BA457" s="163"/>
      <c r="BB457" s="163"/>
      <c r="BC457" s="163"/>
      <c r="BD457" s="163"/>
      <c r="BE457" s="163"/>
      <c r="BF457" s="163"/>
      <c r="BG457" s="163"/>
      <c r="BH457" s="163"/>
      <c r="BI457" s="163"/>
      <c r="BJ457" s="163"/>
      <c r="BK457" s="163"/>
      <c r="BL457" s="163"/>
    </row>
    <row r="458" spans="1:64" s="150" customFormat="1" ht="12.75" x14ac:dyDescent="0.2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48"/>
      <c r="Q458" s="149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  <c r="AJ458" s="148"/>
      <c r="AK458" s="148"/>
      <c r="AL458" s="148"/>
      <c r="AM458" s="148"/>
      <c r="AN458" s="148"/>
      <c r="AO458" s="148"/>
      <c r="AP458" s="148"/>
      <c r="AQ458" s="148"/>
      <c r="AR458" s="148"/>
      <c r="AS458" s="148"/>
      <c r="AT458" s="148"/>
      <c r="AU458" s="148"/>
      <c r="AV458" s="148"/>
      <c r="AW458" s="148"/>
      <c r="AX458" s="148"/>
      <c r="AY458" s="148"/>
      <c r="AZ458" s="148"/>
      <c r="BA458" s="148"/>
      <c r="BB458" s="148"/>
      <c r="BC458" s="148"/>
      <c r="BD458" s="148"/>
      <c r="BE458" s="148"/>
      <c r="BF458" s="148"/>
      <c r="BG458" s="148"/>
      <c r="BH458" s="148"/>
      <c r="BI458" s="148"/>
      <c r="BJ458" s="148"/>
      <c r="BK458" s="148"/>
      <c r="BL458" s="148"/>
    </row>
    <row r="459" spans="1:64" s="150" customFormat="1" ht="12.75" x14ac:dyDescent="0.2">
      <c r="A459" s="80" t="s">
        <v>603</v>
      </c>
      <c r="B459" s="100" t="s">
        <v>2</v>
      </c>
      <c r="C459" s="100">
        <v>37</v>
      </c>
      <c r="D459" s="100" t="s">
        <v>3</v>
      </c>
      <c r="E459" s="100" t="s">
        <v>112</v>
      </c>
      <c r="F459" s="100" t="s">
        <v>5</v>
      </c>
      <c r="G459" s="66">
        <f>(A461*A462+B461*B462+C461*C462+D461*D462+E461*E462+F461*F462+G461*G462+H461*H462)/C459</f>
        <v>90.567567567567565</v>
      </c>
      <c r="H459" s="100"/>
      <c r="I459" s="100"/>
      <c r="J459" s="100"/>
      <c r="K459" s="100"/>
      <c r="L459" s="100"/>
      <c r="M459" s="100"/>
      <c r="N459" s="100"/>
      <c r="O459" s="100"/>
      <c r="P459" s="148"/>
      <c r="Q459" s="149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  <c r="AJ459" s="148"/>
      <c r="AK459" s="148"/>
      <c r="AL459" s="148"/>
      <c r="AM459" s="148"/>
      <c r="AN459" s="148"/>
      <c r="AO459" s="148"/>
      <c r="AP459" s="148"/>
      <c r="AQ459" s="148"/>
      <c r="AR459" s="148"/>
      <c r="AS459" s="148"/>
      <c r="AT459" s="148"/>
      <c r="AU459" s="148"/>
      <c r="AV459" s="148"/>
      <c r="AW459" s="148"/>
      <c r="AX459" s="148"/>
      <c r="AY459" s="148"/>
      <c r="AZ459" s="148"/>
      <c r="BA459" s="148"/>
      <c r="BB459" s="148"/>
      <c r="BC459" s="148"/>
      <c r="BD459" s="148"/>
      <c r="BE459" s="148"/>
      <c r="BF459" s="148"/>
      <c r="BG459" s="148"/>
      <c r="BH459" s="148"/>
      <c r="BI459" s="148"/>
      <c r="BJ459" s="148"/>
      <c r="BK459" s="148"/>
      <c r="BL459" s="148"/>
    </row>
    <row r="460" spans="1:64" s="150" customFormat="1" ht="12.75" x14ac:dyDescent="0.2">
      <c r="A460" s="100" t="s">
        <v>604</v>
      </c>
      <c r="B460" s="100" t="s">
        <v>605</v>
      </c>
      <c r="C460" s="100" t="s">
        <v>606</v>
      </c>
      <c r="D460" s="100" t="s">
        <v>607</v>
      </c>
      <c r="E460" s="64" t="s">
        <v>608</v>
      </c>
      <c r="F460" s="64" t="s">
        <v>609</v>
      </c>
      <c r="G460" s="64" t="s">
        <v>610</v>
      </c>
      <c r="H460" s="100"/>
      <c r="I460" s="100"/>
      <c r="J460" s="100"/>
      <c r="K460" s="100"/>
      <c r="L460" s="100"/>
      <c r="M460" s="100"/>
      <c r="N460" s="100"/>
      <c r="O460" s="100"/>
      <c r="P460" s="148"/>
      <c r="Q460" s="149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  <c r="AJ460" s="148"/>
      <c r="AK460" s="148"/>
      <c r="AL460" s="148"/>
      <c r="AM460" s="148"/>
      <c r="AN460" s="148"/>
      <c r="AO460" s="148"/>
      <c r="AP460" s="148"/>
      <c r="AQ460" s="148"/>
      <c r="AR460" s="148"/>
      <c r="AS460" s="148"/>
      <c r="AT460" s="148"/>
      <c r="AU460" s="148"/>
      <c r="AV460" s="148"/>
      <c r="AW460" s="148"/>
      <c r="AX460" s="148"/>
      <c r="AY460" s="148"/>
      <c r="AZ460" s="148"/>
      <c r="BA460" s="148"/>
      <c r="BB460" s="148"/>
      <c r="BC460" s="148"/>
      <c r="BD460" s="148"/>
      <c r="BE460" s="148"/>
      <c r="BF460" s="148"/>
      <c r="BG460" s="148"/>
      <c r="BH460" s="148"/>
      <c r="BI460" s="148"/>
      <c r="BJ460" s="148"/>
      <c r="BK460" s="148"/>
      <c r="BL460" s="148"/>
    </row>
    <row r="461" spans="1:64" s="150" customFormat="1" ht="12.75" x14ac:dyDescent="0.2">
      <c r="A461" s="100">
        <v>6</v>
      </c>
      <c r="B461" s="100">
        <v>6</v>
      </c>
      <c r="C461" s="100">
        <v>6</v>
      </c>
      <c r="D461" s="100">
        <v>3</v>
      </c>
      <c r="E461" s="64">
        <v>5</v>
      </c>
      <c r="F461" s="64">
        <v>6</v>
      </c>
      <c r="G461" s="64">
        <v>5</v>
      </c>
      <c r="H461" s="100"/>
      <c r="I461" s="100"/>
      <c r="J461" s="100"/>
      <c r="K461" s="100"/>
      <c r="L461" s="100"/>
      <c r="M461" s="100"/>
      <c r="N461" s="100"/>
      <c r="O461" s="100"/>
      <c r="P461" s="148"/>
      <c r="Q461" s="149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  <c r="AJ461" s="148"/>
      <c r="AK461" s="148"/>
      <c r="AL461" s="148"/>
      <c r="AM461" s="148"/>
      <c r="AN461" s="148"/>
      <c r="AO461" s="148"/>
      <c r="AP461" s="148"/>
      <c r="AQ461" s="148"/>
      <c r="AR461" s="148"/>
      <c r="AS461" s="148"/>
      <c r="AT461" s="148"/>
      <c r="AU461" s="148"/>
      <c r="AV461" s="148"/>
      <c r="AW461" s="148"/>
      <c r="AX461" s="148"/>
      <c r="AY461" s="148"/>
      <c r="AZ461" s="148"/>
      <c r="BA461" s="148"/>
      <c r="BB461" s="148"/>
      <c r="BC461" s="148"/>
      <c r="BD461" s="148"/>
      <c r="BE461" s="148"/>
      <c r="BF461" s="148"/>
      <c r="BG461" s="148"/>
      <c r="BH461" s="148"/>
      <c r="BI461" s="148"/>
      <c r="BJ461" s="148"/>
      <c r="BK461" s="148"/>
      <c r="BL461" s="148"/>
    </row>
    <row r="462" spans="1:64" s="165" customFormat="1" ht="15" customHeight="1" x14ac:dyDescent="0.15">
      <c r="A462" s="69">
        <v>81</v>
      </c>
      <c r="B462" s="69">
        <v>92</v>
      </c>
      <c r="C462" s="69">
        <v>88</v>
      </c>
      <c r="D462" s="69">
        <v>96</v>
      </c>
      <c r="E462" s="69">
        <v>96</v>
      </c>
      <c r="F462" s="69">
        <v>92</v>
      </c>
      <c r="G462" s="69">
        <v>93</v>
      </c>
      <c r="H462" s="75"/>
      <c r="I462" s="75"/>
      <c r="J462" s="75"/>
      <c r="K462" s="75"/>
      <c r="L462" s="75"/>
      <c r="M462" s="75"/>
      <c r="N462" s="75"/>
      <c r="O462" s="75"/>
      <c r="P462" s="163"/>
      <c r="Q462" s="164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3"/>
      <c r="AG462" s="163"/>
      <c r="AH462" s="163"/>
      <c r="AI462" s="163"/>
      <c r="AJ462" s="163"/>
      <c r="AK462" s="163"/>
      <c r="AL462" s="163"/>
      <c r="AM462" s="163"/>
      <c r="AN462" s="163"/>
      <c r="AO462" s="163"/>
      <c r="AP462" s="163"/>
      <c r="AQ462" s="163"/>
      <c r="AR462" s="163"/>
      <c r="AS462" s="163"/>
      <c r="AT462" s="163"/>
      <c r="AU462" s="163"/>
      <c r="AV462" s="163"/>
      <c r="AW462" s="163"/>
      <c r="AX462" s="163"/>
      <c r="AY462" s="163"/>
      <c r="AZ462" s="163"/>
      <c r="BA462" s="163"/>
      <c r="BB462" s="163"/>
      <c r="BC462" s="163"/>
      <c r="BD462" s="163"/>
      <c r="BE462" s="163"/>
      <c r="BF462" s="163"/>
      <c r="BG462" s="163"/>
      <c r="BH462" s="163"/>
      <c r="BI462" s="163"/>
      <c r="BJ462" s="163"/>
      <c r="BK462" s="163"/>
      <c r="BL462" s="163"/>
    </row>
    <row r="463" spans="1:64" s="150" customFormat="1" ht="12.75" x14ac:dyDescent="0.2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48"/>
      <c r="Q463" s="149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48"/>
      <c r="AF463" s="148"/>
      <c r="AG463" s="148"/>
      <c r="AH463" s="148"/>
      <c r="AI463" s="148"/>
      <c r="AJ463" s="148"/>
      <c r="AK463" s="148"/>
      <c r="AL463" s="148"/>
      <c r="AM463" s="148"/>
      <c r="AN463" s="148"/>
      <c r="AO463" s="148"/>
      <c r="AP463" s="148"/>
      <c r="AQ463" s="148"/>
      <c r="AR463" s="148"/>
      <c r="AS463" s="148"/>
      <c r="AT463" s="148"/>
      <c r="AU463" s="148"/>
      <c r="AV463" s="148"/>
      <c r="AW463" s="148"/>
      <c r="AX463" s="148"/>
      <c r="AY463" s="148"/>
      <c r="AZ463" s="148"/>
      <c r="BA463" s="148"/>
      <c r="BB463" s="148"/>
      <c r="BC463" s="148"/>
      <c r="BD463" s="148"/>
      <c r="BE463" s="148"/>
      <c r="BF463" s="148"/>
      <c r="BG463" s="148"/>
      <c r="BH463" s="148"/>
      <c r="BI463" s="148"/>
      <c r="BJ463" s="148"/>
      <c r="BK463" s="148"/>
      <c r="BL463" s="148"/>
    </row>
    <row r="464" spans="1:64" s="150" customFormat="1" ht="12.75" x14ac:dyDescent="0.2">
      <c r="A464" s="80" t="s">
        <v>611</v>
      </c>
      <c r="B464" s="100" t="s">
        <v>2</v>
      </c>
      <c r="C464" s="100">
        <v>21</v>
      </c>
      <c r="D464" s="100" t="s">
        <v>3</v>
      </c>
      <c r="E464" s="100" t="s">
        <v>112</v>
      </c>
      <c r="F464" s="64" t="s">
        <v>5</v>
      </c>
      <c r="G464" s="66">
        <f>(A466*A467+B466*B467+C466*C467+D466*D467+E466*E467+F466*F467+G466*G467+H466*H467)/C464</f>
        <v>91.714285714285708</v>
      </c>
      <c r="H464" s="64"/>
      <c r="I464" s="64"/>
      <c r="J464" s="64"/>
      <c r="K464" s="64"/>
      <c r="L464" s="64"/>
      <c r="M464" s="64"/>
      <c r="N464" s="67"/>
      <c r="O464" s="67"/>
      <c r="P464" s="148"/>
      <c r="Q464" s="149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48"/>
      <c r="AF464" s="148"/>
      <c r="AG464" s="148"/>
      <c r="AH464" s="148"/>
      <c r="AI464" s="148"/>
      <c r="AJ464" s="148"/>
      <c r="AK464" s="148"/>
      <c r="AL464" s="148"/>
      <c r="AM464" s="148"/>
      <c r="AN464" s="148"/>
      <c r="AO464" s="148"/>
      <c r="AP464" s="148"/>
      <c r="AQ464" s="148"/>
      <c r="AR464" s="148"/>
      <c r="AS464" s="148"/>
      <c r="AT464" s="148"/>
      <c r="AU464" s="148"/>
      <c r="AV464" s="148"/>
      <c r="AW464" s="148"/>
      <c r="AX464" s="148"/>
      <c r="AY464" s="148"/>
      <c r="AZ464" s="148"/>
      <c r="BA464" s="148"/>
      <c r="BB464" s="148"/>
      <c r="BC464" s="148"/>
      <c r="BD464" s="148"/>
      <c r="BE464" s="148"/>
      <c r="BF464" s="148"/>
      <c r="BG464" s="148"/>
      <c r="BH464" s="148"/>
      <c r="BI464" s="148"/>
      <c r="BJ464" s="148"/>
      <c r="BK464" s="148"/>
      <c r="BL464" s="148"/>
    </row>
    <row r="465" spans="1:64" s="150" customFormat="1" ht="12.75" x14ac:dyDescent="0.2">
      <c r="A465" s="100" t="s">
        <v>607</v>
      </c>
      <c r="B465" s="100" t="s">
        <v>612</v>
      </c>
      <c r="C465" s="100" t="s">
        <v>613</v>
      </c>
      <c r="D465" s="64" t="s">
        <v>614</v>
      </c>
      <c r="E465" s="64"/>
      <c r="F465" s="64"/>
      <c r="G465" s="64"/>
      <c r="H465" s="64"/>
      <c r="I465" s="64"/>
      <c r="J465" s="64"/>
      <c r="K465" s="64"/>
      <c r="L465" s="64"/>
      <c r="M465" s="64"/>
      <c r="N465" s="67"/>
      <c r="O465" s="67"/>
      <c r="P465" s="148"/>
      <c r="Q465" s="149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48"/>
      <c r="AF465" s="148"/>
      <c r="AG465" s="148"/>
      <c r="AH465" s="148"/>
      <c r="AI465" s="148"/>
      <c r="AJ465" s="148"/>
      <c r="AK465" s="148"/>
      <c r="AL465" s="148"/>
      <c r="AM465" s="148"/>
      <c r="AN465" s="148"/>
      <c r="AO465" s="148"/>
      <c r="AP465" s="148"/>
      <c r="AQ465" s="148"/>
      <c r="AR465" s="148"/>
      <c r="AS465" s="148"/>
      <c r="AT465" s="148"/>
      <c r="AU465" s="148"/>
      <c r="AV465" s="148"/>
      <c r="AW465" s="148"/>
      <c r="AX465" s="148"/>
      <c r="AY465" s="148"/>
      <c r="AZ465" s="148"/>
      <c r="BA465" s="148"/>
      <c r="BB465" s="148"/>
      <c r="BC465" s="148"/>
      <c r="BD465" s="148"/>
      <c r="BE465" s="148"/>
      <c r="BF465" s="148"/>
      <c r="BG465" s="148"/>
      <c r="BH465" s="148"/>
      <c r="BI465" s="148"/>
      <c r="BJ465" s="148"/>
      <c r="BK465" s="148"/>
      <c r="BL465" s="148"/>
    </row>
    <row r="466" spans="1:64" s="153" customFormat="1" ht="12.75" x14ac:dyDescent="0.2">
      <c r="A466" s="22">
        <v>3</v>
      </c>
      <c r="B466" s="64">
        <v>6</v>
      </c>
      <c r="C466" s="64">
        <v>6</v>
      </c>
      <c r="D466" s="64">
        <v>6</v>
      </c>
      <c r="E466" s="64"/>
      <c r="F466" s="64"/>
      <c r="G466" s="64"/>
      <c r="H466" s="64"/>
      <c r="I466" s="64"/>
      <c r="J466" s="64"/>
      <c r="K466" s="64"/>
      <c r="L466" s="64"/>
      <c r="M466" s="64"/>
      <c r="N466" s="67"/>
      <c r="O466" s="67"/>
      <c r="P466" s="148"/>
      <c r="Q466" s="149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48"/>
      <c r="AF466" s="148"/>
      <c r="AG466" s="148"/>
      <c r="AH466" s="148"/>
      <c r="AI466" s="148"/>
      <c r="AJ466" s="148"/>
      <c r="AK466" s="148"/>
      <c r="AL466" s="148"/>
      <c r="AM466" s="148"/>
      <c r="AN466" s="148"/>
      <c r="AO466" s="148"/>
      <c r="AP466" s="148"/>
      <c r="AQ466" s="148"/>
      <c r="AR466" s="148"/>
      <c r="AS466" s="148"/>
      <c r="AT466" s="148"/>
      <c r="AU466" s="148"/>
      <c r="AV466" s="148"/>
      <c r="AW466" s="148"/>
      <c r="AX466" s="148"/>
      <c r="AY466" s="148"/>
      <c r="AZ466" s="148"/>
      <c r="BA466" s="148"/>
      <c r="BB466" s="148"/>
      <c r="BC466" s="148"/>
      <c r="BD466" s="148"/>
      <c r="BE466" s="148"/>
      <c r="BF466" s="148"/>
      <c r="BG466" s="148"/>
      <c r="BH466" s="148"/>
      <c r="BI466" s="148"/>
      <c r="BJ466" s="148"/>
      <c r="BK466" s="148"/>
      <c r="BL466" s="148"/>
    </row>
    <row r="467" spans="1:64" s="150" customFormat="1" ht="12.75" x14ac:dyDescent="0.2">
      <c r="A467" s="69">
        <v>96</v>
      </c>
      <c r="B467" s="69">
        <v>91</v>
      </c>
      <c r="C467" s="69">
        <v>90</v>
      </c>
      <c r="D467" s="69">
        <v>92</v>
      </c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148"/>
      <c r="Q467" s="149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8"/>
      <c r="AX467" s="148"/>
      <c r="AY467" s="148"/>
      <c r="AZ467" s="148"/>
      <c r="BA467" s="148"/>
      <c r="BB467" s="148"/>
      <c r="BC467" s="148"/>
      <c r="BD467" s="148"/>
      <c r="BE467" s="148"/>
      <c r="BF467" s="148"/>
      <c r="BG467" s="148"/>
      <c r="BH467" s="148"/>
      <c r="BI467" s="148"/>
      <c r="BJ467" s="148"/>
      <c r="BK467" s="148"/>
      <c r="BL467" s="148"/>
    </row>
    <row r="468" spans="1:64" s="150" customFormat="1" ht="12" x14ac:dyDescent="0.1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48"/>
      <c r="AF468" s="148"/>
      <c r="AG468" s="148"/>
      <c r="AH468" s="148"/>
      <c r="AI468" s="148"/>
      <c r="AJ468" s="148"/>
      <c r="AK468" s="148"/>
      <c r="AL468" s="148"/>
      <c r="AM468" s="148"/>
      <c r="AN468" s="148"/>
      <c r="AO468" s="148"/>
      <c r="AP468" s="148"/>
      <c r="AQ468" s="148"/>
      <c r="AR468" s="148"/>
      <c r="AS468" s="148"/>
      <c r="AT468" s="148"/>
      <c r="AU468" s="148"/>
      <c r="AV468" s="148"/>
      <c r="AW468" s="148"/>
      <c r="AX468" s="148"/>
      <c r="AY468" s="148"/>
      <c r="AZ468" s="148"/>
      <c r="BA468" s="148"/>
      <c r="BB468" s="148"/>
      <c r="BC468" s="148"/>
      <c r="BD468" s="148"/>
      <c r="BE468" s="148"/>
      <c r="BF468" s="148"/>
      <c r="BG468" s="148"/>
      <c r="BH468" s="148"/>
      <c r="BI468" s="148"/>
      <c r="BJ468" s="148"/>
      <c r="BK468" s="148"/>
      <c r="BL468" s="148"/>
    </row>
    <row r="469" spans="1:64" s="94" customFormat="1" ht="12.75" x14ac:dyDescent="0.2">
      <c r="A469" s="80" t="s">
        <v>615</v>
      </c>
      <c r="B469" s="100" t="s">
        <v>2</v>
      </c>
      <c r="C469" s="100">
        <v>38</v>
      </c>
      <c r="D469" s="100" t="s">
        <v>3</v>
      </c>
      <c r="E469" s="64" t="s">
        <v>113</v>
      </c>
      <c r="F469" s="64" t="s">
        <v>5</v>
      </c>
      <c r="G469" s="66">
        <f>(A471*A472+B471*B472+C471*C472+D471*D472+E471*E472+F471*F472+G471*G472+H471*H472+I471*I472+J471*J472+K471*K472+L471*L472)/C469</f>
        <v>90.421052631578945</v>
      </c>
      <c r="H469" s="22"/>
      <c r="I469" s="64"/>
      <c r="J469" s="64"/>
      <c r="K469" s="64"/>
      <c r="L469" s="64"/>
      <c r="M469" s="64"/>
      <c r="N469" s="67"/>
      <c r="O469" s="67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  <c r="AV469" s="92"/>
      <c r="AW469" s="92"/>
      <c r="AX469" s="92"/>
      <c r="AY469" s="92"/>
      <c r="AZ469" s="92"/>
      <c r="BA469" s="92"/>
      <c r="BB469" s="92"/>
      <c r="BC469" s="92"/>
      <c r="BD469" s="92"/>
      <c r="BE469" s="92"/>
      <c r="BF469" s="92"/>
      <c r="BG469" s="92"/>
      <c r="BH469" s="92"/>
      <c r="BI469" s="92"/>
      <c r="BJ469" s="92"/>
      <c r="BK469" s="92"/>
      <c r="BL469" s="92"/>
    </row>
    <row r="470" spans="1:64" s="94" customFormat="1" ht="12.75" x14ac:dyDescent="0.2">
      <c r="A470" s="35" t="s">
        <v>966</v>
      </c>
      <c r="B470" s="35" t="s">
        <v>967</v>
      </c>
      <c r="C470" s="35" t="s">
        <v>968</v>
      </c>
      <c r="D470" s="35" t="s">
        <v>969</v>
      </c>
      <c r="E470" s="35" t="s">
        <v>927</v>
      </c>
      <c r="F470" s="35" t="s">
        <v>315</v>
      </c>
      <c r="G470" s="35" t="s">
        <v>605</v>
      </c>
      <c r="H470" s="116" t="s">
        <v>970</v>
      </c>
      <c r="I470" s="35" t="s">
        <v>629</v>
      </c>
      <c r="J470" s="35" t="s">
        <v>996</v>
      </c>
      <c r="K470" s="35" t="s">
        <v>1064</v>
      </c>
      <c r="L470" s="35" t="s">
        <v>669</v>
      </c>
      <c r="M470" s="64"/>
      <c r="N470" s="64"/>
      <c r="O470" s="67"/>
      <c r="P470" s="92"/>
      <c r="Q470" s="93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  <c r="AV470" s="92"/>
      <c r="AW470" s="92"/>
      <c r="AX470" s="92"/>
      <c r="AY470" s="92"/>
      <c r="AZ470" s="92"/>
      <c r="BA470" s="92"/>
      <c r="BB470" s="92"/>
      <c r="BC470" s="92"/>
      <c r="BD470" s="92"/>
      <c r="BE470" s="92"/>
      <c r="BF470" s="92"/>
      <c r="BG470" s="92"/>
      <c r="BH470" s="92"/>
      <c r="BI470" s="92"/>
      <c r="BJ470" s="92"/>
      <c r="BK470" s="92"/>
      <c r="BL470" s="92"/>
    </row>
    <row r="471" spans="1:64" s="96" customFormat="1" ht="12.75" x14ac:dyDescent="0.2">
      <c r="A471" s="36">
        <v>6</v>
      </c>
      <c r="B471" s="35">
        <v>6</v>
      </c>
      <c r="C471" s="35">
        <v>6</v>
      </c>
      <c r="D471" s="35">
        <v>6</v>
      </c>
      <c r="E471" s="168">
        <v>1</v>
      </c>
      <c r="F471" s="35">
        <v>1</v>
      </c>
      <c r="G471" s="35">
        <v>1</v>
      </c>
      <c r="H471" s="116">
        <v>1</v>
      </c>
      <c r="I471" s="35">
        <v>1</v>
      </c>
      <c r="J471" s="35">
        <v>2</v>
      </c>
      <c r="K471" s="35">
        <v>5</v>
      </c>
      <c r="L471" s="35">
        <v>2</v>
      </c>
      <c r="M471" s="64"/>
      <c r="N471" s="64"/>
      <c r="O471" s="67"/>
      <c r="P471" s="92"/>
      <c r="Q471" s="93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  <c r="AV471" s="92"/>
      <c r="AW471" s="92"/>
      <c r="AX471" s="92"/>
      <c r="AY471" s="92"/>
      <c r="AZ471" s="92"/>
      <c r="BA471" s="92"/>
      <c r="BB471" s="92"/>
      <c r="BC471" s="92"/>
      <c r="BD471" s="92"/>
      <c r="BE471" s="92"/>
      <c r="BF471" s="92"/>
      <c r="BG471" s="92"/>
      <c r="BH471" s="92"/>
      <c r="BI471" s="92"/>
      <c r="BJ471" s="92"/>
      <c r="BK471" s="92"/>
      <c r="BL471" s="92"/>
    </row>
    <row r="472" spans="1:64" s="94" customFormat="1" ht="12.75" x14ac:dyDescent="0.2">
      <c r="A472" s="69">
        <v>92</v>
      </c>
      <c r="B472" s="69">
        <v>87</v>
      </c>
      <c r="C472" s="69">
        <v>93</v>
      </c>
      <c r="D472" s="69">
        <v>82</v>
      </c>
      <c r="E472" s="69">
        <v>98</v>
      </c>
      <c r="F472" s="69">
        <v>92</v>
      </c>
      <c r="G472" s="69">
        <v>92</v>
      </c>
      <c r="H472" s="69">
        <v>89</v>
      </c>
      <c r="I472" s="69">
        <v>88</v>
      </c>
      <c r="J472" s="69">
        <v>98</v>
      </c>
      <c r="K472" s="69">
        <v>93</v>
      </c>
      <c r="L472" s="69">
        <v>96</v>
      </c>
      <c r="M472" s="69"/>
      <c r="N472" s="69"/>
      <c r="O472" s="69"/>
      <c r="P472" s="92"/>
      <c r="Q472" s="93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  <c r="AV472" s="92"/>
      <c r="AW472" s="92"/>
      <c r="AX472" s="92"/>
      <c r="AY472" s="92"/>
      <c r="AZ472" s="92"/>
      <c r="BA472" s="92"/>
      <c r="BB472" s="92"/>
      <c r="BC472" s="92"/>
      <c r="BD472" s="92"/>
      <c r="BE472" s="92"/>
      <c r="BF472" s="92"/>
      <c r="BG472" s="92"/>
      <c r="BH472" s="92"/>
      <c r="BI472" s="92"/>
      <c r="BJ472" s="92"/>
      <c r="BK472" s="92"/>
      <c r="BL472" s="92"/>
    </row>
    <row r="473" spans="1:64" s="94" customFormat="1" ht="12.75" x14ac:dyDescent="0.2">
      <c r="A473" s="67"/>
      <c r="B473" s="67"/>
      <c r="C473" s="67"/>
      <c r="D473" s="67"/>
      <c r="E473" s="67"/>
      <c r="F473" s="67"/>
      <c r="G473" s="67"/>
      <c r="H473" s="64"/>
      <c r="I473" s="64"/>
      <c r="J473" s="64"/>
      <c r="K473" s="64"/>
      <c r="L473" s="64"/>
      <c r="M473" s="64"/>
      <c r="N473" s="67"/>
      <c r="O473" s="67"/>
      <c r="P473" s="92"/>
      <c r="Q473" s="93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  <c r="AV473" s="92"/>
      <c r="AW473" s="92"/>
      <c r="AX473" s="92"/>
      <c r="AY473" s="92"/>
      <c r="AZ473" s="92"/>
      <c r="BA473" s="92"/>
      <c r="BB473" s="92"/>
      <c r="BC473" s="92"/>
      <c r="BD473" s="92"/>
      <c r="BE473" s="92"/>
      <c r="BF473" s="92"/>
      <c r="BG473" s="92"/>
      <c r="BH473" s="92"/>
      <c r="BI473" s="92"/>
      <c r="BJ473" s="92"/>
      <c r="BK473" s="92"/>
      <c r="BL473" s="92"/>
    </row>
    <row r="474" spans="1:64" s="94" customFormat="1" ht="12.75" x14ac:dyDescent="0.2">
      <c r="A474" s="80" t="s">
        <v>114</v>
      </c>
      <c r="B474" s="100" t="s">
        <v>2</v>
      </c>
      <c r="C474" s="100">
        <v>32</v>
      </c>
      <c r="D474" s="100" t="s">
        <v>3</v>
      </c>
      <c r="E474" s="64" t="s">
        <v>113</v>
      </c>
      <c r="F474" s="64" t="s">
        <v>5</v>
      </c>
      <c r="G474" s="66">
        <f>(A476*A477+B476*B477+C476*C477+D476*D477+E476*E477+F476*F477+G476*G477+H476*H477+I476*I477+J476*J477)/C474</f>
        <v>92.34375</v>
      </c>
      <c r="H474" s="64"/>
      <c r="I474" s="64"/>
      <c r="J474" s="64"/>
      <c r="K474" s="64"/>
      <c r="L474" s="64"/>
      <c r="M474" s="64"/>
      <c r="N474" s="67"/>
      <c r="O474" s="67"/>
      <c r="P474" s="92"/>
      <c r="Q474" s="93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  <c r="AV474" s="92"/>
      <c r="AW474" s="92"/>
      <c r="AX474" s="92"/>
      <c r="AY474" s="92"/>
      <c r="AZ474" s="92"/>
      <c r="BA474" s="92"/>
      <c r="BB474" s="92"/>
      <c r="BC474" s="92"/>
      <c r="BD474" s="92"/>
      <c r="BE474" s="92"/>
      <c r="BF474" s="92"/>
      <c r="BG474" s="92"/>
      <c r="BH474" s="92"/>
      <c r="BI474" s="92"/>
      <c r="BJ474" s="92"/>
      <c r="BK474" s="92"/>
      <c r="BL474" s="92"/>
    </row>
    <row r="475" spans="1:64" s="94" customFormat="1" ht="12.75" x14ac:dyDescent="0.2">
      <c r="A475" s="116" t="s">
        <v>665</v>
      </c>
      <c r="B475" s="116" t="s">
        <v>971</v>
      </c>
      <c r="C475" s="116" t="s">
        <v>970</v>
      </c>
      <c r="D475" s="116" t="s">
        <v>972</v>
      </c>
      <c r="E475" s="35" t="s">
        <v>927</v>
      </c>
      <c r="F475" s="116" t="s">
        <v>770</v>
      </c>
      <c r="G475" s="35" t="s">
        <v>599</v>
      </c>
      <c r="H475" s="116" t="s">
        <v>773</v>
      </c>
      <c r="I475" s="116" t="s">
        <v>1065</v>
      </c>
      <c r="J475" s="131" t="s">
        <v>669</v>
      </c>
      <c r="K475" s="64"/>
      <c r="L475" s="64"/>
      <c r="M475" s="67"/>
      <c r="N475" s="67"/>
      <c r="O475" s="67"/>
      <c r="P475" s="92"/>
      <c r="Q475" s="93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  <c r="AV475" s="92"/>
      <c r="AW475" s="92"/>
      <c r="AX475" s="92"/>
      <c r="AY475" s="92"/>
      <c r="AZ475" s="92"/>
      <c r="BA475" s="92"/>
      <c r="BB475" s="92"/>
      <c r="BC475" s="92"/>
      <c r="BD475" s="92"/>
      <c r="BE475" s="92"/>
      <c r="BF475" s="92"/>
      <c r="BG475" s="92"/>
      <c r="BH475" s="92"/>
      <c r="BI475" s="92"/>
      <c r="BJ475" s="92"/>
      <c r="BK475" s="92"/>
      <c r="BL475" s="92"/>
    </row>
    <row r="476" spans="1:64" s="96" customFormat="1" ht="12.75" x14ac:dyDescent="0.2">
      <c r="A476" s="132">
        <v>3</v>
      </c>
      <c r="B476" s="116">
        <v>6</v>
      </c>
      <c r="C476" s="116">
        <v>4</v>
      </c>
      <c r="D476" s="116">
        <v>4</v>
      </c>
      <c r="E476" s="61">
        <v>1</v>
      </c>
      <c r="F476" s="61">
        <v>2</v>
      </c>
      <c r="G476" s="61">
        <v>1</v>
      </c>
      <c r="H476" s="116">
        <v>4</v>
      </c>
      <c r="I476" s="116">
        <v>6</v>
      </c>
      <c r="J476" s="116">
        <v>1</v>
      </c>
      <c r="K476" s="64"/>
      <c r="L476" s="64"/>
      <c r="M476" s="67"/>
      <c r="N476" s="67"/>
      <c r="O476" s="67"/>
      <c r="P476" s="92"/>
      <c r="Q476" s="93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  <c r="AV476" s="92"/>
      <c r="AW476" s="92"/>
      <c r="AX476" s="92"/>
      <c r="AY476" s="92"/>
      <c r="AZ476" s="92"/>
      <c r="BA476" s="92"/>
      <c r="BB476" s="92"/>
      <c r="BC476" s="92"/>
      <c r="BD476" s="92"/>
      <c r="BE476" s="92"/>
      <c r="BF476" s="92"/>
      <c r="BG476" s="92"/>
      <c r="BH476" s="92"/>
      <c r="BI476" s="92"/>
      <c r="BJ476" s="92"/>
      <c r="BK476" s="92"/>
      <c r="BL476" s="92"/>
    </row>
    <row r="477" spans="1:64" s="94" customFormat="1" ht="12.75" x14ac:dyDescent="0.2">
      <c r="A477" s="69">
        <v>91</v>
      </c>
      <c r="B477" s="69">
        <v>95</v>
      </c>
      <c r="C477" s="69">
        <v>89</v>
      </c>
      <c r="D477" s="69">
        <v>92</v>
      </c>
      <c r="E477" s="69">
        <v>89</v>
      </c>
      <c r="F477" s="69">
        <v>91</v>
      </c>
      <c r="G477" s="69">
        <v>93</v>
      </c>
      <c r="H477" s="69">
        <v>89</v>
      </c>
      <c r="I477" s="69">
        <v>96</v>
      </c>
      <c r="J477" s="69">
        <v>92</v>
      </c>
      <c r="K477" s="69"/>
      <c r="L477" s="69"/>
      <c r="M477" s="69"/>
      <c r="N477" s="69"/>
      <c r="O477" s="69"/>
      <c r="P477" s="92"/>
      <c r="Q477" s="93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  <c r="AV477" s="92"/>
      <c r="AW477" s="92"/>
      <c r="AX477" s="92"/>
      <c r="AY477" s="92"/>
      <c r="AZ477" s="92"/>
      <c r="BA477" s="92"/>
      <c r="BB477" s="92"/>
      <c r="BC477" s="92"/>
      <c r="BD477" s="92"/>
      <c r="BE477" s="92"/>
      <c r="BF477" s="92"/>
      <c r="BG477" s="92"/>
      <c r="BH477" s="92"/>
      <c r="BI477" s="92"/>
      <c r="BJ477" s="92"/>
      <c r="BK477" s="92"/>
      <c r="BL477" s="92"/>
    </row>
    <row r="478" spans="1:64" s="72" customFormat="1" ht="12.75" x14ac:dyDescent="0.2">
      <c r="A478" s="22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7"/>
      <c r="O478" s="67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</row>
    <row r="479" spans="1:64" s="72" customFormat="1" ht="12" x14ac:dyDescent="0.15">
      <c r="A479" s="63" t="s">
        <v>616</v>
      </c>
      <c r="B479" s="64" t="s">
        <v>2</v>
      </c>
      <c r="C479" s="64">
        <v>28</v>
      </c>
      <c r="D479" s="64" t="s">
        <v>3</v>
      </c>
      <c r="E479" s="64" t="s">
        <v>115</v>
      </c>
      <c r="F479" s="64" t="s">
        <v>5</v>
      </c>
      <c r="G479" s="66">
        <f>(A481*A482+B481*B482+C481*C482+D481*D482+E481*E482+F481*F482+G481*G482+H481*H482+I481*I482+J481*J482)/C479</f>
        <v>91.428571428571431</v>
      </c>
      <c r="H479" s="67"/>
      <c r="I479" s="67"/>
      <c r="J479" s="67"/>
      <c r="K479" s="67"/>
      <c r="L479" s="67"/>
      <c r="M479" s="67"/>
      <c r="N479" s="67"/>
      <c r="O479" s="67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</row>
    <row r="480" spans="1:64" s="72" customFormat="1" ht="12" x14ac:dyDescent="0.15">
      <c r="A480" s="64" t="s">
        <v>617</v>
      </c>
      <c r="B480" s="64" t="s">
        <v>618</v>
      </c>
      <c r="C480" s="64" t="s">
        <v>619</v>
      </c>
      <c r="D480" s="64" t="s">
        <v>620</v>
      </c>
      <c r="E480" s="64" t="s">
        <v>621</v>
      </c>
      <c r="F480" s="64"/>
      <c r="G480" s="64"/>
      <c r="H480" s="64"/>
      <c r="I480" s="67"/>
      <c r="J480" s="67"/>
      <c r="K480" s="67"/>
      <c r="L480" s="67"/>
      <c r="M480" s="67"/>
      <c r="N480" s="67"/>
      <c r="O480" s="67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</row>
    <row r="481" spans="1:64" s="70" customFormat="1" ht="12" x14ac:dyDescent="0.15">
      <c r="A481" s="64">
        <v>4</v>
      </c>
      <c r="B481" s="100">
        <v>6</v>
      </c>
      <c r="C481" s="100">
        <v>6</v>
      </c>
      <c r="D481" s="100">
        <v>6</v>
      </c>
      <c r="E481" s="64">
        <v>6</v>
      </c>
      <c r="F481" s="64"/>
      <c r="G481" s="64"/>
      <c r="H481" s="64"/>
      <c r="I481" s="67"/>
      <c r="J481" s="67"/>
      <c r="K481" s="67"/>
      <c r="L481" s="67"/>
      <c r="M481" s="67"/>
      <c r="N481" s="67"/>
      <c r="O481" s="67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</row>
    <row r="482" spans="1:64" s="72" customFormat="1" ht="12" x14ac:dyDescent="0.15">
      <c r="A482" s="69">
        <v>91</v>
      </c>
      <c r="B482" s="69">
        <v>87</v>
      </c>
      <c r="C482" s="69">
        <v>89</v>
      </c>
      <c r="D482" s="69">
        <v>95</v>
      </c>
      <c r="E482" s="69">
        <v>95</v>
      </c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</row>
    <row r="483" spans="1:64" s="72" customFormat="1" ht="12" x14ac:dyDescent="0.1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</row>
    <row r="484" spans="1:64" s="72" customFormat="1" ht="12" x14ac:dyDescent="0.15">
      <c r="A484" s="63" t="s">
        <v>622</v>
      </c>
      <c r="B484" s="64" t="s">
        <v>2</v>
      </c>
      <c r="C484" s="64">
        <v>21</v>
      </c>
      <c r="D484" s="64" t="s">
        <v>3</v>
      </c>
      <c r="E484" s="64" t="s">
        <v>116</v>
      </c>
      <c r="F484" s="64" t="s">
        <v>5</v>
      </c>
      <c r="G484" s="66">
        <f>(A486*A487+B486*B487+C486*C487+D486*D487+E486*E487+F486*F487+G486*G487+H486*H487+I486*I487+J486*J487)/C484</f>
        <v>87.095238095238102</v>
      </c>
      <c r="H484" s="67"/>
      <c r="I484" s="67"/>
      <c r="J484" s="67"/>
      <c r="K484" s="67"/>
      <c r="L484" s="67"/>
      <c r="M484" s="67"/>
      <c r="N484" s="67"/>
      <c r="O484" s="67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</row>
    <row r="485" spans="1:64" s="72" customFormat="1" ht="12" x14ac:dyDescent="0.15">
      <c r="A485" s="105" t="s">
        <v>623</v>
      </c>
      <c r="B485" s="105" t="s">
        <v>624</v>
      </c>
      <c r="C485" s="105" t="s">
        <v>774</v>
      </c>
      <c r="D485" s="105" t="s">
        <v>598</v>
      </c>
      <c r="E485" s="105" t="s">
        <v>625</v>
      </c>
      <c r="F485" s="105" t="s">
        <v>626</v>
      </c>
      <c r="G485" s="106" t="s">
        <v>627</v>
      </c>
      <c r="H485" s="64"/>
      <c r="I485" s="67"/>
      <c r="J485" s="67"/>
      <c r="K485" s="64"/>
      <c r="L485" s="67"/>
      <c r="M485" s="67"/>
      <c r="N485" s="67"/>
      <c r="O485" s="67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</row>
    <row r="486" spans="1:64" s="70" customFormat="1" ht="12.75" x14ac:dyDescent="0.2">
      <c r="A486" s="105">
        <v>5</v>
      </c>
      <c r="B486" s="105">
        <v>4</v>
      </c>
      <c r="C486" s="107">
        <v>6</v>
      </c>
      <c r="D486" s="105">
        <v>2</v>
      </c>
      <c r="E486" s="105">
        <v>2</v>
      </c>
      <c r="F486" s="105">
        <v>1</v>
      </c>
      <c r="G486" s="108">
        <v>1</v>
      </c>
      <c r="H486" s="67"/>
      <c r="I486" s="67"/>
      <c r="J486" s="67"/>
      <c r="K486" s="67"/>
      <c r="L486" s="67"/>
      <c r="M486" s="67"/>
      <c r="N486" s="67"/>
      <c r="O486" s="67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</row>
    <row r="487" spans="1:64" s="72" customFormat="1" ht="12" x14ac:dyDescent="0.15">
      <c r="A487" s="69">
        <v>92</v>
      </c>
      <c r="B487" s="69">
        <v>79</v>
      </c>
      <c r="C487" s="69">
        <v>84</v>
      </c>
      <c r="D487" s="69">
        <v>89</v>
      </c>
      <c r="E487" s="69">
        <v>95</v>
      </c>
      <c r="F487" s="69">
        <v>87</v>
      </c>
      <c r="G487" s="69">
        <v>94</v>
      </c>
      <c r="H487" s="69"/>
      <c r="I487" s="69"/>
      <c r="J487" s="69"/>
      <c r="K487" s="69"/>
      <c r="L487" s="69"/>
      <c r="M487" s="69"/>
      <c r="N487" s="69"/>
      <c r="O487" s="69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</row>
    <row r="488" spans="1:64" s="72" customFormat="1" ht="12.75" x14ac:dyDescent="0.2">
      <c r="A488" s="21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</row>
    <row r="489" spans="1:64" s="72" customFormat="1" x14ac:dyDescent="0.15">
      <c r="A489" s="63" t="s">
        <v>628</v>
      </c>
      <c r="B489" s="64" t="s">
        <v>2</v>
      </c>
      <c r="C489" s="64">
        <v>19</v>
      </c>
      <c r="D489" s="64" t="s">
        <v>3</v>
      </c>
      <c r="E489" s="64" t="s">
        <v>116</v>
      </c>
      <c r="F489" s="64" t="s">
        <v>5</v>
      </c>
      <c r="G489" s="66">
        <f>(A491*A492+B491*B492+C491*C492+D491*D492+E491*E492+F491*F492+G491*G492+H491*H492+I491*I492+J491*J492)/C489</f>
        <v>89.736842105263165</v>
      </c>
      <c r="H489" s="109"/>
      <c r="I489" s="109"/>
      <c r="J489" s="109"/>
      <c r="K489" s="109"/>
      <c r="L489" s="109"/>
      <c r="M489" s="67"/>
      <c r="N489" s="67"/>
      <c r="O489" s="67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</row>
    <row r="490" spans="1:64" s="72" customFormat="1" x14ac:dyDescent="0.15">
      <c r="A490" s="110" t="s">
        <v>629</v>
      </c>
      <c r="B490" s="110" t="s">
        <v>630</v>
      </c>
      <c r="C490" s="110" t="s">
        <v>626</v>
      </c>
      <c r="D490" s="110" t="s">
        <v>625</v>
      </c>
      <c r="E490" s="110" t="s">
        <v>631</v>
      </c>
      <c r="F490" s="67"/>
      <c r="G490" s="67"/>
      <c r="H490" s="109"/>
      <c r="I490" s="109"/>
      <c r="J490" s="109"/>
      <c r="K490" s="109"/>
      <c r="L490" s="109"/>
      <c r="M490" s="67"/>
      <c r="N490" s="67"/>
      <c r="O490" s="67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</row>
    <row r="491" spans="1:64" s="70" customFormat="1" ht="12" x14ac:dyDescent="0.15">
      <c r="A491" s="110">
        <v>4</v>
      </c>
      <c r="B491" s="110">
        <v>5</v>
      </c>
      <c r="C491" s="110">
        <v>3</v>
      </c>
      <c r="D491" s="110">
        <v>4</v>
      </c>
      <c r="E491" s="110">
        <v>3</v>
      </c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</row>
    <row r="492" spans="1:64" s="72" customFormat="1" ht="12" x14ac:dyDescent="0.15">
      <c r="A492" s="69">
        <v>88</v>
      </c>
      <c r="B492" s="69">
        <v>86</v>
      </c>
      <c r="C492" s="69">
        <v>87</v>
      </c>
      <c r="D492" s="69">
        <v>95</v>
      </c>
      <c r="E492" s="69">
        <v>94</v>
      </c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</row>
    <row r="493" spans="1:64" s="72" customFormat="1" ht="12.75" x14ac:dyDescent="0.2">
      <c r="A493" s="21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</row>
    <row r="494" spans="1:64" s="72" customFormat="1" ht="12" x14ac:dyDescent="0.15">
      <c r="A494" s="63" t="s">
        <v>632</v>
      </c>
      <c r="B494" s="67" t="s">
        <v>2</v>
      </c>
      <c r="C494" s="67">
        <v>26</v>
      </c>
      <c r="D494" s="67" t="s">
        <v>3</v>
      </c>
      <c r="E494" s="111" t="s">
        <v>117</v>
      </c>
      <c r="F494" s="64" t="s">
        <v>5</v>
      </c>
      <c r="G494" s="66">
        <f>(A496*A497+B496*B497+C496*C497+D496*D497+E496*E497+F496*F497+G496*G497+H496*H497+I496*I497+J496*J497)/C494</f>
        <v>91.538461538461533</v>
      </c>
      <c r="H494" s="67"/>
      <c r="I494" s="67"/>
      <c r="J494" s="67"/>
      <c r="K494" s="67"/>
      <c r="L494" s="67"/>
      <c r="M494" s="67"/>
      <c r="N494" s="67"/>
      <c r="O494" s="67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</row>
    <row r="495" spans="1:64" s="72" customFormat="1" ht="12" x14ac:dyDescent="0.15">
      <c r="A495" s="97" t="s">
        <v>633</v>
      </c>
      <c r="B495" s="97" t="s">
        <v>634</v>
      </c>
      <c r="C495" s="112" t="s">
        <v>627</v>
      </c>
      <c r="D495" s="112" t="s">
        <v>635</v>
      </c>
      <c r="E495" s="112" t="s">
        <v>636</v>
      </c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</row>
    <row r="496" spans="1:64" s="70" customFormat="1" ht="12.75" x14ac:dyDescent="0.2">
      <c r="A496" s="39">
        <v>5</v>
      </c>
      <c r="B496" s="39">
        <v>6</v>
      </c>
      <c r="C496" s="112">
        <v>5</v>
      </c>
      <c r="D496" s="112">
        <v>4</v>
      </c>
      <c r="E496" s="112">
        <v>6</v>
      </c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</row>
    <row r="497" spans="1:64" s="72" customFormat="1" ht="12" x14ac:dyDescent="0.15">
      <c r="A497" s="69">
        <v>96</v>
      </c>
      <c r="B497" s="69">
        <v>83</v>
      </c>
      <c r="C497" s="69">
        <v>94</v>
      </c>
      <c r="D497" s="69">
        <v>95</v>
      </c>
      <c r="E497" s="69">
        <v>92</v>
      </c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</row>
    <row r="498" spans="1:64" s="72" customFormat="1" ht="12.75" x14ac:dyDescent="0.2">
      <c r="A498" s="67"/>
      <c r="B498" s="67"/>
      <c r="C498" s="67"/>
      <c r="D498" s="67"/>
      <c r="E498" s="67"/>
      <c r="F498" s="67"/>
      <c r="G498" s="67"/>
      <c r="H498" s="64"/>
      <c r="I498" s="64"/>
      <c r="J498" s="64"/>
      <c r="K498" s="64"/>
      <c r="L498" s="64"/>
      <c r="M498" s="64"/>
      <c r="N498" s="67"/>
      <c r="O498" s="67"/>
      <c r="P498" s="68"/>
      <c r="Q498" s="81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</row>
    <row r="499" spans="1:64" s="72" customFormat="1" ht="12.75" x14ac:dyDescent="0.2">
      <c r="A499" s="63" t="s">
        <v>118</v>
      </c>
      <c r="B499" s="64" t="s">
        <v>37</v>
      </c>
      <c r="C499" s="64">
        <v>30</v>
      </c>
      <c r="D499" s="64" t="s">
        <v>3</v>
      </c>
      <c r="E499" s="64" t="s">
        <v>119</v>
      </c>
      <c r="F499" s="64" t="s">
        <v>5</v>
      </c>
      <c r="G499" s="66">
        <f>(A501*A502+B501*B502+C501*C502+D501*D502+E501*E502+F501*F502+G501*G502+H501*H502)/C499</f>
        <v>90.86666666666666</v>
      </c>
      <c r="H499" s="99"/>
      <c r="I499" s="99"/>
      <c r="J499" s="99"/>
      <c r="K499" s="99"/>
      <c r="L499" s="99"/>
      <c r="M499" s="99"/>
      <c r="N499" s="99"/>
      <c r="O499" s="99"/>
      <c r="P499" s="68"/>
      <c r="Q499" s="81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</row>
    <row r="500" spans="1:64" s="72" customFormat="1" ht="12.75" x14ac:dyDescent="0.2">
      <c r="A500" s="113" t="s">
        <v>637</v>
      </c>
      <c r="B500" s="113" t="s">
        <v>638</v>
      </c>
      <c r="C500" s="113" t="s">
        <v>639</v>
      </c>
      <c r="D500" s="113" t="s">
        <v>640</v>
      </c>
      <c r="E500" s="113" t="s">
        <v>641</v>
      </c>
      <c r="F500" s="113" t="s">
        <v>642</v>
      </c>
      <c r="G500" s="113" t="s">
        <v>643</v>
      </c>
      <c r="H500" s="67"/>
      <c r="I500" s="67"/>
      <c r="J500" s="67"/>
      <c r="K500" s="67"/>
      <c r="L500" s="67"/>
      <c r="M500" s="67"/>
      <c r="N500" s="99"/>
      <c r="O500" s="99"/>
      <c r="P500" s="68"/>
      <c r="Q500" s="81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</row>
    <row r="501" spans="1:64" s="72" customFormat="1" ht="12.75" x14ac:dyDescent="0.2">
      <c r="A501" s="113">
        <v>5</v>
      </c>
      <c r="B501" s="114">
        <v>4</v>
      </c>
      <c r="C501" s="114">
        <v>5</v>
      </c>
      <c r="D501" s="114">
        <v>1</v>
      </c>
      <c r="E501" s="114">
        <v>6</v>
      </c>
      <c r="F501" s="114">
        <v>6</v>
      </c>
      <c r="G501" s="113">
        <v>3</v>
      </c>
      <c r="H501" s="100"/>
      <c r="I501" s="64"/>
      <c r="J501" s="64"/>
      <c r="K501" s="64"/>
      <c r="L501" s="67"/>
      <c r="M501" s="100"/>
      <c r="N501" s="99"/>
      <c r="O501" s="99"/>
      <c r="P501" s="68"/>
      <c r="Q501" s="81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</row>
    <row r="502" spans="1:64" s="70" customFormat="1" ht="12.75" x14ac:dyDescent="0.2">
      <c r="A502" s="69">
        <v>88</v>
      </c>
      <c r="B502" s="69">
        <v>90</v>
      </c>
      <c r="C502" s="69">
        <v>96</v>
      </c>
      <c r="D502" s="69">
        <v>93</v>
      </c>
      <c r="E502" s="69">
        <v>86</v>
      </c>
      <c r="F502" s="75">
        <v>94</v>
      </c>
      <c r="G502" s="75">
        <v>91</v>
      </c>
      <c r="H502" s="75"/>
      <c r="I502" s="75"/>
      <c r="J502" s="75"/>
      <c r="K502" s="75"/>
      <c r="L502" s="75"/>
      <c r="M502" s="98"/>
      <c r="N502" s="98"/>
      <c r="O502" s="98"/>
      <c r="P502" s="68"/>
      <c r="Q502" s="81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</row>
    <row r="503" spans="1:64" s="72" customFormat="1" ht="12.75" x14ac:dyDescent="0.2">
      <c r="A503" s="67"/>
      <c r="B503" s="64"/>
      <c r="C503" s="64"/>
      <c r="D503" s="64"/>
      <c r="E503" s="64"/>
      <c r="F503" s="64"/>
      <c r="G503" s="67"/>
      <c r="H503" s="99"/>
      <c r="I503" s="99"/>
      <c r="J503" s="99"/>
      <c r="K503" s="99"/>
      <c r="L503" s="99"/>
      <c r="M503" s="99"/>
      <c r="N503" s="99"/>
      <c r="O503" s="99"/>
      <c r="P503" s="68"/>
      <c r="Q503" s="81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</row>
    <row r="504" spans="1:64" s="72" customFormat="1" ht="12.75" x14ac:dyDescent="0.2">
      <c r="A504" s="63" t="s">
        <v>120</v>
      </c>
      <c r="B504" s="64" t="s">
        <v>37</v>
      </c>
      <c r="C504" s="64">
        <v>24</v>
      </c>
      <c r="D504" s="64" t="s">
        <v>3</v>
      </c>
      <c r="E504" s="64" t="s">
        <v>121</v>
      </c>
      <c r="F504" s="64" t="s">
        <v>5</v>
      </c>
      <c r="G504" s="66">
        <f>(A506*A507+B506*B507+C506*C507+D506*D507+E506*E507+F506*F507+G506*G507+H506*H507+I506*I507)/C504</f>
        <v>90.458333333333329</v>
      </c>
      <c r="H504" s="99"/>
      <c r="I504" s="99"/>
      <c r="J504" s="99"/>
      <c r="K504" s="99"/>
      <c r="L504" s="99"/>
      <c r="M504" s="99"/>
      <c r="N504" s="99"/>
      <c r="O504" s="99"/>
      <c r="P504" s="68"/>
      <c r="Q504" s="81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</row>
    <row r="505" spans="1:64" s="72" customFormat="1" ht="12.75" x14ac:dyDescent="0.2">
      <c r="A505" s="97" t="s">
        <v>644</v>
      </c>
      <c r="B505" s="97" t="s">
        <v>645</v>
      </c>
      <c r="C505" s="97" t="s">
        <v>646</v>
      </c>
      <c r="D505" s="97" t="s">
        <v>647</v>
      </c>
      <c r="E505" s="97" t="s">
        <v>640</v>
      </c>
      <c r="F505" s="97" t="s">
        <v>648</v>
      </c>
      <c r="G505" s="97" t="s">
        <v>649</v>
      </c>
      <c r="H505" s="97" t="s">
        <v>643</v>
      </c>
      <c r="I505" s="97" t="s">
        <v>650</v>
      </c>
      <c r="J505" s="67"/>
      <c r="K505" s="67"/>
      <c r="L505" s="99"/>
      <c r="M505" s="99"/>
      <c r="N505" s="99"/>
      <c r="O505" s="99"/>
      <c r="P505" s="68"/>
      <c r="Q505" s="81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</row>
    <row r="506" spans="1:64" s="72" customFormat="1" ht="12.75" x14ac:dyDescent="0.2">
      <c r="A506" s="97">
        <v>2</v>
      </c>
      <c r="B506" s="95">
        <v>6</v>
      </c>
      <c r="C506" s="95">
        <v>1</v>
      </c>
      <c r="D506" s="95">
        <v>4</v>
      </c>
      <c r="E506" s="95">
        <v>2</v>
      </c>
      <c r="F506" s="95">
        <v>2</v>
      </c>
      <c r="G506" s="95">
        <v>1</v>
      </c>
      <c r="H506" s="95">
        <v>2</v>
      </c>
      <c r="I506" s="95">
        <v>4</v>
      </c>
      <c r="J506" s="64"/>
      <c r="K506" s="64"/>
      <c r="L506" s="99"/>
      <c r="M506" s="99"/>
      <c r="N506" s="99"/>
      <c r="O506" s="99"/>
      <c r="P506" s="68"/>
      <c r="Q506" s="81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</row>
    <row r="507" spans="1:64" s="70" customFormat="1" ht="12.75" x14ac:dyDescent="0.2">
      <c r="A507" s="69">
        <v>85</v>
      </c>
      <c r="B507" s="69">
        <v>90</v>
      </c>
      <c r="C507" s="69">
        <v>92</v>
      </c>
      <c r="D507" s="69">
        <v>90</v>
      </c>
      <c r="E507" s="69">
        <v>93</v>
      </c>
      <c r="F507" s="69">
        <v>90</v>
      </c>
      <c r="G507" s="75">
        <v>89</v>
      </c>
      <c r="H507" s="75">
        <v>91</v>
      </c>
      <c r="I507" s="75">
        <v>93</v>
      </c>
      <c r="J507" s="75"/>
      <c r="K507" s="75"/>
      <c r="L507" s="98"/>
      <c r="M507" s="98"/>
      <c r="N507" s="98"/>
      <c r="O507" s="98"/>
      <c r="P507" s="68"/>
      <c r="Q507" s="81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</row>
    <row r="508" spans="1:64" s="94" customFormat="1" ht="12.75" x14ac:dyDescent="0.2">
      <c r="A508" s="67"/>
      <c r="B508" s="64"/>
      <c r="C508" s="64"/>
      <c r="D508" s="64"/>
      <c r="E508" s="64"/>
      <c r="F508" s="64"/>
      <c r="G508" s="67"/>
      <c r="H508" s="99"/>
      <c r="I508" s="99"/>
      <c r="J508" s="99"/>
      <c r="K508" s="99"/>
      <c r="L508" s="99"/>
      <c r="M508" s="99"/>
      <c r="N508" s="99"/>
      <c r="O508" s="99"/>
      <c r="P508" s="92"/>
      <c r="Q508" s="93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  <c r="AV508" s="92"/>
      <c r="AW508" s="92"/>
      <c r="AX508" s="92"/>
      <c r="AY508" s="92"/>
      <c r="AZ508" s="92"/>
      <c r="BA508" s="92"/>
      <c r="BB508" s="92"/>
      <c r="BC508" s="92"/>
      <c r="BD508" s="92"/>
      <c r="BE508" s="92"/>
      <c r="BF508" s="92"/>
      <c r="BG508" s="92"/>
      <c r="BH508" s="92"/>
      <c r="BI508" s="92"/>
      <c r="BJ508" s="92"/>
      <c r="BK508" s="92"/>
      <c r="BL508" s="92"/>
    </row>
    <row r="509" spans="1:64" s="94" customFormat="1" ht="12.75" x14ac:dyDescent="0.2">
      <c r="A509" s="63" t="s">
        <v>122</v>
      </c>
      <c r="B509" s="64" t="s">
        <v>37</v>
      </c>
      <c r="C509" s="64">
        <v>25</v>
      </c>
      <c r="D509" s="64" t="s">
        <v>3</v>
      </c>
      <c r="E509" s="64" t="s">
        <v>123</v>
      </c>
      <c r="F509" s="64" t="s">
        <v>5</v>
      </c>
      <c r="G509" s="66">
        <f>(A511*A512+B511*B512+C511*C512+D511*D512+E511*E512+F511*F512+G511*G512+H511*H512+I511*I512+J511*J512+K511*K512)/C509</f>
        <v>90.92</v>
      </c>
      <c r="H509" s="99"/>
      <c r="I509" s="99"/>
      <c r="J509" s="99"/>
      <c r="K509" s="99"/>
      <c r="L509" s="99"/>
      <c r="M509" s="99"/>
      <c r="N509" s="99"/>
      <c r="O509" s="99"/>
      <c r="P509" s="92"/>
      <c r="Q509" s="93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  <c r="AV509" s="92"/>
      <c r="AW509" s="92"/>
      <c r="AX509" s="92"/>
      <c r="AY509" s="92"/>
      <c r="AZ509" s="92"/>
      <c r="BA509" s="92"/>
      <c r="BB509" s="92"/>
      <c r="BC509" s="92"/>
      <c r="BD509" s="92"/>
      <c r="BE509" s="92"/>
      <c r="BF509" s="92"/>
      <c r="BG509" s="92"/>
      <c r="BH509" s="92"/>
      <c r="BI509" s="92"/>
      <c r="BJ509" s="92"/>
      <c r="BK509" s="92"/>
      <c r="BL509" s="92"/>
    </row>
    <row r="510" spans="1:64" s="94" customFormat="1" ht="12.75" x14ac:dyDescent="0.2">
      <c r="A510" s="67" t="s">
        <v>779</v>
      </c>
      <c r="B510" s="67" t="s">
        <v>780</v>
      </c>
      <c r="C510" s="67" t="s">
        <v>781</v>
      </c>
      <c r="D510" s="67" t="s">
        <v>782</v>
      </c>
      <c r="E510" s="67" t="s">
        <v>783</v>
      </c>
      <c r="F510" s="67" t="s">
        <v>784</v>
      </c>
      <c r="G510" s="67" t="s">
        <v>785</v>
      </c>
      <c r="H510" s="67" t="s">
        <v>786</v>
      </c>
      <c r="I510" s="67"/>
      <c r="J510" s="67"/>
      <c r="K510" s="67"/>
      <c r="L510" s="67"/>
      <c r="M510" s="67"/>
      <c r="N510" s="99"/>
      <c r="O510" s="99"/>
      <c r="P510" s="92"/>
      <c r="Q510" s="93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  <c r="AV510" s="92"/>
      <c r="AW510" s="92"/>
      <c r="AX510" s="92"/>
      <c r="AY510" s="92"/>
      <c r="AZ510" s="92"/>
      <c r="BA510" s="92"/>
      <c r="BB510" s="92"/>
      <c r="BC510" s="92"/>
      <c r="BD510" s="92"/>
      <c r="BE510" s="92"/>
      <c r="BF510" s="92"/>
      <c r="BG510" s="92"/>
      <c r="BH510" s="92"/>
      <c r="BI510" s="92"/>
      <c r="BJ510" s="92"/>
      <c r="BK510" s="92"/>
      <c r="BL510" s="92"/>
    </row>
    <row r="511" spans="1:64" s="94" customFormat="1" ht="12.75" x14ac:dyDescent="0.2">
      <c r="A511" s="67">
        <v>5</v>
      </c>
      <c r="B511" s="64">
        <v>2</v>
      </c>
      <c r="C511" s="64">
        <v>5</v>
      </c>
      <c r="D511" s="64">
        <v>4</v>
      </c>
      <c r="E511" s="100">
        <v>1</v>
      </c>
      <c r="F511" s="100">
        <v>2</v>
      </c>
      <c r="G511" s="64">
        <v>4</v>
      </c>
      <c r="H511" s="64">
        <v>2</v>
      </c>
      <c r="I511" s="100"/>
      <c r="J511" s="64"/>
      <c r="K511" s="64"/>
      <c r="L511" s="64"/>
      <c r="M511" s="64"/>
      <c r="N511" s="99"/>
      <c r="O511" s="99"/>
      <c r="P511" s="92"/>
      <c r="Q511" s="93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  <c r="AV511" s="92"/>
      <c r="AW511" s="92"/>
      <c r="AX511" s="92"/>
      <c r="AY511" s="92"/>
      <c r="AZ511" s="92"/>
      <c r="BA511" s="92"/>
      <c r="BB511" s="92"/>
      <c r="BC511" s="92"/>
      <c r="BD511" s="92"/>
      <c r="BE511" s="92"/>
      <c r="BF511" s="92"/>
      <c r="BG511" s="92"/>
      <c r="BH511" s="92"/>
      <c r="BI511" s="92"/>
      <c r="BJ511" s="92"/>
      <c r="BK511" s="92"/>
      <c r="BL511" s="92"/>
    </row>
    <row r="512" spans="1:64" s="96" customFormat="1" ht="12.75" x14ac:dyDescent="0.2">
      <c r="A512" s="33">
        <v>89</v>
      </c>
      <c r="B512" s="75">
        <v>93</v>
      </c>
      <c r="C512" s="69">
        <v>92</v>
      </c>
      <c r="D512" s="69">
        <v>91</v>
      </c>
      <c r="E512" s="69">
        <v>90</v>
      </c>
      <c r="F512" s="69">
        <v>93</v>
      </c>
      <c r="G512" s="69">
        <v>93</v>
      </c>
      <c r="H512" s="69">
        <v>85</v>
      </c>
      <c r="I512" s="75"/>
      <c r="J512" s="75"/>
      <c r="K512" s="75"/>
      <c r="L512" s="98"/>
      <c r="M512" s="98"/>
      <c r="N512" s="98"/>
      <c r="O512" s="98"/>
      <c r="P512" s="92"/>
      <c r="Q512" s="93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  <c r="AV512" s="92"/>
      <c r="AW512" s="92"/>
      <c r="AX512" s="92"/>
      <c r="AY512" s="92"/>
      <c r="AZ512" s="92"/>
      <c r="BA512" s="92"/>
      <c r="BB512" s="92"/>
      <c r="BC512" s="92"/>
      <c r="BD512" s="92"/>
      <c r="BE512" s="92"/>
      <c r="BF512" s="92"/>
      <c r="BG512" s="92"/>
      <c r="BH512" s="92"/>
      <c r="BI512" s="92"/>
      <c r="BJ512" s="92"/>
      <c r="BK512" s="92"/>
      <c r="BL512" s="92"/>
    </row>
    <row r="513" spans="1:64" s="94" customFormat="1" ht="12.75" x14ac:dyDescent="0.2">
      <c r="A513" s="80" t="s">
        <v>124</v>
      </c>
      <c r="B513" s="100" t="s">
        <v>2</v>
      </c>
      <c r="C513" s="100">
        <v>13</v>
      </c>
      <c r="D513" s="100" t="s">
        <v>3</v>
      </c>
      <c r="E513" s="100" t="s">
        <v>125</v>
      </c>
      <c r="F513" s="100" t="s">
        <v>5</v>
      </c>
      <c r="G513" s="66">
        <f>(A515*A516+B515*B516+C515*C516+D515*D516+E515*E516+F515*F516+G515*G516+H515*H516+I515*I516+J515*J516)/C513</f>
        <v>91.692307692307693</v>
      </c>
      <c r="H513" s="100"/>
      <c r="I513" s="100"/>
      <c r="J513" s="100"/>
      <c r="K513" s="100"/>
      <c r="L513" s="100"/>
      <c r="M513" s="100"/>
      <c r="N513" s="100"/>
      <c r="O513" s="100"/>
      <c r="P513" s="92"/>
      <c r="Q513" s="93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  <c r="AV513" s="92"/>
      <c r="AW513" s="92"/>
      <c r="AX513" s="92"/>
      <c r="AY513" s="92"/>
      <c r="AZ513" s="92"/>
      <c r="BA513" s="92"/>
      <c r="BB513" s="92"/>
      <c r="BC513" s="92"/>
      <c r="BD513" s="92"/>
      <c r="BE513" s="92"/>
      <c r="BF513" s="92"/>
      <c r="BG513" s="92"/>
      <c r="BH513" s="92"/>
      <c r="BI513" s="92"/>
      <c r="BJ513" s="92"/>
      <c r="BK513" s="92"/>
      <c r="BL513" s="92"/>
    </row>
    <row r="514" spans="1:64" s="94" customFormat="1" ht="12.75" x14ac:dyDescent="0.2">
      <c r="A514" s="113" t="s">
        <v>756</v>
      </c>
      <c r="B514" s="113" t="s">
        <v>757</v>
      </c>
      <c r="C514" s="113" t="s">
        <v>758</v>
      </c>
      <c r="D514" s="100" t="s">
        <v>759</v>
      </c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92"/>
      <c r="Q514" s="93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  <c r="AV514" s="92"/>
      <c r="AW514" s="92"/>
      <c r="AX514" s="92"/>
      <c r="AY514" s="92"/>
      <c r="AZ514" s="92"/>
      <c r="BA514" s="92"/>
      <c r="BB514" s="92"/>
      <c r="BC514" s="92"/>
      <c r="BD514" s="92"/>
      <c r="BE514" s="92"/>
      <c r="BF514" s="92"/>
      <c r="BG514" s="92"/>
      <c r="BH514" s="92"/>
      <c r="BI514" s="92"/>
      <c r="BJ514" s="92"/>
      <c r="BK514" s="92"/>
      <c r="BL514" s="92"/>
    </row>
    <row r="515" spans="1:64" s="96" customFormat="1" ht="12.75" x14ac:dyDescent="0.2">
      <c r="A515" s="167">
        <v>5</v>
      </c>
      <c r="B515" s="167">
        <v>6</v>
      </c>
      <c r="C515" s="167">
        <v>1</v>
      </c>
      <c r="D515" s="100">
        <v>1</v>
      </c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92"/>
      <c r="Q515" s="93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  <c r="AV515" s="92"/>
      <c r="AW515" s="92"/>
      <c r="AX515" s="92"/>
      <c r="AY515" s="92"/>
      <c r="AZ515" s="92"/>
      <c r="BA515" s="92"/>
      <c r="BB515" s="92"/>
      <c r="BC515" s="92"/>
      <c r="BD515" s="92"/>
      <c r="BE515" s="92"/>
      <c r="BF515" s="92"/>
      <c r="BG515" s="92"/>
      <c r="BH515" s="92"/>
      <c r="BI515" s="92"/>
      <c r="BJ515" s="92"/>
      <c r="BK515" s="92"/>
      <c r="BL515" s="92"/>
    </row>
    <row r="516" spans="1:64" s="94" customFormat="1" ht="12.75" x14ac:dyDescent="0.2">
      <c r="A516" s="69">
        <v>92</v>
      </c>
      <c r="B516" s="69">
        <v>91</v>
      </c>
      <c r="C516" s="69">
        <v>90</v>
      </c>
      <c r="D516" s="69">
        <v>96</v>
      </c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92"/>
      <c r="Q516" s="93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  <c r="AV516" s="92"/>
      <c r="AW516" s="92"/>
      <c r="AX516" s="92"/>
      <c r="AY516" s="92"/>
      <c r="AZ516" s="92"/>
      <c r="BA516" s="92"/>
      <c r="BB516" s="92"/>
      <c r="BC516" s="92"/>
      <c r="BD516" s="92"/>
      <c r="BE516" s="92"/>
      <c r="BF516" s="92"/>
      <c r="BG516" s="92"/>
      <c r="BH516" s="92"/>
      <c r="BI516" s="92"/>
      <c r="BJ516" s="92"/>
      <c r="BK516" s="92"/>
      <c r="BL516" s="92"/>
    </row>
    <row r="517" spans="1:64" s="94" customFormat="1" ht="12.75" x14ac:dyDescent="0.2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92"/>
      <c r="Q517" s="93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  <c r="AV517" s="92"/>
      <c r="AW517" s="92"/>
      <c r="AX517" s="92"/>
      <c r="AY517" s="92"/>
      <c r="AZ517" s="92"/>
      <c r="BA517" s="92"/>
      <c r="BB517" s="92"/>
      <c r="BC517" s="92"/>
      <c r="BD517" s="92"/>
      <c r="BE517" s="92"/>
      <c r="BF517" s="92"/>
      <c r="BG517" s="92"/>
      <c r="BH517" s="92"/>
      <c r="BI517" s="92"/>
      <c r="BJ517" s="92"/>
      <c r="BK517" s="92"/>
      <c r="BL517" s="92"/>
    </row>
    <row r="518" spans="1:64" s="94" customFormat="1" ht="12.75" x14ac:dyDescent="0.2">
      <c r="A518" s="80" t="s">
        <v>126</v>
      </c>
      <c r="B518" s="100" t="s">
        <v>2</v>
      </c>
      <c r="C518" s="100">
        <v>37</v>
      </c>
      <c r="D518" s="100" t="s">
        <v>3</v>
      </c>
      <c r="E518" s="100" t="s">
        <v>125</v>
      </c>
      <c r="F518" s="100" t="s">
        <v>5</v>
      </c>
      <c r="G518" s="66">
        <f>(A520*A521+B520*B521+C520*C521+D520*D521+E520*E521+F520*F521+G520*G521+H520*H521+I520*I521+J520*J521)/C518</f>
        <v>91.486486486486484</v>
      </c>
      <c r="H518" s="100"/>
      <c r="I518" s="100"/>
      <c r="J518" s="100"/>
      <c r="K518" s="100"/>
      <c r="L518" s="100"/>
      <c r="M518" s="100"/>
      <c r="N518" s="100"/>
      <c r="O518" s="100"/>
      <c r="P518" s="92"/>
      <c r="Q518" s="93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  <c r="AV518" s="92"/>
      <c r="AW518" s="92"/>
      <c r="AX518" s="92"/>
      <c r="AY518" s="92"/>
      <c r="AZ518" s="92"/>
      <c r="BA518" s="92"/>
      <c r="BB518" s="92"/>
      <c r="BC518" s="92"/>
      <c r="BD518" s="92"/>
      <c r="BE518" s="92"/>
      <c r="BF518" s="92"/>
      <c r="BG518" s="92"/>
      <c r="BH518" s="92"/>
      <c r="BI518" s="92"/>
      <c r="BJ518" s="92"/>
      <c r="BK518" s="92"/>
      <c r="BL518" s="92"/>
    </row>
    <row r="519" spans="1:64" s="94" customFormat="1" ht="12.75" x14ac:dyDescent="0.2">
      <c r="A519" s="113" t="s">
        <v>760</v>
      </c>
      <c r="B519" s="113" t="s">
        <v>761</v>
      </c>
      <c r="C519" s="113" t="s">
        <v>762</v>
      </c>
      <c r="D519" s="113" t="s">
        <v>763</v>
      </c>
      <c r="E519" s="113" t="s">
        <v>764</v>
      </c>
      <c r="F519" s="113" t="s">
        <v>765</v>
      </c>
      <c r="G519" s="113" t="s">
        <v>766</v>
      </c>
      <c r="H519" s="100" t="s">
        <v>759</v>
      </c>
      <c r="I519" s="100"/>
      <c r="J519" s="100"/>
      <c r="K519" s="100"/>
      <c r="L519" s="100"/>
      <c r="M519" s="100"/>
      <c r="N519" s="100"/>
      <c r="O519" s="100"/>
      <c r="P519" s="92"/>
      <c r="Q519" s="93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  <c r="AV519" s="92"/>
      <c r="AW519" s="92"/>
      <c r="AX519" s="92"/>
      <c r="AY519" s="92"/>
      <c r="AZ519" s="92"/>
      <c r="BA519" s="92"/>
      <c r="BB519" s="92"/>
      <c r="BC519" s="92"/>
      <c r="BD519" s="92"/>
      <c r="BE519" s="92"/>
      <c r="BF519" s="92"/>
      <c r="BG519" s="92"/>
      <c r="BH519" s="92"/>
      <c r="BI519" s="92"/>
      <c r="BJ519" s="92"/>
      <c r="BK519" s="92"/>
      <c r="BL519" s="92"/>
    </row>
    <row r="520" spans="1:64" s="96" customFormat="1" ht="12.75" x14ac:dyDescent="0.2">
      <c r="A520" s="100">
        <v>5</v>
      </c>
      <c r="B520" s="100">
        <v>6</v>
      </c>
      <c r="C520" s="100">
        <v>3</v>
      </c>
      <c r="D520" s="100">
        <v>5</v>
      </c>
      <c r="E520" s="100">
        <v>6</v>
      </c>
      <c r="F520" s="100">
        <v>5</v>
      </c>
      <c r="G520" s="100">
        <v>5</v>
      </c>
      <c r="H520" s="100">
        <v>2</v>
      </c>
      <c r="I520" s="100"/>
      <c r="J520" s="100"/>
      <c r="K520" s="100"/>
      <c r="L520" s="100"/>
      <c r="M520" s="100"/>
      <c r="N520" s="100"/>
      <c r="O520" s="100"/>
      <c r="P520" s="92"/>
      <c r="Q520" s="93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  <c r="AV520" s="92"/>
      <c r="AW520" s="92"/>
      <c r="AX520" s="92"/>
      <c r="AY520" s="92"/>
      <c r="AZ520" s="92"/>
      <c r="BA520" s="92"/>
      <c r="BB520" s="92"/>
      <c r="BC520" s="92"/>
      <c r="BD520" s="92"/>
      <c r="BE520" s="92"/>
      <c r="BF520" s="92"/>
      <c r="BG520" s="92"/>
      <c r="BH520" s="92"/>
      <c r="BI520" s="92"/>
      <c r="BJ520" s="92"/>
      <c r="BK520" s="92"/>
      <c r="BL520" s="92"/>
    </row>
    <row r="521" spans="1:64" s="94" customFormat="1" ht="12.75" x14ac:dyDescent="0.2">
      <c r="A521" s="69">
        <v>97</v>
      </c>
      <c r="B521" s="69">
        <v>92</v>
      </c>
      <c r="C521" s="69">
        <v>95</v>
      </c>
      <c r="D521" s="69">
        <v>90</v>
      </c>
      <c r="E521" s="69">
        <v>91</v>
      </c>
      <c r="F521" s="69">
        <v>94</v>
      </c>
      <c r="G521" s="69">
        <v>81</v>
      </c>
      <c r="H521" s="69">
        <v>96</v>
      </c>
      <c r="I521" s="75"/>
      <c r="J521" s="75"/>
      <c r="K521" s="75"/>
      <c r="L521" s="75"/>
      <c r="M521" s="75"/>
      <c r="N521" s="75"/>
      <c r="O521" s="75"/>
      <c r="P521" s="92"/>
      <c r="Q521" s="93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  <c r="AV521" s="92"/>
      <c r="AW521" s="92"/>
      <c r="AX521" s="92"/>
      <c r="AY521" s="92"/>
      <c r="AZ521" s="92"/>
      <c r="BA521" s="92"/>
      <c r="BB521" s="92"/>
      <c r="BC521" s="92"/>
      <c r="BD521" s="92"/>
      <c r="BE521" s="92"/>
      <c r="BF521" s="92"/>
      <c r="BG521" s="92"/>
      <c r="BH521" s="92"/>
      <c r="BI521" s="92"/>
      <c r="BJ521" s="92"/>
      <c r="BK521" s="92"/>
      <c r="BL521" s="92"/>
    </row>
    <row r="522" spans="1:64" s="94" customFormat="1" ht="12.75" x14ac:dyDescent="0.2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92"/>
      <c r="Q522" s="93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  <c r="AV522" s="92"/>
      <c r="AW522" s="92"/>
      <c r="AX522" s="92"/>
      <c r="AY522" s="92"/>
      <c r="AZ522" s="92"/>
      <c r="BA522" s="92"/>
      <c r="BB522" s="92"/>
      <c r="BC522" s="92"/>
      <c r="BD522" s="92"/>
      <c r="BE522" s="92"/>
      <c r="BF522" s="92"/>
      <c r="BG522" s="92"/>
      <c r="BH522" s="92"/>
      <c r="BI522" s="92"/>
      <c r="BJ522" s="92"/>
      <c r="BK522" s="92"/>
      <c r="BL522" s="92"/>
    </row>
    <row r="523" spans="1:64" s="94" customFormat="1" ht="12.75" x14ac:dyDescent="0.2">
      <c r="A523" s="80" t="s">
        <v>127</v>
      </c>
      <c r="B523" s="100" t="s">
        <v>2</v>
      </c>
      <c r="C523" s="100">
        <v>29</v>
      </c>
      <c r="D523" s="100" t="s">
        <v>3</v>
      </c>
      <c r="E523" s="100" t="s">
        <v>128</v>
      </c>
      <c r="F523" s="100" t="s">
        <v>5</v>
      </c>
      <c r="G523" s="66">
        <f>(A525*A526+B525*B526+C525*C526+D525*D526+E525*E526+F525*F526+G525*G526+H525*H526+I525*I526+J525*J526)/C523</f>
        <v>92.41379310344827</v>
      </c>
      <c r="H523" s="100"/>
      <c r="I523" s="100"/>
      <c r="J523" s="100"/>
      <c r="K523" s="100"/>
      <c r="L523" s="100"/>
      <c r="M523" s="100"/>
      <c r="N523" s="100"/>
      <c r="O523" s="100"/>
      <c r="P523" s="92"/>
      <c r="Q523" s="93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  <c r="AV523" s="92"/>
      <c r="AW523" s="92"/>
      <c r="AX523" s="92"/>
      <c r="AY523" s="92"/>
      <c r="AZ523" s="92"/>
      <c r="BA523" s="92"/>
      <c r="BB523" s="92"/>
      <c r="BC523" s="92"/>
      <c r="BD523" s="92"/>
      <c r="BE523" s="92"/>
      <c r="BF523" s="92"/>
      <c r="BG523" s="92"/>
      <c r="BH523" s="92"/>
      <c r="BI523" s="92"/>
      <c r="BJ523" s="92"/>
      <c r="BK523" s="92"/>
      <c r="BL523" s="92"/>
    </row>
    <row r="524" spans="1:64" s="94" customFormat="1" ht="12.75" x14ac:dyDescent="0.2">
      <c r="A524" s="102" t="s">
        <v>651</v>
      </c>
      <c r="B524" s="102" t="s">
        <v>652</v>
      </c>
      <c r="C524" s="102" t="s">
        <v>653</v>
      </c>
      <c r="D524" s="102" t="s">
        <v>654</v>
      </c>
      <c r="E524" s="102" t="s">
        <v>655</v>
      </c>
      <c r="F524" s="102" t="s">
        <v>656</v>
      </c>
      <c r="G524" s="102" t="s">
        <v>657</v>
      </c>
      <c r="H524" s="102"/>
      <c r="I524" s="102"/>
      <c r="J524" s="102"/>
      <c r="K524" s="100"/>
      <c r="L524" s="100"/>
      <c r="M524" s="100"/>
      <c r="N524" s="100"/>
      <c r="O524" s="100"/>
      <c r="P524" s="92"/>
      <c r="Q524" s="93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  <c r="AV524" s="92"/>
      <c r="AW524" s="92"/>
      <c r="AX524" s="92"/>
      <c r="AY524" s="92"/>
      <c r="AZ524" s="92"/>
      <c r="BA524" s="92"/>
      <c r="BB524" s="92"/>
      <c r="BC524" s="92"/>
      <c r="BD524" s="92"/>
      <c r="BE524" s="92"/>
      <c r="BF524" s="92"/>
      <c r="BG524" s="92"/>
      <c r="BH524" s="92"/>
      <c r="BI524" s="92"/>
      <c r="BJ524" s="92"/>
      <c r="BK524" s="92"/>
      <c r="BL524" s="92"/>
    </row>
    <row r="525" spans="1:64" s="96" customFormat="1" ht="12.75" x14ac:dyDescent="0.2">
      <c r="A525" s="102">
        <v>6</v>
      </c>
      <c r="B525" s="102">
        <v>6</v>
      </c>
      <c r="C525" s="102">
        <v>6</v>
      </c>
      <c r="D525" s="102">
        <v>2</v>
      </c>
      <c r="E525" s="102">
        <v>2</v>
      </c>
      <c r="F525" s="102">
        <v>2</v>
      </c>
      <c r="G525" s="102">
        <v>5</v>
      </c>
      <c r="H525" s="102"/>
      <c r="I525" s="102"/>
      <c r="J525" s="102"/>
      <c r="K525" s="100"/>
      <c r="L525" s="100"/>
      <c r="M525" s="100"/>
      <c r="N525" s="100"/>
      <c r="O525" s="100"/>
      <c r="P525" s="92"/>
      <c r="Q525" s="93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  <c r="AV525" s="92"/>
      <c r="AW525" s="92"/>
      <c r="AX525" s="92"/>
      <c r="AY525" s="92"/>
      <c r="AZ525" s="92"/>
      <c r="BA525" s="92"/>
      <c r="BB525" s="92"/>
      <c r="BC525" s="92"/>
      <c r="BD525" s="92"/>
      <c r="BE525" s="92"/>
      <c r="BF525" s="92"/>
      <c r="BG525" s="92"/>
      <c r="BH525" s="92"/>
      <c r="BI525" s="92"/>
      <c r="BJ525" s="92"/>
      <c r="BK525" s="92"/>
      <c r="BL525" s="92"/>
    </row>
    <row r="526" spans="1:64" s="94" customFormat="1" ht="12.75" x14ac:dyDescent="0.2">
      <c r="A526" s="69">
        <v>98</v>
      </c>
      <c r="B526" s="69">
        <v>82</v>
      </c>
      <c r="C526" s="69">
        <v>95</v>
      </c>
      <c r="D526" s="69">
        <v>87</v>
      </c>
      <c r="E526" s="69">
        <v>92</v>
      </c>
      <c r="F526" s="69">
        <v>96</v>
      </c>
      <c r="G526" s="69">
        <v>96</v>
      </c>
      <c r="H526" s="75"/>
      <c r="I526" s="75"/>
      <c r="J526" s="75"/>
      <c r="K526" s="75"/>
      <c r="L526" s="75"/>
      <c r="M526" s="75"/>
      <c r="N526" s="75"/>
      <c r="O526" s="75"/>
      <c r="P526" s="92"/>
      <c r="Q526" s="93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  <c r="AV526" s="92"/>
      <c r="AW526" s="92"/>
      <c r="AX526" s="92"/>
      <c r="AY526" s="92"/>
      <c r="AZ526" s="92"/>
      <c r="BA526" s="92"/>
      <c r="BB526" s="92"/>
      <c r="BC526" s="92"/>
      <c r="BD526" s="92"/>
      <c r="BE526" s="92"/>
      <c r="BF526" s="92"/>
      <c r="BG526" s="92"/>
      <c r="BH526" s="92"/>
      <c r="BI526" s="92"/>
      <c r="BJ526" s="92"/>
      <c r="BK526" s="92"/>
      <c r="BL526" s="92"/>
    </row>
    <row r="527" spans="1:64" s="94" customFormat="1" ht="12.75" x14ac:dyDescent="0.2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92"/>
      <c r="Q527" s="93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  <c r="AV527" s="92"/>
      <c r="AW527" s="92"/>
      <c r="AX527" s="92"/>
      <c r="AY527" s="92"/>
      <c r="AZ527" s="92"/>
      <c r="BA527" s="92"/>
      <c r="BB527" s="92"/>
      <c r="BC527" s="92"/>
      <c r="BD527" s="92"/>
      <c r="BE527" s="92"/>
      <c r="BF527" s="92"/>
      <c r="BG527" s="92"/>
      <c r="BH527" s="92"/>
      <c r="BI527" s="92"/>
      <c r="BJ527" s="92"/>
      <c r="BK527" s="92"/>
      <c r="BL527" s="92"/>
    </row>
    <row r="528" spans="1:64" s="94" customFormat="1" ht="12.75" x14ac:dyDescent="0.2">
      <c r="A528" s="80" t="s">
        <v>129</v>
      </c>
      <c r="B528" s="100" t="s">
        <v>2</v>
      </c>
      <c r="C528" s="100">
        <v>29</v>
      </c>
      <c r="D528" s="100" t="s">
        <v>3</v>
      </c>
      <c r="E528" s="100" t="s">
        <v>130</v>
      </c>
      <c r="F528" s="100" t="s">
        <v>5</v>
      </c>
      <c r="G528" s="66">
        <f>(A530*A531+B530*B531+C530*C531+D530*D531+E530*E531+F530*F531+G530*G531+H530*H531+I530*I531+J530*J531)/C528</f>
        <v>92.931034482758619</v>
      </c>
      <c r="H528" s="100"/>
      <c r="I528" s="100"/>
      <c r="J528" s="100"/>
      <c r="K528" s="100"/>
      <c r="L528" s="100"/>
      <c r="M528" s="100"/>
      <c r="N528" s="100"/>
      <c r="O528" s="100"/>
      <c r="P528" s="92"/>
      <c r="Q528" s="93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  <c r="AV528" s="92"/>
      <c r="AW528" s="92"/>
      <c r="AX528" s="92"/>
      <c r="AY528" s="92"/>
      <c r="AZ528" s="92"/>
      <c r="BA528" s="92"/>
      <c r="BB528" s="92"/>
      <c r="BC528" s="92"/>
      <c r="BD528" s="92"/>
      <c r="BE528" s="92"/>
      <c r="BF528" s="92"/>
      <c r="BG528" s="92"/>
      <c r="BH528" s="92"/>
      <c r="BI528" s="92"/>
      <c r="BJ528" s="92"/>
      <c r="BK528" s="92"/>
      <c r="BL528" s="92"/>
    </row>
    <row r="529" spans="1:64" s="94" customFormat="1" ht="12.75" x14ac:dyDescent="0.2">
      <c r="A529" s="32" t="s">
        <v>658</v>
      </c>
      <c r="B529" s="32" t="s">
        <v>654</v>
      </c>
      <c r="C529" s="32" t="s">
        <v>659</v>
      </c>
      <c r="D529" s="32" t="s">
        <v>660</v>
      </c>
      <c r="E529" s="32" t="s">
        <v>661</v>
      </c>
      <c r="F529" s="32" t="s">
        <v>662</v>
      </c>
      <c r="G529" s="32"/>
      <c r="H529" s="32" t="s">
        <v>663</v>
      </c>
      <c r="I529" s="32" t="s">
        <v>664</v>
      </c>
      <c r="J529" s="100"/>
      <c r="K529" s="100"/>
      <c r="L529" s="100"/>
      <c r="M529" s="100"/>
      <c r="N529" s="100"/>
      <c r="O529" s="100"/>
      <c r="P529" s="92"/>
      <c r="Q529" s="93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  <c r="AV529" s="92"/>
      <c r="AW529" s="92"/>
      <c r="AX529" s="92"/>
      <c r="AY529" s="92"/>
      <c r="AZ529" s="92"/>
      <c r="BA529" s="92"/>
      <c r="BB529" s="92"/>
      <c r="BC529" s="92"/>
      <c r="BD529" s="92"/>
      <c r="BE529" s="92"/>
      <c r="BF529" s="92"/>
      <c r="BG529" s="92"/>
      <c r="BH529" s="92"/>
      <c r="BI529" s="92"/>
      <c r="BJ529" s="92"/>
      <c r="BK529" s="92"/>
      <c r="BL529" s="92"/>
    </row>
    <row r="530" spans="1:64" s="96" customFormat="1" ht="12.75" x14ac:dyDescent="0.2">
      <c r="A530" s="32">
        <v>2</v>
      </c>
      <c r="B530" s="32">
        <v>4</v>
      </c>
      <c r="C530" s="32">
        <v>5</v>
      </c>
      <c r="D530" s="32">
        <v>1</v>
      </c>
      <c r="E530" s="32">
        <v>4</v>
      </c>
      <c r="F530" s="32">
        <v>6</v>
      </c>
      <c r="G530" s="32"/>
      <c r="H530" s="32">
        <v>4</v>
      </c>
      <c r="I530" s="32">
        <v>3</v>
      </c>
      <c r="J530" s="100"/>
      <c r="K530" s="100"/>
      <c r="L530" s="100"/>
      <c r="M530" s="100"/>
      <c r="N530" s="100"/>
      <c r="O530" s="100"/>
      <c r="P530" s="92"/>
      <c r="Q530" s="93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  <c r="AV530" s="92"/>
      <c r="AW530" s="92"/>
      <c r="AX530" s="92"/>
      <c r="AY530" s="92"/>
      <c r="AZ530" s="92"/>
      <c r="BA530" s="92"/>
      <c r="BB530" s="92"/>
      <c r="BC530" s="92"/>
      <c r="BD530" s="92"/>
      <c r="BE530" s="92"/>
      <c r="BF530" s="92"/>
      <c r="BG530" s="92"/>
      <c r="BH530" s="92"/>
      <c r="BI530" s="92"/>
      <c r="BJ530" s="92"/>
      <c r="BK530" s="92"/>
      <c r="BL530" s="92"/>
    </row>
    <row r="531" spans="1:64" s="72" customFormat="1" ht="12" x14ac:dyDescent="0.15">
      <c r="A531" s="69">
        <v>94</v>
      </c>
      <c r="B531" s="69">
        <v>87</v>
      </c>
      <c r="C531" s="69">
        <v>94</v>
      </c>
      <c r="D531" s="69">
        <v>95</v>
      </c>
      <c r="E531" s="69">
        <v>94</v>
      </c>
      <c r="F531" s="69">
        <v>91</v>
      </c>
      <c r="G531" s="69"/>
      <c r="H531" s="69">
        <v>96</v>
      </c>
      <c r="I531" s="69">
        <v>96</v>
      </c>
      <c r="J531" s="75"/>
      <c r="K531" s="75"/>
      <c r="L531" s="75"/>
      <c r="M531" s="75"/>
      <c r="N531" s="75"/>
      <c r="O531" s="75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</row>
    <row r="532" spans="1:64" s="72" customFormat="1" ht="12" x14ac:dyDescent="0.15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</row>
    <row r="533" spans="1:64" s="72" customFormat="1" ht="12" x14ac:dyDescent="0.15">
      <c r="A533" s="80" t="s">
        <v>131</v>
      </c>
      <c r="B533" s="100" t="s">
        <v>2</v>
      </c>
      <c r="C533" s="100">
        <v>27</v>
      </c>
      <c r="D533" s="100" t="s">
        <v>3</v>
      </c>
      <c r="E533" s="100" t="s">
        <v>119</v>
      </c>
      <c r="F533" s="100" t="s">
        <v>5</v>
      </c>
      <c r="G533" s="66">
        <f>(A535*A536+B535*B536+C535*C536+D535*D536+E535*E536+F535*F536+G535*G536+H535*H536+I535*I536+J535*J536)/C533</f>
        <v>91.592592592592595</v>
      </c>
      <c r="H533" s="100"/>
      <c r="I533" s="100"/>
      <c r="J533" s="100"/>
      <c r="K533" s="100"/>
      <c r="L533" s="100"/>
      <c r="M533" s="100"/>
      <c r="N533" s="100"/>
      <c r="O533" s="100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</row>
    <row r="534" spans="1:64" s="72" customFormat="1" ht="12" x14ac:dyDescent="0.15">
      <c r="A534" s="112" t="s">
        <v>665</v>
      </c>
      <c r="B534" s="112" t="s">
        <v>658</v>
      </c>
      <c r="C534" s="112" t="s">
        <v>655</v>
      </c>
      <c r="D534" s="112" t="s">
        <v>659</v>
      </c>
      <c r="E534" s="112" t="s">
        <v>660</v>
      </c>
      <c r="F534" s="112" t="s">
        <v>666</v>
      </c>
      <c r="G534" s="112" t="s">
        <v>667</v>
      </c>
      <c r="H534" s="112"/>
      <c r="I534" s="112" t="s">
        <v>668</v>
      </c>
      <c r="J534" s="112" t="s">
        <v>669</v>
      </c>
      <c r="K534" s="100"/>
      <c r="L534" s="100"/>
      <c r="M534" s="100"/>
      <c r="N534" s="100"/>
      <c r="O534" s="100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</row>
    <row r="535" spans="1:64" s="70" customFormat="1" ht="12" x14ac:dyDescent="0.15">
      <c r="A535" s="112">
        <v>3</v>
      </c>
      <c r="B535" s="112">
        <v>4</v>
      </c>
      <c r="C535" s="112">
        <v>3</v>
      </c>
      <c r="D535" s="112">
        <v>1</v>
      </c>
      <c r="E535" s="112">
        <v>4</v>
      </c>
      <c r="F535" s="112">
        <v>6</v>
      </c>
      <c r="G535" s="112">
        <v>1</v>
      </c>
      <c r="H535" s="112"/>
      <c r="I535" s="112">
        <v>3</v>
      </c>
      <c r="J535" s="112">
        <v>2</v>
      </c>
      <c r="K535" s="100"/>
      <c r="L535" s="100"/>
      <c r="M535" s="100"/>
      <c r="N535" s="100"/>
      <c r="O535" s="100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</row>
    <row r="536" spans="1:64" s="72" customFormat="1" ht="12" x14ac:dyDescent="0.15">
      <c r="A536" s="69">
        <v>91</v>
      </c>
      <c r="B536" s="69">
        <v>94</v>
      </c>
      <c r="C536" s="69">
        <v>92</v>
      </c>
      <c r="D536" s="69">
        <v>94</v>
      </c>
      <c r="E536" s="69">
        <v>95</v>
      </c>
      <c r="F536" s="69">
        <v>85</v>
      </c>
      <c r="G536" s="69">
        <v>89</v>
      </c>
      <c r="H536" s="69"/>
      <c r="I536" s="69">
        <v>97</v>
      </c>
      <c r="J536" s="69">
        <v>92</v>
      </c>
      <c r="K536" s="75"/>
      <c r="L536" s="75"/>
      <c r="M536" s="75"/>
      <c r="N536" s="75"/>
      <c r="O536" s="75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</row>
    <row r="537" spans="1:64" s="72" customFormat="1" ht="12" x14ac:dyDescent="0.1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7"/>
      <c r="O537" s="67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</row>
    <row r="538" spans="1:64" s="72" customFormat="1" ht="12" x14ac:dyDescent="0.15">
      <c r="A538" s="63" t="s">
        <v>132</v>
      </c>
      <c r="B538" s="64" t="s">
        <v>2</v>
      </c>
      <c r="C538" s="64">
        <v>24</v>
      </c>
      <c r="D538" s="64" t="s">
        <v>3</v>
      </c>
      <c r="E538" s="115" t="s">
        <v>133</v>
      </c>
      <c r="F538" s="64" t="s">
        <v>5</v>
      </c>
      <c r="G538" s="66">
        <f>(A540*A541+B540*B541+C540*C541+D540*D541+E540*E541+F540*F541+G540*G541+H540*H541+I540*I541+J540*J541)/C538</f>
        <v>92.791666666666671</v>
      </c>
      <c r="H538" s="64"/>
      <c r="I538" s="64"/>
      <c r="J538" s="64"/>
      <c r="K538" s="64"/>
      <c r="L538" s="64"/>
      <c r="M538" s="64"/>
      <c r="N538" s="67"/>
      <c r="O538" s="67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</row>
    <row r="539" spans="1:64" s="72" customFormat="1" ht="12" x14ac:dyDescent="0.15">
      <c r="A539" s="116" t="s">
        <v>623</v>
      </c>
      <c r="B539" s="116" t="s">
        <v>670</v>
      </c>
      <c r="C539" s="116" t="s">
        <v>671</v>
      </c>
      <c r="D539" s="116" t="s">
        <v>672</v>
      </c>
      <c r="E539" s="116"/>
      <c r="F539" s="116" t="s">
        <v>673</v>
      </c>
      <c r="G539" s="116" t="s">
        <v>674</v>
      </c>
      <c r="H539" s="64"/>
      <c r="I539" s="64"/>
      <c r="J539" s="64"/>
      <c r="K539" s="64"/>
      <c r="L539" s="64"/>
      <c r="M539" s="64"/>
      <c r="N539" s="67"/>
      <c r="O539" s="67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</row>
    <row r="540" spans="1:64" s="70" customFormat="1" ht="12" x14ac:dyDescent="0.15">
      <c r="A540" s="116">
        <v>1</v>
      </c>
      <c r="B540" s="116">
        <v>5</v>
      </c>
      <c r="C540" s="116">
        <v>6</v>
      </c>
      <c r="D540" s="116">
        <v>6</v>
      </c>
      <c r="E540" s="116"/>
      <c r="F540" s="116">
        <v>3</v>
      </c>
      <c r="G540" s="116">
        <v>3</v>
      </c>
      <c r="H540" s="67"/>
      <c r="I540" s="67"/>
      <c r="J540" s="67"/>
      <c r="K540" s="67"/>
      <c r="L540" s="67"/>
      <c r="M540" s="67"/>
      <c r="N540" s="67"/>
      <c r="O540" s="67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</row>
    <row r="541" spans="1:64" s="72" customFormat="1" ht="12" x14ac:dyDescent="0.15">
      <c r="A541" s="69">
        <v>92</v>
      </c>
      <c r="B541" s="69">
        <v>85</v>
      </c>
      <c r="C541" s="69">
        <v>95</v>
      </c>
      <c r="D541" s="69">
        <v>95</v>
      </c>
      <c r="E541" s="69"/>
      <c r="F541" s="69">
        <v>96</v>
      </c>
      <c r="G541" s="69">
        <v>94</v>
      </c>
      <c r="H541" s="69"/>
      <c r="I541" s="69"/>
      <c r="J541" s="69"/>
      <c r="K541" s="69"/>
      <c r="L541" s="69"/>
      <c r="M541" s="69"/>
      <c r="N541" s="69"/>
      <c r="O541" s="69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</row>
    <row r="542" spans="1:64" s="72" customFormat="1" ht="12" x14ac:dyDescent="0.1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7"/>
      <c r="O542" s="67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</row>
    <row r="543" spans="1:64" s="72" customFormat="1" ht="12" x14ac:dyDescent="0.15">
      <c r="A543" s="63" t="s">
        <v>134</v>
      </c>
      <c r="B543" s="64" t="s">
        <v>2</v>
      </c>
      <c r="C543" s="64">
        <v>31</v>
      </c>
      <c r="D543" s="64" t="s">
        <v>3</v>
      </c>
      <c r="E543" s="64" t="s">
        <v>121</v>
      </c>
      <c r="F543" s="64" t="s">
        <v>5</v>
      </c>
      <c r="G543" s="66">
        <f>(A545*A546+B545*B546+C545*C546+D545*D546+E545*E546+F545*F546+G545*G546+H545*H546+I545*I546+J545*J546)/C543</f>
        <v>91.645161290322577</v>
      </c>
      <c r="H543" s="64"/>
      <c r="I543" s="64"/>
      <c r="J543" s="64"/>
      <c r="K543" s="64"/>
      <c r="L543" s="64"/>
      <c r="M543" s="64"/>
      <c r="N543" s="67"/>
      <c r="O543" s="67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</row>
    <row r="544" spans="1:64" s="72" customFormat="1" ht="12" x14ac:dyDescent="0.15">
      <c r="A544" s="95" t="s">
        <v>675</v>
      </c>
      <c r="B544" s="95" t="s">
        <v>676</v>
      </c>
      <c r="C544" s="95" t="s">
        <v>648</v>
      </c>
      <c r="D544" s="95" t="s">
        <v>677</v>
      </c>
      <c r="E544" s="95" t="s">
        <v>627</v>
      </c>
      <c r="F544" s="95" t="s">
        <v>678</v>
      </c>
      <c r="G544" s="95" t="s">
        <v>679</v>
      </c>
      <c r="H544" s="64"/>
      <c r="I544" s="64"/>
      <c r="J544" s="64"/>
      <c r="K544" s="64"/>
      <c r="L544" s="64"/>
      <c r="M544" s="64"/>
      <c r="N544" s="67"/>
      <c r="O544" s="67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</row>
    <row r="545" spans="1:64" s="70" customFormat="1" ht="12" x14ac:dyDescent="0.15">
      <c r="A545" s="95">
        <v>5</v>
      </c>
      <c r="B545" s="95">
        <v>6</v>
      </c>
      <c r="C545" s="95">
        <v>2</v>
      </c>
      <c r="D545" s="95">
        <v>6</v>
      </c>
      <c r="E545" s="95">
        <v>1</v>
      </c>
      <c r="F545" s="95">
        <v>5</v>
      </c>
      <c r="G545" s="95">
        <v>6</v>
      </c>
      <c r="H545" s="67"/>
      <c r="I545" s="67"/>
      <c r="J545" s="67"/>
      <c r="K545" s="67"/>
      <c r="L545" s="67"/>
      <c r="M545" s="67"/>
      <c r="N545" s="67"/>
      <c r="O545" s="67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</row>
    <row r="546" spans="1:64" s="72" customFormat="1" ht="12" x14ac:dyDescent="0.15">
      <c r="A546" s="69">
        <v>88</v>
      </c>
      <c r="B546" s="69">
        <v>93</v>
      </c>
      <c r="C546" s="69">
        <v>90</v>
      </c>
      <c r="D546" s="69">
        <v>91</v>
      </c>
      <c r="E546" s="69">
        <v>94</v>
      </c>
      <c r="F546" s="69">
        <v>93</v>
      </c>
      <c r="G546" s="69">
        <v>93</v>
      </c>
      <c r="H546" s="69"/>
      <c r="I546" s="69"/>
      <c r="J546" s="69"/>
      <c r="K546" s="69"/>
      <c r="L546" s="69"/>
      <c r="M546" s="69"/>
      <c r="N546" s="69"/>
      <c r="O546" s="69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</row>
    <row r="547" spans="1:64" s="94" customFormat="1" ht="22.5" x14ac:dyDescent="0.2">
      <c r="A547" s="176" t="s">
        <v>680</v>
      </c>
      <c r="B547" s="176"/>
      <c r="C547" s="176"/>
      <c r="D547" s="176"/>
      <c r="E547" s="176"/>
      <c r="F547" s="176"/>
      <c r="G547" s="176"/>
      <c r="H547" s="176"/>
      <c r="I547" s="176"/>
      <c r="J547" s="176"/>
      <c r="K547" s="176"/>
      <c r="L547" s="176"/>
      <c r="M547" s="176"/>
      <c r="N547" s="176"/>
      <c r="O547" s="176"/>
      <c r="P547" s="92"/>
      <c r="Q547" s="93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  <c r="AV547" s="92"/>
      <c r="AW547" s="92"/>
      <c r="AX547" s="92"/>
      <c r="AY547" s="92"/>
      <c r="AZ547" s="92"/>
      <c r="BA547" s="92"/>
      <c r="BB547" s="92"/>
      <c r="BC547" s="92"/>
      <c r="BD547" s="92"/>
      <c r="BE547" s="92"/>
      <c r="BF547" s="92"/>
      <c r="BG547" s="92"/>
      <c r="BH547" s="92"/>
      <c r="BI547" s="92"/>
      <c r="BJ547" s="92"/>
      <c r="BK547" s="92"/>
      <c r="BL547" s="92"/>
    </row>
    <row r="548" spans="1:64" s="72" customFormat="1" ht="12" x14ac:dyDescent="0.15">
      <c r="A548" s="63" t="s">
        <v>681</v>
      </c>
      <c r="B548" s="64" t="s">
        <v>2</v>
      </c>
      <c r="C548" s="64">
        <v>31</v>
      </c>
      <c r="D548" s="64" t="s">
        <v>3</v>
      </c>
      <c r="E548" s="64" t="s">
        <v>682</v>
      </c>
      <c r="F548" s="64" t="s">
        <v>5</v>
      </c>
      <c r="G548" s="66">
        <f>(A550*A551+B550*B551+C550*C551+D550*D551+E550*E551+F550*F551+G550*G551+H550*H551+I550*I551)/C548</f>
        <v>80.935483870967744</v>
      </c>
      <c r="H548" s="64"/>
      <c r="I548" s="64"/>
      <c r="J548" s="64"/>
      <c r="K548" s="64"/>
      <c r="L548" s="64"/>
      <c r="M548" s="64"/>
      <c r="N548" s="67"/>
      <c r="O548" s="67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</row>
    <row r="549" spans="1:64" s="72" customFormat="1" ht="12" x14ac:dyDescent="0.15">
      <c r="A549" s="13" t="s">
        <v>683</v>
      </c>
      <c r="B549" s="13" t="s">
        <v>684</v>
      </c>
      <c r="C549" s="117" t="s">
        <v>685</v>
      </c>
      <c r="D549" s="117" t="s">
        <v>686</v>
      </c>
      <c r="E549" s="117" t="s">
        <v>687</v>
      </c>
      <c r="F549" s="117" t="s">
        <v>688</v>
      </c>
      <c r="G549" s="90"/>
      <c r="H549" s="90"/>
      <c r="I549" s="64"/>
      <c r="J549" s="64"/>
      <c r="K549" s="64"/>
      <c r="L549" s="64"/>
      <c r="M549" s="64"/>
      <c r="N549" s="67"/>
      <c r="O549" s="67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</row>
    <row r="550" spans="1:64" s="70" customFormat="1" ht="12.75" x14ac:dyDescent="0.2">
      <c r="A550" s="13">
        <v>4</v>
      </c>
      <c r="B550" s="13">
        <v>6</v>
      </c>
      <c r="C550" s="118">
        <v>6</v>
      </c>
      <c r="D550" s="118">
        <v>6</v>
      </c>
      <c r="E550" s="118">
        <v>5</v>
      </c>
      <c r="F550" s="118">
        <v>4</v>
      </c>
      <c r="G550" s="31"/>
      <c r="H550" s="31"/>
      <c r="I550" s="64"/>
      <c r="J550" s="64"/>
      <c r="K550" s="64"/>
      <c r="L550" s="64"/>
      <c r="M550" s="64"/>
      <c r="N550" s="67"/>
      <c r="O550" s="67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</row>
    <row r="551" spans="1:64" s="72" customFormat="1" ht="12" x14ac:dyDescent="0.15">
      <c r="A551" s="69">
        <v>88</v>
      </c>
      <c r="B551" s="69">
        <v>93</v>
      </c>
      <c r="C551" s="69">
        <v>40</v>
      </c>
      <c r="D551" s="69">
        <v>89</v>
      </c>
      <c r="E551" s="69">
        <v>89</v>
      </c>
      <c r="F551" s="69">
        <v>95</v>
      </c>
      <c r="G551" s="69"/>
      <c r="H551" s="69"/>
      <c r="I551" s="69"/>
      <c r="J551" s="69"/>
      <c r="K551" s="69"/>
      <c r="L551" s="69"/>
      <c r="M551" s="69"/>
      <c r="N551" s="69"/>
      <c r="O551" s="69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</row>
    <row r="552" spans="1:64" s="72" customFormat="1" ht="12.75" x14ac:dyDescent="0.2">
      <c r="A552" s="22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7"/>
      <c r="O552" s="67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</row>
    <row r="553" spans="1:64" s="72" customFormat="1" ht="12" x14ac:dyDescent="0.15">
      <c r="A553" s="63" t="s">
        <v>689</v>
      </c>
      <c r="B553" s="64" t="s">
        <v>2</v>
      </c>
      <c r="C553" s="64">
        <v>36</v>
      </c>
      <c r="D553" s="64" t="s">
        <v>3</v>
      </c>
      <c r="E553" s="64" t="s">
        <v>690</v>
      </c>
      <c r="F553" s="64" t="s">
        <v>5</v>
      </c>
      <c r="G553" s="66">
        <f>(A555*A556+B555*B556+C555*C556+D555*D556+E555*E556+F555*F556+G555*G556+H555*H556+I555*I556)/C553</f>
        <v>92.916666666666671</v>
      </c>
      <c r="H553" s="64"/>
      <c r="I553" s="64"/>
      <c r="J553" s="64"/>
      <c r="K553" s="64"/>
      <c r="L553" s="64"/>
      <c r="M553" s="64"/>
      <c r="N553" s="67"/>
      <c r="O553" s="67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</row>
    <row r="554" spans="1:64" s="78" customFormat="1" ht="12" x14ac:dyDescent="0.15">
      <c r="A554" s="119" t="s">
        <v>683</v>
      </c>
      <c r="B554" s="119" t="s">
        <v>691</v>
      </c>
      <c r="C554" s="119" t="s">
        <v>692</v>
      </c>
      <c r="D554" s="119" t="s">
        <v>693</v>
      </c>
      <c r="E554" s="119" t="s">
        <v>694</v>
      </c>
      <c r="F554" s="119" t="s">
        <v>695</v>
      </c>
      <c r="G554" s="119" t="s">
        <v>696</v>
      </c>
      <c r="H554" s="120" t="s">
        <v>697</v>
      </c>
      <c r="I554" s="120" t="s">
        <v>698</v>
      </c>
      <c r="J554" s="64"/>
      <c r="K554" s="64"/>
      <c r="L554" s="64"/>
      <c r="M554" s="64"/>
      <c r="N554" s="64"/>
      <c r="O554" s="64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</row>
    <row r="555" spans="1:64" s="70" customFormat="1" ht="12.75" x14ac:dyDescent="0.2">
      <c r="A555" s="119">
        <v>1</v>
      </c>
      <c r="B555" s="119">
        <v>6</v>
      </c>
      <c r="C555" s="119">
        <v>6</v>
      </c>
      <c r="D555" s="119">
        <v>6</v>
      </c>
      <c r="E555" s="119">
        <v>1</v>
      </c>
      <c r="F555" s="119">
        <v>5</v>
      </c>
      <c r="G555" s="119">
        <v>5</v>
      </c>
      <c r="H555" s="121">
        <v>5</v>
      </c>
      <c r="I555" s="120">
        <v>1</v>
      </c>
      <c r="J555" s="64"/>
      <c r="K555" s="64"/>
      <c r="L555" s="64"/>
      <c r="M555" s="64"/>
      <c r="N555" s="22"/>
      <c r="O555" s="64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</row>
    <row r="556" spans="1:64" s="72" customFormat="1" ht="12" x14ac:dyDescent="0.15">
      <c r="A556" s="69">
        <v>88</v>
      </c>
      <c r="B556" s="69">
        <v>90</v>
      </c>
      <c r="C556" s="69">
        <v>97</v>
      </c>
      <c r="D556" s="69">
        <v>92</v>
      </c>
      <c r="E556" s="69">
        <v>88</v>
      </c>
      <c r="F556" s="69">
        <v>92</v>
      </c>
      <c r="G556" s="69">
        <v>93</v>
      </c>
      <c r="H556" s="69">
        <v>95</v>
      </c>
      <c r="I556" s="69">
        <v>95</v>
      </c>
      <c r="J556" s="69"/>
      <c r="K556" s="69"/>
      <c r="L556" s="69"/>
      <c r="M556" s="69"/>
      <c r="N556" s="69"/>
      <c r="O556" s="69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</row>
    <row r="557" spans="1:64" s="72" customFormat="1" ht="12.75" x14ac:dyDescent="0.2">
      <c r="A557" s="22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7"/>
      <c r="O557" s="67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</row>
    <row r="558" spans="1:64" s="72" customFormat="1" ht="12" x14ac:dyDescent="0.15">
      <c r="A558" s="63" t="s">
        <v>699</v>
      </c>
      <c r="B558" s="64" t="s">
        <v>37</v>
      </c>
      <c r="C558" s="64">
        <v>41</v>
      </c>
      <c r="D558" s="64" t="s">
        <v>3</v>
      </c>
      <c r="E558" s="64" t="s">
        <v>690</v>
      </c>
      <c r="F558" s="64" t="s">
        <v>5</v>
      </c>
      <c r="G558" s="66">
        <f>(A560*A561+B560*B561+C560*C561+D560*D561+E560*E561+F560*F561+G560*G561+H560*H561+I560*I561+J560*J561+K560*K561+L560*L561+M560*M561+N560*N561)/C558</f>
        <v>92.146341463414629</v>
      </c>
      <c r="H558" s="64"/>
      <c r="I558" s="64"/>
      <c r="J558" s="64"/>
      <c r="K558" s="64"/>
      <c r="L558" s="64"/>
      <c r="M558" s="64"/>
      <c r="N558" s="67"/>
      <c r="O558" s="67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</row>
    <row r="559" spans="1:64" s="72" customFormat="1" ht="12" x14ac:dyDescent="0.15">
      <c r="A559" s="122" t="s">
        <v>700</v>
      </c>
      <c r="B559" s="122" t="s">
        <v>644</v>
      </c>
      <c r="C559" s="119" t="s">
        <v>638</v>
      </c>
      <c r="D559" s="119" t="s">
        <v>694</v>
      </c>
      <c r="E559" s="119" t="s">
        <v>701</v>
      </c>
      <c r="F559" s="122" t="s">
        <v>702</v>
      </c>
      <c r="G559" s="123" t="s">
        <v>703</v>
      </c>
      <c r="H559" s="123" t="s">
        <v>704</v>
      </c>
      <c r="I559" s="123" t="s">
        <v>285</v>
      </c>
      <c r="J559" s="123" t="s">
        <v>695</v>
      </c>
      <c r="K559" s="123" t="s">
        <v>688</v>
      </c>
      <c r="L559" s="123" t="s">
        <v>696</v>
      </c>
      <c r="M559" s="123" t="s">
        <v>697</v>
      </c>
      <c r="N559" s="124" t="s">
        <v>698</v>
      </c>
      <c r="O559" s="67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</row>
    <row r="560" spans="1:64" s="70" customFormat="1" ht="12" x14ac:dyDescent="0.15">
      <c r="A560" s="122">
        <v>1</v>
      </c>
      <c r="B560" s="122">
        <v>1</v>
      </c>
      <c r="C560" s="119">
        <v>2</v>
      </c>
      <c r="D560" s="119">
        <v>3</v>
      </c>
      <c r="E560" s="122">
        <v>6</v>
      </c>
      <c r="F560" s="119">
        <v>6</v>
      </c>
      <c r="G560" s="123">
        <v>6</v>
      </c>
      <c r="H560" s="123">
        <v>6</v>
      </c>
      <c r="I560" s="123">
        <v>1</v>
      </c>
      <c r="J560" s="123">
        <v>1</v>
      </c>
      <c r="K560" s="123">
        <v>1</v>
      </c>
      <c r="L560" s="123">
        <v>1</v>
      </c>
      <c r="M560" s="123">
        <v>1</v>
      </c>
      <c r="N560" s="124">
        <v>5</v>
      </c>
      <c r="O560" s="67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</row>
    <row r="561" spans="1:64" s="72" customFormat="1" ht="12" x14ac:dyDescent="0.15">
      <c r="A561" s="69">
        <v>94</v>
      </c>
      <c r="B561" s="69">
        <v>85</v>
      </c>
      <c r="C561" s="69">
        <v>90</v>
      </c>
      <c r="D561" s="69">
        <v>88</v>
      </c>
      <c r="E561" s="69">
        <v>90</v>
      </c>
      <c r="F561" s="69">
        <v>94</v>
      </c>
      <c r="G561" s="69">
        <v>92</v>
      </c>
      <c r="H561" s="69">
        <v>93</v>
      </c>
      <c r="I561" s="69">
        <v>91</v>
      </c>
      <c r="J561" s="69">
        <v>92</v>
      </c>
      <c r="K561" s="69">
        <v>95</v>
      </c>
      <c r="L561" s="69">
        <v>93</v>
      </c>
      <c r="M561" s="69">
        <v>95</v>
      </c>
      <c r="N561" s="69">
        <v>95</v>
      </c>
      <c r="O561" s="69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</row>
    <row r="562" spans="1:64" s="72" customFormat="1" ht="12.75" x14ac:dyDescent="0.2">
      <c r="A562" s="22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7"/>
      <c r="O562" s="67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</row>
    <row r="563" spans="1:64" s="72" customFormat="1" ht="12" x14ac:dyDescent="0.15">
      <c r="A563" s="63" t="s">
        <v>705</v>
      </c>
      <c r="B563" s="64" t="s">
        <v>37</v>
      </c>
      <c r="C563" s="64">
        <v>24</v>
      </c>
      <c r="D563" s="64" t="s">
        <v>3</v>
      </c>
      <c r="E563" s="64" t="s">
        <v>706</v>
      </c>
      <c r="F563" s="100" t="s">
        <v>5</v>
      </c>
      <c r="G563" s="66">
        <f>(A565*A566+B565*B566+C565*C566+D565*D566+E565*E566+F565*F566+G565*G566+H565*H566)/C563</f>
        <v>91.5</v>
      </c>
      <c r="H563" s="100"/>
      <c r="I563" s="100"/>
      <c r="J563" s="100"/>
      <c r="K563" s="100"/>
      <c r="L563" s="100"/>
      <c r="M563" s="100"/>
      <c r="N563" s="100"/>
      <c r="O563" s="100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</row>
    <row r="564" spans="1:64" s="72" customFormat="1" ht="12" x14ac:dyDescent="0.15">
      <c r="A564" s="84" t="s">
        <v>707</v>
      </c>
      <c r="B564" s="84" t="s">
        <v>708</v>
      </c>
      <c r="C564" s="84" t="s">
        <v>709</v>
      </c>
      <c r="D564" s="84" t="s">
        <v>710</v>
      </c>
      <c r="E564" s="84" t="s">
        <v>711</v>
      </c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</row>
    <row r="565" spans="1:64" s="70" customFormat="1" ht="12" x14ac:dyDescent="0.15">
      <c r="A565" s="84">
        <v>6</v>
      </c>
      <c r="B565" s="84">
        <v>5</v>
      </c>
      <c r="C565" s="84">
        <v>6</v>
      </c>
      <c r="D565" s="84">
        <v>1</v>
      </c>
      <c r="E565" s="84">
        <v>6</v>
      </c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</row>
    <row r="566" spans="1:64" s="72" customFormat="1" ht="12" x14ac:dyDescent="0.15">
      <c r="A566" s="69">
        <v>90</v>
      </c>
      <c r="B566" s="69">
        <v>88</v>
      </c>
      <c r="C566" s="69">
        <v>93</v>
      </c>
      <c r="D566" s="69">
        <v>94</v>
      </c>
      <c r="E566" s="69">
        <v>94</v>
      </c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</row>
    <row r="567" spans="1:64" s="72" customFormat="1" ht="12.75" x14ac:dyDescent="0.2">
      <c r="A567" s="34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</row>
    <row r="568" spans="1:64" s="72" customFormat="1" ht="12" x14ac:dyDescent="0.15">
      <c r="A568" s="80" t="s">
        <v>712</v>
      </c>
      <c r="B568" s="100" t="s">
        <v>2</v>
      </c>
      <c r="C568" s="100">
        <v>32</v>
      </c>
      <c r="D568" s="100" t="s">
        <v>3</v>
      </c>
      <c r="E568" s="64" t="s">
        <v>706</v>
      </c>
      <c r="F568" s="64" t="s">
        <v>5</v>
      </c>
      <c r="G568" s="66">
        <f>(A570*A571+B570*B571+C570*C571+D570*D571+E570*E571+F570*F571+G570*G571+H570*H571)/C568</f>
        <v>89.84375</v>
      </c>
      <c r="H568" s="64"/>
      <c r="I568" s="64"/>
      <c r="J568" s="64"/>
      <c r="K568" s="64"/>
      <c r="L568" s="64"/>
      <c r="M568" s="64"/>
      <c r="N568" s="67"/>
      <c r="O568" s="67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</row>
    <row r="569" spans="1:64" s="72" customFormat="1" ht="12.75" x14ac:dyDescent="0.2">
      <c r="A569" s="125" t="s">
        <v>713</v>
      </c>
      <c r="B569" s="125" t="s">
        <v>714</v>
      </c>
      <c r="C569" s="126" t="s">
        <v>715</v>
      </c>
      <c r="D569" s="125" t="s">
        <v>716</v>
      </c>
      <c r="E569" s="125" t="s">
        <v>717</v>
      </c>
      <c r="F569" s="125" t="s">
        <v>718</v>
      </c>
      <c r="G569" s="125"/>
      <c r="H569" s="125" t="s">
        <v>719</v>
      </c>
      <c r="I569" s="125" t="s">
        <v>720</v>
      </c>
      <c r="J569" s="64"/>
      <c r="K569" s="64"/>
      <c r="L569" s="64"/>
      <c r="M569" s="64"/>
      <c r="N569" s="67"/>
      <c r="O569" s="67"/>
      <c r="P569" s="68"/>
      <c r="Q569" s="81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</row>
    <row r="570" spans="1:64" s="70" customFormat="1" ht="12" x14ac:dyDescent="0.15">
      <c r="A570" s="125">
        <v>6</v>
      </c>
      <c r="B570" s="125">
        <v>5</v>
      </c>
      <c r="C570" s="125">
        <v>6</v>
      </c>
      <c r="D570" s="125">
        <v>1</v>
      </c>
      <c r="E570" s="125">
        <v>6</v>
      </c>
      <c r="F570" s="125">
        <v>6</v>
      </c>
      <c r="G570" s="125"/>
      <c r="H570" s="125">
        <v>1</v>
      </c>
      <c r="I570" s="125">
        <v>1</v>
      </c>
      <c r="J570" s="64"/>
      <c r="K570" s="64"/>
      <c r="L570" s="64"/>
      <c r="M570" s="64"/>
      <c r="N570" s="67"/>
      <c r="O570" s="67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</row>
    <row r="571" spans="1:64" s="72" customFormat="1" ht="12" x14ac:dyDescent="0.15">
      <c r="A571" s="69">
        <v>95</v>
      </c>
      <c r="B571" s="69">
        <v>94</v>
      </c>
      <c r="C571" s="69">
        <v>93</v>
      </c>
      <c r="D571" s="69">
        <v>94</v>
      </c>
      <c r="E571" s="69">
        <v>95</v>
      </c>
      <c r="F571" s="69">
        <v>87</v>
      </c>
      <c r="G571" s="69"/>
      <c r="H571" s="69">
        <v>91</v>
      </c>
      <c r="I571" s="69">
        <v>92</v>
      </c>
      <c r="J571" s="69"/>
      <c r="K571" s="69"/>
      <c r="L571" s="69"/>
      <c r="M571" s="69"/>
      <c r="N571" s="69"/>
      <c r="O571" s="69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</row>
    <row r="572" spans="1:64" s="72" customFormat="1" ht="12.75" x14ac:dyDescent="0.2">
      <c r="A572" s="22"/>
      <c r="B572" s="64"/>
      <c r="C572" s="64"/>
      <c r="D572" s="64"/>
      <c r="E572" s="64"/>
      <c r="F572" s="64"/>
      <c r="G572" s="64"/>
      <c r="H572" s="67"/>
      <c r="I572" s="67"/>
      <c r="J572" s="67"/>
      <c r="K572" s="67"/>
      <c r="L572" s="67"/>
      <c r="M572" s="67"/>
      <c r="N572" s="67"/>
      <c r="O572" s="67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</row>
    <row r="573" spans="1:64" s="72" customFormat="1" ht="12" x14ac:dyDescent="0.15">
      <c r="A573" s="80" t="s">
        <v>721</v>
      </c>
      <c r="B573" s="100" t="s">
        <v>2</v>
      </c>
      <c r="C573" s="100">
        <v>34</v>
      </c>
      <c r="D573" s="100" t="s">
        <v>3</v>
      </c>
      <c r="E573" s="100" t="s">
        <v>722</v>
      </c>
      <c r="F573" s="64" t="s">
        <v>5</v>
      </c>
      <c r="G573" s="66">
        <f>(A575*A576+B575*B576+C575*C576+D575*D576+E575*E576+F575*F576+G575*G576+H575*H576)/C573</f>
        <v>91.411764705882348</v>
      </c>
      <c r="H573" s="64"/>
      <c r="I573" s="64"/>
      <c r="J573" s="67"/>
      <c r="K573" s="67"/>
      <c r="L573" s="67"/>
      <c r="M573" s="67"/>
      <c r="N573" s="67"/>
      <c r="O573" s="67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</row>
    <row r="574" spans="1:64" s="155" customFormat="1" ht="12" x14ac:dyDescent="0.15">
      <c r="A574" s="127" t="s">
        <v>746</v>
      </c>
      <c r="B574" s="127" t="s">
        <v>747</v>
      </c>
      <c r="C574" s="127" t="s">
        <v>748</v>
      </c>
      <c r="D574" s="127" t="s">
        <v>716</v>
      </c>
      <c r="E574" s="127" t="s">
        <v>749</v>
      </c>
      <c r="F574" s="127" t="s">
        <v>750</v>
      </c>
      <c r="G574" s="67" t="s">
        <v>720</v>
      </c>
      <c r="H574" s="67"/>
      <c r="I574" s="67"/>
      <c r="J574" s="67"/>
      <c r="K574" s="67"/>
      <c r="L574" s="67"/>
      <c r="M574" s="67"/>
      <c r="N574" s="67"/>
      <c r="O574" s="67"/>
      <c r="P574" s="154"/>
      <c r="Q574" s="154"/>
      <c r="R574" s="154"/>
      <c r="S574" s="154"/>
      <c r="T574" s="154"/>
      <c r="U574" s="154"/>
      <c r="V574" s="154"/>
      <c r="W574" s="154"/>
      <c r="X574" s="154"/>
      <c r="Y574" s="154"/>
      <c r="Z574" s="154"/>
      <c r="AA574" s="154"/>
      <c r="AB574" s="154"/>
      <c r="AC574" s="154"/>
      <c r="AD574" s="154"/>
      <c r="AE574" s="154"/>
      <c r="AF574" s="154"/>
      <c r="AG574" s="154"/>
      <c r="AH574" s="154"/>
      <c r="AI574" s="154"/>
      <c r="AJ574" s="154"/>
      <c r="AK574" s="154"/>
      <c r="AL574" s="154"/>
      <c r="AM574" s="154"/>
      <c r="AN574" s="154"/>
      <c r="AO574" s="154"/>
      <c r="AP574" s="154"/>
      <c r="AQ574" s="154"/>
      <c r="AR574" s="154"/>
      <c r="AS574" s="154"/>
      <c r="AT574" s="154"/>
      <c r="AU574" s="154"/>
      <c r="AV574" s="154"/>
      <c r="AW574" s="154"/>
      <c r="AX574" s="154"/>
      <c r="AY574" s="154"/>
      <c r="AZ574" s="154"/>
      <c r="BA574" s="154"/>
      <c r="BB574" s="154"/>
      <c r="BC574" s="154"/>
      <c r="BD574" s="154"/>
      <c r="BE574" s="154"/>
      <c r="BF574" s="154"/>
      <c r="BG574" s="154"/>
      <c r="BH574" s="154"/>
      <c r="BI574" s="154"/>
      <c r="BJ574" s="154"/>
      <c r="BK574" s="154"/>
      <c r="BL574" s="154"/>
    </row>
    <row r="575" spans="1:64" s="157" customFormat="1" ht="12" x14ac:dyDescent="0.15">
      <c r="A575" s="128">
        <v>6</v>
      </c>
      <c r="B575" s="128">
        <v>6</v>
      </c>
      <c r="C575" s="128">
        <v>6</v>
      </c>
      <c r="D575" s="128">
        <v>4</v>
      </c>
      <c r="E575" s="128">
        <v>1</v>
      </c>
      <c r="F575" s="128">
        <v>6</v>
      </c>
      <c r="G575" s="64">
        <v>5</v>
      </c>
      <c r="H575" s="64"/>
      <c r="I575" s="64"/>
      <c r="J575" s="67"/>
      <c r="K575" s="67"/>
      <c r="L575" s="67"/>
      <c r="M575" s="67"/>
      <c r="N575" s="67"/>
      <c r="O575" s="67"/>
      <c r="P575" s="154"/>
      <c r="Q575" s="154"/>
      <c r="R575" s="154"/>
      <c r="S575" s="154"/>
      <c r="T575" s="154"/>
      <c r="U575" s="154"/>
      <c r="V575" s="154"/>
      <c r="W575" s="154"/>
      <c r="X575" s="154"/>
      <c r="Y575" s="154"/>
      <c r="Z575" s="154"/>
      <c r="AA575" s="154"/>
      <c r="AB575" s="154"/>
      <c r="AC575" s="154"/>
      <c r="AD575" s="154"/>
      <c r="AE575" s="154"/>
      <c r="AF575" s="154"/>
      <c r="AG575" s="154"/>
      <c r="AH575" s="154"/>
      <c r="AI575" s="154"/>
      <c r="AJ575" s="154"/>
      <c r="AK575" s="154"/>
      <c r="AL575" s="154"/>
      <c r="AM575" s="154"/>
      <c r="AN575" s="154"/>
      <c r="AO575" s="154"/>
      <c r="AP575" s="154"/>
      <c r="AQ575" s="154"/>
      <c r="AR575" s="154"/>
      <c r="AS575" s="154"/>
      <c r="AT575" s="154"/>
      <c r="AU575" s="154"/>
      <c r="AV575" s="154"/>
      <c r="AW575" s="154"/>
      <c r="AX575" s="154"/>
      <c r="AY575" s="154"/>
      <c r="AZ575" s="154"/>
      <c r="BA575" s="154"/>
      <c r="BB575" s="154"/>
      <c r="BC575" s="154"/>
      <c r="BD575" s="154"/>
      <c r="BE575" s="154"/>
      <c r="BF575" s="154"/>
      <c r="BG575" s="154"/>
      <c r="BH575" s="154"/>
      <c r="BI575" s="154"/>
      <c r="BJ575" s="154"/>
      <c r="BK575" s="154"/>
      <c r="BL575" s="154"/>
    </row>
    <row r="576" spans="1:64" s="72" customFormat="1" ht="12" x14ac:dyDescent="0.15">
      <c r="A576" s="69">
        <v>90</v>
      </c>
      <c r="B576" s="69">
        <v>86</v>
      </c>
      <c r="C576" s="69">
        <v>96</v>
      </c>
      <c r="D576" s="69">
        <v>94</v>
      </c>
      <c r="E576" s="69">
        <v>94</v>
      </c>
      <c r="F576" s="69">
        <v>91</v>
      </c>
      <c r="G576" s="69">
        <v>92</v>
      </c>
      <c r="H576" s="69"/>
      <c r="I576" s="69"/>
      <c r="J576" s="69"/>
      <c r="K576" s="69"/>
      <c r="L576" s="69"/>
      <c r="M576" s="69"/>
      <c r="N576" s="69"/>
      <c r="O576" s="69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</row>
    <row r="577" spans="1:64" s="72" customFormat="1" ht="12" x14ac:dyDescent="0.1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</row>
    <row r="578" spans="1:64" s="72" customFormat="1" ht="12" x14ac:dyDescent="0.15">
      <c r="A578" s="80" t="s">
        <v>723</v>
      </c>
      <c r="B578" s="100" t="s">
        <v>2</v>
      </c>
      <c r="C578" s="100">
        <v>33</v>
      </c>
      <c r="D578" s="100" t="s">
        <v>3</v>
      </c>
      <c r="E578" s="100" t="s">
        <v>724</v>
      </c>
      <c r="F578" s="64" t="s">
        <v>5</v>
      </c>
      <c r="G578" s="66">
        <f>(A580*A581+B580*B581+C580*C581+D580*D581+E580*E581+F580*F581+G580*G581+H580*H581+I580*I581)/C578</f>
        <v>93.757575757575751</v>
      </c>
      <c r="H578" s="67"/>
      <c r="I578" s="67"/>
      <c r="J578" s="67"/>
      <c r="K578" s="67"/>
      <c r="L578" s="67"/>
      <c r="M578" s="67"/>
      <c r="N578" s="67"/>
      <c r="O578" s="67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</row>
    <row r="579" spans="1:64" s="72" customFormat="1" ht="12" x14ac:dyDescent="0.15">
      <c r="A579" s="113" t="s">
        <v>725</v>
      </c>
      <c r="B579" s="113" t="s">
        <v>726</v>
      </c>
      <c r="C579" s="113" t="s">
        <v>727</v>
      </c>
      <c r="D579" s="113" t="s">
        <v>728</v>
      </c>
      <c r="E579" s="113" t="s">
        <v>729</v>
      </c>
      <c r="F579" s="113" t="s">
        <v>730</v>
      </c>
      <c r="G579" s="113" t="s">
        <v>731</v>
      </c>
      <c r="H579" s="67"/>
      <c r="I579" s="67"/>
      <c r="J579" s="67"/>
      <c r="K579" s="67"/>
      <c r="L579" s="67"/>
      <c r="M579" s="67"/>
      <c r="N579" s="67"/>
      <c r="O579" s="67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</row>
    <row r="580" spans="1:64" s="70" customFormat="1" ht="12" x14ac:dyDescent="0.15">
      <c r="A580" s="113">
        <v>3</v>
      </c>
      <c r="B580" s="113">
        <v>6</v>
      </c>
      <c r="C580" s="113">
        <v>6</v>
      </c>
      <c r="D580" s="113">
        <v>6</v>
      </c>
      <c r="E580" s="113">
        <v>2</v>
      </c>
      <c r="F580" s="113">
        <v>6</v>
      </c>
      <c r="G580" s="113">
        <v>4</v>
      </c>
      <c r="H580" s="67"/>
      <c r="I580" s="67"/>
      <c r="J580" s="67"/>
      <c r="K580" s="67"/>
      <c r="L580" s="67"/>
      <c r="M580" s="67"/>
      <c r="N580" s="67"/>
      <c r="O580" s="67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</row>
    <row r="581" spans="1:64" s="72" customFormat="1" ht="12" x14ac:dyDescent="0.15">
      <c r="A581" s="69">
        <v>96</v>
      </c>
      <c r="B581" s="69">
        <v>98</v>
      </c>
      <c r="C581" s="69">
        <v>93</v>
      </c>
      <c r="D581" s="69">
        <v>90</v>
      </c>
      <c r="E581" s="69">
        <v>96</v>
      </c>
      <c r="F581" s="69">
        <v>92</v>
      </c>
      <c r="G581" s="69">
        <v>94</v>
      </c>
      <c r="H581" s="69"/>
      <c r="I581" s="69"/>
      <c r="J581" s="69"/>
      <c r="K581" s="69"/>
      <c r="L581" s="69"/>
      <c r="M581" s="69"/>
      <c r="N581" s="69"/>
      <c r="O581" s="69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</row>
    <row r="582" spans="1:64" s="72" customFormat="1" ht="12.75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8"/>
      <c r="Q582" s="81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</row>
    <row r="583" spans="1:64" s="72" customFormat="1" ht="12.75" x14ac:dyDescent="0.2">
      <c r="A583" s="80" t="s">
        <v>732</v>
      </c>
      <c r="B583" s="100" t="s">
        <v>2</v>
      </c>
      <c r="C583" s="100">
        <v>33</v>
      </c>
      <c r="D583" s="100" t="s">
        <v>3</v>
      </c>
      <c r="E583" s="100" t="s">
        <v>733</v>
      </c>
      <c r="F583" s="100" t="s">
        <v>5</v>
      </c>
      <c r="G583" s="66">
        <f>(A585*A586+B585*B586+C585*C586+D585*D586+E585*E586+F585*F586+G585*G586+H585*H586)/C583</f>
        <v>93.545454545454547</v>
      </c>
      <c r="H583" s="100"/>
      <c r="I583" s="100"/>
      <c r="J583" s="100"/>
      <c r="K583" s="100"/>
      <c r="L583" s="100"/>
      <c r="M583" s="100"/>
      <c r="N583" s="100"/>
      <c r="O583" s="100"/>
      <c r="P583" s="68"/>
      <c r="Q583" s="81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</row>
    <row r="584" spans="1:64" s="72" customFormat="1" ht="12.75" x14ac:dyDescent="0.2">
      <c r="A584" s="97" t="s">
        <v>734</v>
      </c>
      <c r="B584" s="97" t="s">
        <v>735</v>
      </c>
      <c r="C584" s="97" t="s">
        <v>736</v>
      </c>
      <c r="D584" s="102" t="s">
        <v>725</v>
      </c>
      <c r="E584" s="97" t="s">
        <v>297</v>
      </c>
      <c r="F584" s="97" t="s">
        <v>737</v>
      </c>
      <c r="G584" s="102" t="s">
        <v>738</v>
      </c>
      <c r="H584" s="102" t="s">
        <v>731</v>
      </c>
      <c r="I584" s="100"/>
      <c r="J584" s="100"/>
      <c r="K584" s="100"/>
      <c r="L584" s="100"/>
      <c r="M584" s="100"/>
      <c r="N584" s="100"/>
      <c r="O584" s="100"/>
      <c r="P584" s="68"/>
      <c r="Q584" s="81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</row>
    <row r="585" spans="1:64" s="70" customFormat="1" ht="12.75" x14ac:dyDescent="0.2">
      <c r="A585" s="102">
        <v>6</v>
      </c>
      <c r="B585" s="102">
        <v>6</v>
      </c>
      <c r="C585" s="102">
        <v>5</v>
      </c>
      <c r="D585" s="102">
        <v>3</v>
      </c>
      <c r="E585" s="102">
        <v>1</v>
      </c>
      <c r="F585" s="102">
        <v>5</v>
      </c>
      <c r="G585" s="102">
        <v>6</v>
      </c>
      <c r="H585" s="102">
        <v>1</v>
      </c>
      <c r="I585" s="100"/>
      <c r="J585" s="100"/>
      <c r="K585" s="100"/>
      <c r="L585" s="100"/>
      <c r="M585" s="100"/>
      <c r="N585" s="100"/>
      <c r="O585" s="100"/>
      <c r="P585" s="68"/>
      <c r="Q585" s="81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</row>
    <row r="586" spans="1:64" s="72" customFormat="1" ht="12.75" x14ac:dyDescent="0.2">
      <c r="A586" s="69">
        <v>94</v>
      </c>
      <c r="B586" s="69">
        <v>95</v>
      </c>
      <c r="C586" s="69">
        <v>92</v>
      </c>
      <c r="D586" s="69">
        <v>96</v>
      </c>
      <c r="E586" s="69">
        <v>94</v>
      </c>
      <c r="F586" s="69">
        <v>93</v>
      </c>
      <c r="G586" s="69">
        <v>92</v>
      </c>
      <c r="H586" s="69">
        <v>94</v>
      </c>
      <c r="I586" s="75"/>
      <c r="J586" s="75"/>
      <c r="K586" s="75"/>
      <c r="L586" s="75"/>
      <c r="M586" s="75"/>
      <c r="N586" s="75"/>
      <c r="O586" s="75"/>
      <c r="P586" s="68"/>
      <c r="Q586" s="81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</row>
    <row r="587" spans="1:64" s="72" customFormat="1" ht="12.75" x14ac:dyDescent="0.2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68"/>
      <c r="Q587" s="81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</row>
    <row r="588" spans="1:64" s="72" customFormat="1" ht="12.75" x14ac:dyDescent="0.2">
      <c r="A588" s="80" t="s">
        <v>739</v>
      </c>
      <c r="B588" s="100" t="s">
        <v>2</v>
      </c>
      <c r="C588" s="100">
        <v>34</v>
      </c>
      <c r="D588" s="100" t="s">
        <v>3</v>
      </c>
      <c r="E588" s="100" t="s">
        <v>740</v>
      </c>
      <c r="F588" s="100" t="s">
        <v>5</v>
      </c>
      <c r="G588" s="66">
        <f>(A590*A591+B590*B591+C590*C591+D590*D591+E590*E591+F590*F591+G590*G591+H590*H591)/C588</f>
        <v>92.411764705882348</v>
      </c>
      <c r="H588" s="100"/>
      <c r="I588" s="100"/>
      <c r="J588" s="100"/>
      <c r="K588" s="100"/>
      <c r="L588" s="100"/>
      <c r="M588" s="100"/>
      <c r="N588" s="100"/>
      <c r="O588" s="100"/>
      <c r="P588" s="68"/>
      <c r="Q588" s="81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</row>
    <row r="589" spans="1:64" s="155" customFormat="1" ht="12.75" x14ac:dyDescent="0.2">
      <c r="A589" s="102" t="s">
        <v>751</v>
      </c>
      <c r="B589" s="102" t="s">
        <v>752</v>
      </c>
      <c r="C589" s="102" t="s">
        <v>700</v>
      </c>
      <c r="D589" s="102" t="s">
        <v>753</v>
      </c>
      <c r="E589" s="100" t="s">
        <v>754</v>
      </c>
      <c r="F589" s="100" t="s">
        <v>755</v>
      </c>
      <c r="G589" s="100" t="s">
        <v>708</v>
      </c>
      <c r="H589" s="100"/>
      <c r="I589" s="100"/>
      <c r="J589" s="100"/>
      <c r="K589" s="100"/>
      <c r="L589" s="100"/>
      <c r="M589" s="100"/>
      <c r="N589" s="100"/>
      <c r="O589" s="100"/>
      <c r="P589" s="154"/>
      <c r="Q589" s="166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  <c r="AO589" s="154"/>
      <c r="AP589" s="154"/>
      <c r="AQ589" s="154"/>
      <c r="AR589" s="154"/>
      <c r="AS589" s="154"/>
      <c r="AT589" s="154"/>
      <c r="AU589" s="154"/>
      <c r="AV589" s="154"/>
      <c r="AW589" s="154"/>
      <c r="AX589" s="154"/>
      <c r="AY589" s="154"/>
      <c r="AZ589" s="154"/>
      <c r="BA589" s="154"/>
      <c r="BB589" s="154"/>
      <c r="BC589" s="154"/>
      <c r="BD589" s="154"/>
      <c r="BE589" s="154"/>
      <c r="BF589" s="154"/>
      <c r="BG589" s="154"/>
      <c r="BH589" s="154"/>
      <c r="BI589" s="154"/>
      <c r="BJ589" s="154"/>
      <c r="BK589" s="154"/>
      <c r="BL589" s="154"/>
    </row>
    <row r="590" spans="1:64" s="140" customFormat="1" ht="12.75" x14ac:dyDescent="0.2">
      <c r="A590" s="102">
        <v>6</v>
      </c>
      <c r="B590" s="102">
        <v>6</v>
      </c>
      <c r="C590" s="102">
        <v>6</v>
      </c>
      <c r="D590" s="102">
        <v>6</v>
      </c>
      <c r="E590" s="100">
        <v>6</v>
      </c>
      <c r="F590" s="100">
        <v>3</v>
      </c>
      <c r="G590" s="100">
        <v>1</v>
      </c>
      <c r="H590" s="100"/>
      <c r="I590" s="100"/>
      <c r="J590" s="100"/>
      <c r="K590" s="100"/>
      <c r="L590" s="100"/>
      <c r="M590" s="100"/>
      <c r="N590" s="100"/>
      <c r="O590" s="100"/>
      <c r="P590" s="133"/>
      <c r="Q590" s="134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  <c r="AD590" s="133"/>
      <c r="AE590" s="133"/>
      <c r="AF590" s="133"/>
      <c r="AG590" s="133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  <c r="AV590" s="133"/>
      <c r="AW590" s="133"/>
      <c r="AX590" s="133"/>
      <c r="AY590" s="133"/>
      <c r="AZ590" s="133"/>
      <c r="BA590" s="133"/>
      <c r="BB590" s="133"/>
      <c r="BC590" s="133"/>
      <c r="BD590" s="133"/>
      <c r="BE590" s="133"/>
      <c r="BF590" s="133"/>
      <c r="BG590" s="133"/>
      <c r="BH590" s="133"/>
      <c r="BI590" s="133"/>
      <c r="BJ590" s="133"/>
      <c r="BK590" s="133"/>
      <c r="BL590" s="133"/>
    </row>
    <row r="591" spans="1:64" s="89" customFormat="1" ht="12.75" x14ac:dyDescent="0.2">
      <c r="A591" s="69">
        <v>91</v>
      </c>
      <c r="B591" s="69">
        <v>95</v>
      </c>
      <c r="C591" s="69">
        <v>94</v>
      </c>
      <c r="D591" s="69">
        <v>92</v>
      </c>
      <c r="E591" s="69">
        <v>89</v>
      </c>
      <c r="F591" s="69">
        <v>93</v>
      </c>
      <c r="G591" s="69">
        <v>97</v>
      </c>
      <c r="H591" s="75"/>
      <c r="I591" s="75"/>
      <c r="J591" s="75"/>
      <c r="K591" s="75"/>
      <c r="L591" s="75"/>
      <c r="M591" s="75"/>
      <c r="N591" s="75"/>
      <c r="O591" s="75"/>
      <c r="P591" s="87"/>
      <c r="Q591" s="88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  <c r="AK591" s="87"/>
      <c r="AL591" s="87"/>
      <c r="AM591" s="87"/>
      <c r="AN591" s="87"/>
      <c r="AO591" s="87"/>
      <c r="AP591" s="87"/>
      <c r="AQ591" s="87"/>
      <c r="AR591" s="87"/>
      <c r="AS591" s="87"/>
      <c r="AT591" s="87"/>
      <c r="AU591" s="87"/>
      <c r="AV591" s="87"/>
      <c r="AW591" s="87"/>
      <c r="AX591" s="87"/>
      <c r="AY591" s="87"/>
      <c r="AZ591" s="87"/>
      <c r="BA591" s="87"/>
      <c r="BB591" s="87"/>
      <c r="BC591" s="87"/>
      <c r="BD591" s="87"/>
      <c r="BE591" s="87"/>
      <c r="BF591" s="87"/>
      <c r="BG591" s="87"/>
      <c r="BH591" s="87"/>
      <c r="BI591" s="87"/>
      <c r="BJ591" s="87"/>
      <c r="BK591" s="87"/>
      <c r="BL591" s="87"/>
    </row>
    <row r="592" spans="1:64" s="89" customFormat="1" ht="12.75" x14ac:dyDescent="0.2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87"/>
      <c r="Q592" s="88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  <c r="AK592" s="87"/>
      <c r="AL592" s="87"/>
      <c r="AM592" s="87"/>
      <c r="AN592" s="87"/>
      <c r="AO592" s="87"/>
      <c r="AP592" s="87"/>
      <c r="AQ592" s="87"/>
      <c r="AR592" s="87"/>
      <c r="AS592" s="87"/>
      <c r="AT592" s="87"/>
      <c r="AU592" s="87"/>
      <c r="AV592" s="87"/>
      <c r="AW592" s="87"/>
      <c r="AX592" s="87"/>
      <c r="AY592" s="87"/>
      <c r="AZ592" s="87"/>
      <c r="BA592" s="87"/>
      <c r="BB592" s="87"/>
      <c r="BC592" s="87"/>
      <c r="BD592" s="87"/>
      <c r="BE592" s="87"/>
      <c r="BF592" s="87"/>
      <c r="BG592" s="87"/>
      <c r="BH592" s="87"/>
      <c r="BI592" s="87"/>
      <c r="BJ592" s="87"/>
      <c r="BK592" s="87"/>
      <c r="BL592" s="87"/>
    </row>
    <row r="593" spans="1:256" s="89" customFormat="1" ht="12.75" x14ac:dyDescent="0.2">
      <c r="A593" s="80" t="s">
        <v>135</v>
      </c>
      <c r="B593" s="100" t="s">
        <v>2</v>
      </c>
      <c r="C593" s="100">
        <v>28</v>
      </c>
      <c r="D593" s="100" t="s">
        <v>3</v>
      </c>
      <c r="E593" s="100" t="s">
        <v>741</v>
      </c>
      <c r="F593" s="100" t="s">
        <v>5</v>
      </c>
      <c r="G593" s="66">
        <f>(A595*A596+B595*B596+C595*C596+D595*D596+E595*E596+F595*F596+G595*G596+H595*H596)/C593</f>
        <v>92.607142857142861</v>
      </c>
      <c r="H593" s="100"/>
      <c r="I593" s="100"/>
      <c r="J593" s="100"/>
      <c r="K593" s="100"/>
      <c r="L593" s="100"/>
      <c r="M593" s="100"/>
      <c r="N593" s="100"/>
      <c r="O593" s="100"/>
      <c r="P593" s="87"/>
      <c r="Q593" s="88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  <c r="AK593" s="87"/>
      <c r="AL593" s="87"/>
      <c r="AM593" s="87"/>
      <c r="AN593" s="87"/>
      <c r="AO593" s="87"/>
      <c r="AP593" s="87"/>
      <c r="AQ593" s="87"/>
      <c r="AR593" s="87"/>
      <c r="AS593" s="87"/>
      <c r="AT593" s="87"/>
      <c r="AU593" s="87"/>
      <c r="AV593" s="87"/>
      <c r="AW593" s="87"/>
      <c r="AX593" s="87"/>
      <c r="AY593" s="87"/>
      <c r="AZ593" s="87"/>
      <c r="BA593" s="87"/>
      <c r="BB593" s="87"/>
      <c r="BC593" s="87"/>
      <c r="BD593" s="87"/>
      <c r="BE593" s="87"/>
      <c r="BF593" s="87"/>
      <c r="BG593" s="87"/>
      <c r="BH593" s="87"/>
      <c r="BI593" s="87"/>
      <c r="BJ593" s="87"/>
      <c r="BK593" s="87"/>
      <c r="BL593" s="87"/>
    </row>
    <row r="594" spans="1:256" s="89" customFormat="1" ht="12.75" x14ac:dyDescent="0.2">
      <c r="A594" s="129" t="s">
        <v>742</v>
      </c>
      <c r="B594" s="129" t="s">
        <v>743</v>
      </c>
      <c r="C594" s="129" t="s">
        <v>744</v>
      </c>
      <c r="D594" s="129" t="s">
        <v>745</v>
      </c>
      <c r="E594" s="129" t="s">
        <v>710</v>
      </c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87"/>
      <c r="Q594" s="88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  <c r="AK594" s="87"/>
      <c r="AL594" s="87"/>
      <c r="AM594" s="87"/>
      <c r="AN594" s="87"/>
      <c r="AO594" s="87"/>
      <c r="AP594" s="87"/>
      <c r="AQ594" s="87"/>
      <c r="AR594" s="87"/>
      <c r="AS594" s="87"/>
      <c r="AT594" s="87"/>
      <c r="AU594" s="87"/>
      <c r="AV594" s="87"/>
      <c r="AW594" s="87"/>
      <c r="AX594" s="87"/>
      <c r="AY594" s="87"/>
      <c r="AZ594" s="87"/>
      <c r="BA594" s="87"/>
      <c r="BB594" s="87"/>
      <c r="BC594" s="87"/>
      <c r="BD594" s="87"/>
      <c r="BE594" s="87"/>
      <c r="BF594" s="87"/>
      <c r="BG594" s="87"/>
      <c r="BH594" s="87"/>
      <c r="BI594" s="87"/>
      <c r="BJ594" s="87"/>
      <c r="BK594" s="87"/>
      <c r="BL594" s="87"/>
    </row>
    <row r="595" spans="1:256" s="91" customFormat="1" ht="12.75" x14ac:dyDescent="0.2">
      <c r="A595" s="129">
        <v>5</v>
      </c>
      <c r="B595" s="129">
        <v>6</v>
      </c>
      <c r="C595" s="129">
        <v>6</v>
      </c>
      <c r="D595" s="129">
        <v>6</v>
      </c>
      <c r="E595" s="129">
        <v>5</v>
      </c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87"/>
      <c r="Q595" s="88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  <c r="AK595" s="87"/>
      <c r="AL595" s="87"/>
      <c r="AM595" s="87"/>
      <c r="AN595" s="87"/>
      <c r="AO595" s="87"/>
      <c r="AP595" s="87"/>
      <c r="AQ595" s="87"/>
      <c r="AR595" s="87"/>
      <c r="AS595" s="87"/>
      <c r="AT595" s="87"/>
      <c r="AU595" s="87"/>
      <c r="AV595" s="87"/>
      <c r="AW595" s="87"/>
      <c r="AX595" s="87"/>
      <c r="AY595" s="87"/>
      <c r="AZ595" s="87"/>
      <c r="BA595" s="87"/>
      <c r="BB595" s="87"/>
      <c r="BC595" s="87"/>
      <c r="BD595" s="87"/>
      <c r="BE595" s="87"/>
      <c r="BF595" s="87"/>
      <c r="BG595" s="87"/>
      <c r="BH595" s="87"/>
      <c r="BI595" s="87"/>
      <c r="BJ595" s="87"/>
      <c r="BK595" s="87"/>
      <c r="BL595" s="87"/>
    </row>
    <row r="596" spans="1:256" s="89" customFormat="1" ht="12.75" x14ac:dyDescent="0.2">
      <c r="A596" s="69">
        <v>91</v>
      </c>
      <c r="B596" s="69">
        <v>91</v>
      </c>
      <c r="C596" s="69">
        <v>92</v>
      </c>
      <c r="D596" s="69">
        <v>95</v>
      </c>
      <c r="E596" s="69">
        <v>94</v>
      </c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87"/>
      <c r="Q596" s="88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  <c r="AK596" s="87"/>
      <c r="AL596" s="87"/>
      <c r="AM596" s="87"/>
      <c r="AN596" s="87"/>
      <c r="AO596" s="87"/>
      <c r="AP596" s="87"/>
      <c r="AQ596" s="87"/>
      <c r="AR596" s="87"/>
      <c r="AS596" s="87"/>
      <c r="AT596" s="87"/>
      <c r="AU596" s="87"/>
      <c r="AV596" s="87"/>
      <c r="AW596" s="87"/>
      <c r="AX596" s="87"/>
      <c r="AY596" s="87"/>
      <c r="AZ596" s="87"/>
      <c r="BA596" s="87"/>
      <c r="BB596" s="87"/>
      <c r="BC596" s="87"/>
      <c r="BD596" s="87"/>
      <c r="BE596" s="87"/>
      <c r="BF596" s="87"/>
      <c r="BG596" s="87"/>
      <c r="BH596" s="87"/>
      <c r="BI596" s="87"/>
      <c r="BJ596" s="87"/>
      <c r="BK596" s="87"/>
      <c r="BL596" s="87"/>
    </row>
    <row r="597" spans="1:256" s="89" customFormat="1" ht="12.75" x14ac:dyDescent="0.2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87"/>
      <c r="Q597" s="88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  <c r="AK597" s="87"/>
      <c r="AL597" s="87"/>
      <c r="AM597" s="87"/>
      <c r="AN597" s="87"/>
      <c r="AO597" s="87"/>
      <c r="AP597" s="87"/>
      <c r="AQ597" s="87"/>
      <c r="AR597" s="87"/>
      <c r="AS597" s="87"/>
      <c r="AT597" s="87"/>
      <c r="AU597" s="87"/>
      <c r="AV597" s="87"/>
      <c r="AW597" s="87"/>
      <c r="AX597" s="87"/>
      <c r="AY597" s="87"/>
      <c r="AZ597" s="87"/>
      <c r="BA597" s="87"/>
      <c r="BB597" s="87"/>
      <c r="BC597" s="87"/>
      <c r="BD597" s="87"/>
      <c r="BE597" s="87"/>
      <c r="BF597" s="87"/>
      <c r="BG597" s="87"/>
      <c r="BH597" s="87"/>
      <c r="BI597" s="87"/>
      <c r="BJ597" s="87"/>
      <c r="BK597" s="87"/>
      <c r="BL597" s="87"/>
    </row>
    <row r="598" spans="1:256" s="89" customFormat="1" ht="12.75" x14ac:dyDescent="0.2">
      <c r="A598" s="80" t="s">
        <v>136</v>
      </c>
      <c r="B598" s="100" t="s">
        <v>2</v>
      </c>
      <c r="C598" s="100">
        <v>27</v>
      </c>
      <c r="D598" s="100" t="s">
        <v>3</v>
      </c>
      <c r="E598" s="100" t="s">
        <v>741</v>
      </c>
      <c r="F598" s="100" t="s">
        <v>5</v>
      </c>
      <c r="G598" s="66">
        <f>(A600*A601+B600*B601+C600*C601+D600*D601+E600*E601+F600*F601+G600*G601+H600*H601)/C598</f>
        <v>92.037037037037038</v>
      </c>
      <c r="H598" s="100"/>
      <c r="I598" s="100"/>
      <c r="J598" s="100"/>
      <c r="K598" s="100"/>
      <c r="L598" s="100"/>
      <c r="M598" s="100"/>
      <c r="N598" s="100"/>
      <c r="O598" s="100"/>
      <c r="P598" s="87"/>
      <c r="Q598" s="88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  <c r="AK598" s="87"/>
      <c r="AL598" s="87"/>
      <c r="AM598" s="87"/>
      <c r="AN598" s="87"/>
      <c r="AO598" s="87"/>
      <c r="AP598" s="87"/>
      <c r="AQ598" s="87"/>
      <c r="AR598" s="87"/>
      <c r="AS598" s="87"/>
      <c r="AT598" s="87"/>
      <c r="AU598" s="87"/>
      <c r="AV598" s="87"/>
      <c r="AW598" s="87"/>
      <c r="AX598" s="87"/>
      <c r="AY598" s="87"/>
      <c r="AZ598" s="87"/>
      <c r="BA598" s="87"/>
      <c r="BB598" s="87"/>
      <c r="BC598" s="87"/>
      <c r="BD598" s="87"/>
      <c r="BE598" s="87"/>
      <c r="BF598" s="87"/>
      <c r="BG598" s="87"/>
      <c r="BH598" s="87"/>
      <c r="BI598" s="87"/>
      <c r="BJ598" s="87"/>
      <c r="BK598" s="87"/>
      <c r="BL598" s="87"/>
    </row>
    <row r="599" spans="1:256" s="89" customFormat="1" ht="12.75" x14ac:dyDescent="0.2">
      <c r="A599" s="129" t="s">
        <v>973</v>
      </c>
      <c r="B599" s="129" t="s">
        <v>755</v>
      </c>
      <c r="C599" s="129" t="s">
        <v>974</v>
      </c>
      <c r="D599" s="129" t="s">
        <v>853</v>
      </c>
      <c r="E599" s="129" t="s">
        <v>1066</v>
      </c>
      <c r="F599" s="130" t="s">
        <v>1067</v>
      </c>
      <c r="G599" s="100"/>
      <c r="H599" s="100"/>
      <c r="I599" s="100"/>
      <c r="J599" s="100"/>
      <c r="K599" s="100"/>
      <c r="L599" s="100"/>
      <c r="M599" s="100"/>
      <c r="N599" s="100"/>
      <c r="O599" s="100"/>
      <c r="P599" s="87"/>
      <c r="Q599" s="88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  <c r="AK599" s="87"/>
      <c r="AL599" s="87"/>
      <c r="AM599" s="87"/>
      <c r="AN599" s="87"/>
      <c r="AO599" s="87"/>
      <c r="AP599" s="87"/>
      <c r="AQ599" s="87"/>
      <c r="AR599" s="87"/>
      <c r="AS599" s="87"/>
      <c r="AT599" s="87"/>
      <c r="AU599" s="87"/>
      <c r="AV599" s="87"/>
      <c r="AW599" s="87"/>
      <c r="AX599" s="87"/>
      <c r="AY599" s="87"/>
      <c r="AZ599" s="87"/>
      <c r="BA599" s="87"/>
      <c r="BB599" s="87"/>
      <c r="BC599" s="87"/>
      <c r="BD599" s="87"/>
      <c r="BE599" s="87"/>
      <c r="BF599" s="87"/>
      <c r="BG599" s="87"/>
      <c r="BH599" s="87"/>
      <c r="BI599" s="87"/>
      <c r="BJ599" s="87"/>
      <c r="BK599" s="87"/>
      <c r="BL599" s="87"/>
    </row>
    <row r="600" spans="1:256" s="91" customFormat="1" ht="12.75" x14ac:dyDescent="0.2">
      <c r="A600" s="129">
        <v>6</v>
      </c>
      <c r="B600" s="129">
        <v>3</v>
      </c>
      <c r="C600" s="129">
        <v>6</v>
      </c>
      <c r="D600" s="129">
        <v>1</v>
      </c>
      <c r="E600" s="129">
        <v>6</v>
      </c>
      <c r="F600" s="130">
        <v>5</v>
      </c>
      <c r="G600" s="100"/>
      <c r="H600" s="100"/>
      <c r="I600" s="100"/>
      <c r="J600" s="100"/>
      <c r="K600" s="100"/>
      <c r="L600" s="100"/>
      <c r="M600" s="100"/>
      <c r="N600" s="100"/>
      <c r="O600" s="100"/>
      <c r="P600" s="87"/>
      <c r="Q600" s="88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  <c r="AK600" s="87"/>
      <c r="AL600" s="87"/>
      <c r="AM600" s="87"/>
      <c r="AN600" s="87"/>
      <c r="AO600" s="87"/>
      <c r="AP600" s="87"/>
      <c r="AQ600" s="87"/>
      <c r="AR600" s="87"/>
      <c r="AS600" s="87"/>
      <c r="AT600" s="87"/>
      <c r="AU600" s="87"/>
      <c r="AV600" s="87"/>
      <c r="AW600" s="87"/>
      <c r="AX600" s="87"/>
      <c r="AY600" s="87"/>
      <c r="AZ600" s="87"/>
      <c r="BA600" s="87"/>
      <c r="BB600" s="87"/>
      <c r="BC600" s="87"/>
      <c r="BD600" s="87"/>
      <c r="BE600" s="87"/>
      <c r="BF600" s="87"/>
      <c r="BG600" s="87"/>
      <c r="BH600" s="87"/>
      <c r="BI600" s="87"/>
      <c r="BJ600" s="87"/>
      <c r="BK600" s="87"/>
      <c r="BL600" s="87"/>
    </row>
    <row r="601" spans="1:256" s="89" customFormat="1" ht="12.75" x14ac:dyDescent="0.2">
      <c r="A601" s="69">
        <v>96</v>
      </c>
      <c r="B601" s="69">
        <v>93</v>
      </c>
      <c r="C601" s="69">
        <v>88</v>
      </c>
      <c r="D601" s="69">
        <v>94</v>
      </c>
      <c r="E601" s="69">
        <v>88</v>
      </c>
      <c r="F601" s="69">
        <v>96</v>
      </c>
      <c r="G601" s="75"/>
      <c r="H601" s="75"/>
      <c r="I601" s="75"/>
      <c r="J601" s="75"/>
      <c r="K601" s="75"/>
      <c r="L601" s="75"/>
      <c r="M601" s="75"/>
      <c r="N601" s="75"/>
      <c r="O601" s="75"/>
      <c r="P601" s="87"/>
      <c r="Q601" s="88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  <c r="AK601" s="87"/>
      <c r="AL601" s="87"/>
      <c r="AM601" s="87"/>
      <c r="AN601" s="87"/>
      <c r="AO601" s="87"/>
      <c r="AP601" s="87"/>
      <c r="AQ601" s="87"/>
      <c r="AR601" s="87"/>
      <c r="AS601" s="87"/>
      <c r="AT601" s="87"/>
      <c r="AU601" s="87"/>
      <c r="AV601" s="87"/>
      <c r="AW601" s="87"/>
      <c r="AX601" s="87"/>
      <c r="AY601" s="87"/>
      <c r="AZ601" s="87"/>
      <c r="BA601" s="87"/>
      <c r="BB601" s="87"/>
      <c r="BC601" s="87"/>
      <c r="BD601" s="87"/>
      <c r="BE601" s="87"/>
      <c r="BF601" s="87"/>
      <c r="BG601" s="87"/>
      <c r="BH601" s="87"/>
      <c r="BI601" s="87"/>
      <c r="BJ601" s="87"/>
      <c r="BK601" s="87"/>
      <c r="BL601" s="87"/>
    </row>
    <row r="602" spans="1:256" s="89" customFormat="1" ht="12.75" x14ac:dyDescent="0.2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87"/>
      <c r="Q602" s="88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  <c r="AK602" s="87"/>
      <c r="AL602" s="87"/>
      <c r="AM602" s="87"/>
      <c r="AN602" s="87"/>
      <c r="AO602" s="87"/>
      <c r="AP602" s="87"/>
      <c r="AQ602" s="87"/>
      <c r="AR602" s="87"/>
      <c r="AS602" s="87"/>
      <c r="AT602" s="87"/>
      <c r="AU602" s="87"/>
      <c r="AV602" s="87"/>
      <c r="AW602" s="87"/>
      <c r="AX602" s="87"/>
      <c r="AY602" s="87"/>
      <c r="AZ602" s="87"/>
      <c r="BA602" s="87"/>
      <c r="BB602" s="87"/>
      <c r="BC602" s="87"/>
      <c r="BD602" s="87"/>
      <c r="BE602" s="87"/>
      <c r="BF602" s="87"/>
      <c r="BG602" s="87"/>
      <c r="BH602" s="87"/>
      <c r="BI602" s="87"/>
      <c r="BJ602" s="87"/>
      <c r="BK602" s="87"/>
      <c r="BL602" s="87"/>
    </row>
    <row r="603" spans="1:256" ht="22.5" x14ac:dyDescent="0.15">
      <c r="A603" s="171" t="s">
        <v>137</v>
      </c>
      <c r="B603" s="171"/>
      <c r="C603" s="171"/>
      <c r="D603" s="171"/>
      <c r="E603" s="171"/>
      <c r="F603" s="171"/>
      <c r="G603" s="171"/>
      <c r="H603" s="171"/>
      <c r="I603" s="171"/>
      <c r="J603" s="171"/>
      <c r="K603" s="171"/>
      <c r="L603" s="171"/>
      <c r="M603" s="171"/>
      <c r="N603" s="171"/>
      <c r="O603" s="171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 ht="14.25" x14ac:dyDescent="0.2">
      <c r="A604" s="12" t="s">
        <v>138</v>
      </c>
      <c r="B604" s="14" t="s">
        <v>37</v>
      </c>
      <c r="C604" s="14">
        <v>34</v>
      </c>
      <c r="D604" s="14" t="s">
        <v>3</v>
      </c>
      <c r="E604" s="14" t="s">
        <v>139</v>
      </c>
      <c r="F604" s="14" t="s">
        <v>5</v>
      </c>
      <c r="G604" s="16">
        <f>(A606*A607+B606*B607+C606*C607+D606*D607+E606*E607+F606*F607+G606*G607+H606*H607+I606*I607+J606*J607)/C604</f>
        <v>92.794117647058826</v>
      </c>
      <c r="H604" s="14"/>
      <c r="I604" s="14"/>
      <c r="J604" s="14"/>
      <c r="K604" s="14"/>
      <c r="L604" s="14"/>
      <c r="M604" s="22"/>
      <c r="N604" s="13"/>
      <c r="O604" s="1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 x14ac:dyDescent="0.15">
      <c r="A605" s="40" t="s">
        <v>1038</v>
      </c>
      <c r="B605" s="40" t="s">
        <v>1039</v>
      </c>
      <c r="C605" s="40" t="s">
        <v>1040</v>
      </c>
      <c r="D605" s="40" t="s">
        <v>1041</v>
      </c>
      <c r="E605" s="40" t="s">
        <v>1042</v>
      </c>
      <c r="F605" s="40" t="s">
        <v>997</v>
      </c>
      <c r="G605" s="40" t="s">
        <v>998</v>
      </c>
      <c r="H605" s="14" t="s">
        <v>1043</v>
      </c>
      <c r="I605" s="14"/>
      <c r="J605" s="14"/>
      <c r="K605" s="14"/>
      <c r="L605" s="13"/>
      <c r="M605" s="14"/>
      <c r="N605" s="14"/>
      <c r="O605" s="1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1"/>
      <c r="IQ605" s="1"/>
      <c r="IR605" s="1"/>
      <c r="IS605" s="1"/>
      <c r="IT605" s="1"/>
      <c r="IU605" s="1"/>
      <c r="IV605" s="1"/>
    </row>
    <row r="606" spans="1:256" x14ac:dyDescent="0.15">
      <c r="A606" s="40">
        <v>2</v>
      </c>
      <c r="B606" s="40">
        <v>5</v>
      </c>
      <c r="C606" s="40">
        <v>5</v>
      </c>
      <c r="D606" s="40">
        <v>5</v>
      </c>
      <c r="E606" s="40">
        <v>5</v>
      </c>
      <c r="F606" s="40">
        <v>6</v>
      </c>
      <c r="G606" s="40">
        <v>4</v>
      </c>
      <c r="H606" s="14">
        <v>2</v>
      </c>
      <c r="I606" s="14"/>
      <c r="J606" s="14"/>
      <c r="K606" s="13"/>
      <c r="L606" s="13"/>
      <c r="M606" s="14"/>
      <c r="N606" s="14"/>
      <c r="O606" s="1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 x14ac:dyDescent="0.15">
      <c r="A607" s="17">
        <v>91</v>
      </c>
      <c r="B607" s="17">
        <v>91</v>
      </c>
      <c r="C607" s="17">
        <v>92</v>
      </c>
      <c r="D607" s="17">
        <v>95</v>
      </c>
      <c r="E607" s="17">
        <v>91</v>
      </c>
      <c r="F607" s="17">
        <v>96</v>
      </c>
      <c r="G607" s="17">
        <v>92</v>
      </c>
      <c r="H607" s="17">
        <v>92</v>
      </c>
      <c r="I607" s="17"/>
      <c r="J607" s="17"/>
      <c r="K607" s="17"/>
      <c r="L607" s="17"/>
      <c r="M607" s="17"/>
      <c r="N607" s="17"/>
      <c r="O607" s="1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  <c r="HX607" s="2"/>
      <c r="HY607" s="2"/>
      <c r="HZ607" s="2"/>
      <c r="IA607" s="2"/>
      <c r="IB607" s="2"/>
      <c r="IC607" s="2"/>
      <c r="ID607" s="2"/>
      <c r="IE607" s="2"/>
      <c r="IF607" s="2"/>
      <c r="IG607" s="2"/>
      <c r="IH607" s="2"/>
      <c r="II607" s="2"/>
      <c r="IJ607" s="2"/>
      <c r="IK607" s="2"/>
      <c r="IL607" s="2"/>
      <c r="IM607" s="2"/>
      <c r="IN607" s="2"/>
      <c r="IO607" s="2"/>
      <c r="IP607" s="2"/>
      <c r="IQ607" s="2"/>
      <c r="IR607" s="2"/>
      <c r="IS607" s="2"/>
      <c r="IT607" s="2"/>
      <c r="IU607" s="2"/>
      <c r="IV607" s="2"/>
    </row>
    <row r="608" spans="1:256" x14ac:dyDescent="0.15">
      <c r="A608" s="14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  <c r="IE608" s="1"/>
      <c r="IF608" s="1"/>
      <c r="IG608" s="1"/>
      <c r="IH608" s="1"/>
      <c r="II608" s="1"/>
      <c r="IJ608" s="1"/>
      <c r="IK608" s="1"/>
      <c r="IL608" s="1"/>
      <c r="IM608" s="1"/>
      <c r="IN608" s="1"/>
      <c r="IO608" s="1"/>
      <c r="IP608" s="1"/>
      <c r="IQ608" s="1"/>
      <c r="IR608" s="1"/>
      <c r="IS608" s="1"/>
      <c r="IT608" s="1"/>
      <c r="IU608" s="1"/>
      <c r="IV608" s="1"/>
    </row>
    <row r="609" spans="1:256" x14ac:dyDescent="0.15">
      <c r="A609" s="12" t="s">
        <v>140</v>
      </c>
      <c r="B609" s="14" t="s">
        <v>37</v>
      </c>
      <c r="C609" s="14">
        <v>14</v>
      </c>
      <c r="D609" s="14" t="s">
        <v>3</v>
      </c>
      <c r="E609" s="14" t="s">
        <v>141</v>
      </c>
      <c r="F609" s="14" t="s">
        <v>5</v>
      </c>
      <c r="G609" s="16">
        <f>(A611*A612+B611*B612+C611*C612+D611*D612+E611*E612+F611*F612+G611*G612+H611*H612+I611*I612+J611*J612)/C609</f>
        <v>94.571428571428569</v>
      </c>
      <c r="H609" s="14"/>
      <c r="I609" s="14"/>
      <c r="J609" s="14"/>
      <c r="K609" s="14"/>
      <c r="L609" s="14"/>
      <c r="M609" s="14"/>
      <c r="N609" s="14"/>
      <c r="O609" s="1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 x14ac:dyDescent="0.15">
      <c r="A610" s="20" t="s">
        <v>142</v>
      </c>
      <c r="B610" s="20" t="s">
        <v>143</v>
      </c>
      <c r="C610" s="14" t="s">
        <v>144</v>
      </c>
      <c r="D610" s="14" t="s">
        <v>145</v>
      </c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  <c r="HQ610" s="3"/>
      <c r="HR610" s="3"/>
      <c r="HS610" s="3"/>
      <c r="HT610" s="3"/>
      <c r="HU610" s="3"/>
      <c r="HV610" s="3"/>
      <c r="HW610" s="3"/>
      <c r="HX610" s="3"/>
      <c r="HY610" s="3"/>
      <c r="HZ610" s="3"/>
      <c r="IA610" s="3"/>
      <c r="IB610" s="3"/>
      <c r="IC610" s="3"/>
      <c r="ID610" s="3"/>
      <c r="IE610" s="3"/>
      <c r="IF610" s="3"/>
      <c r="IG610" s="3"/>
      <c r="IH610" s="3"/>
      <c r="II610" s="3"/>
      <c r="IJ610" s="3"/>
      <c r="IK610" s="3"/>
      <c r="IL610" s="3"/>
      <c r="IM610" s="3"/>
      <c r="IN610" s="3"/>
      <c r="IO610" s="3"/>
      <c r="IP610" s="3"/>
      <c r="IQ610" s="3"/>
      <c r="IR610" s="3"/>
      <c r="IS610" s="3"/>
      <c r="IT610" s="3"/>
      <c r="IU610" s="3"/>
      <c r="IV610" s="3"/>
    </row>
    <row r="611" spans="1:256" x14ac:dyDescent="0.15">
      <c r="A611" s="20">
        <v>6</v>
      </c>
      <c r="B611" s="20">
        <v>2</v>
      </c>
      <c r="C611" s="14">
        <v>1</v>
      </c>
      <c r="D611" s="14">
        <v>5</v>
      </c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 x14ac:dyDescent="0.15">
      <c r="A612" s="17">
        <v>96</v>
      </c>
      <c r="B612" s="17">
        <v>92</v>
      </c>
      <c r="C612" s="17">
        <v>94</v>
      </c>
      <c r="D612" s="17">
        <v>94</v>
      </c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  <c r="GR612" s="2"/>
      <c r="GS612" s="2"/>
      <c r="GT612" s="2"/>
      <c r="GU612" s="2"/>
      <c r="GV612" s="2"/>
      <c r="GW612" s="2"/>
      <c r="GX612" s="2"/>
      <c r="GY612" s="2"/>
      <c r="GZ612" s="2"/>
      <c r="HA612" s="2"/>
      <c r="HB612" s="2"/>
      <c r="HC612" s="2"/>
      <c r="HD612" s="2"/>
      <c r="HE612" s="2"/>
      <c r="HF612" s="2"/>
      <c r="HG612" s="2"/>
      <c r="HH612" s="2"/>
      <c r="HI612" s="2"/>
      <c r="HJ612" s="2"/>
      <c r="HK612" s="2"/>
      <c r="HL612" s="2"/>
      <c r="HM612" s="2"/>
      <c r="HN612" s="2"/>
      <c r="HO612" s="2"/>
      <c r="HP612" s="2"/>
      <c r="HQ612" s="2"/>
      <c r="HR612" s="2"/>
      <c r="HS612" s="2"/>
      <c r="HT612" s="2"/>
      <c r="HU612" s="2"/>
      <c r="HV612" s="2"/>
      <c r="HW612" s="2"/>
      <c r="HX612" s="2"/>
      <c r="HY612" s="2"/>
      <c r="HZ612" s="2"/>
      <c r="IA612" s="2"/>
      <c r="IB612" s="2"/>
      <c r="IC612" s="2"/>
      <c r="ID612" s="2"/>
      <c r="IE612" s="2"/>
      <c r="IF612" s="2"/>
      <c r="IG612" s="2"/>
      <c r="IH612" s="2"/>
      <c r="II612" s="2"/>
      <c r="IJ612" s="2"/>
      <c r="IK612" s="2"/>
      <c r="IL612" s="2"/>
      <c r="IM612" s="2"/>
      <c r="IN612" s="2"/>
      <c r="IO612" s="2"/>
      <c r="IP612" s="2"/>
      <c r="IQ612" s="2"/>
      <c r="IR612" s="2"/>
      <c r="IS612" s="2"/>
      <c r="IT612" s="2"/>
      <c r="IU612" s="2"/>
      <c r="IV612" s="2"/>
    </row>
    <row r="613" spans="1:256" x14ac:dyDescent="0.15">
      <c r="A613" s="41"/>
      <c r="B613" s="41"/>
      <c r="C613" s="41"/>
      <c r="D613" s="41"/>
      <c r="E613" s="41"/>
      <c r="F613" s="41"/>
      <c r="G613" s="41"/>
      <c r="H613" s="13"/>
      <c r="I613" s="13"/>
      <c r="J613" s="13"/>
      <c r="K613" s="13"/>
      <c r="L613" s="13"/>
      <c r="M613" s="13"/>
      <c r="N613" s="14"/>
      <c r="O613" s="1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 ht="14.25" x14ac:dyDescent="0.2">
      <c r="A614" s="12" t="s">
        <v>146</v>
      </c>
      <c r="B614" s="14" t="s">
        <v>37</v>
      </c>
      <c r="C614" s="14">
        <v>38</v>
      </c>
      <c r="D614" s="14" t="s">
        <v>3</v>
      </c>
      <c r="E614" s="14" t="s">
        <v>139</v>
      </c>
      <c r="F614" s="14" t="s">
        <v>5</v>
      </c>
      <c r="G614" s="16">
        <f>(A616*A617+B616*B617+C616*C617+D616*D617+E616*E617+F616*F617+G616*G617+H616*H617+I616*I617+J616*J617)/C614</f>
        <v>93.631578947368425</v>
      </c>
      <c r="H614" s="14"/>
      <c r="I614" s="14"/>
      <c r="J614" s="14"/>
      <c r="K614" s="14"/>
      <c r="L614" s="14"/>
      <c r="M614" s="22"/>
      <c r="N614" s="14"/>
      <c r="O614" s="1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  <c r="DH614" s="3"/>
      <c r="DI614" s="3"/>
      <c r="DJ614" s="3"/>
      <c r="DK614" s="3"/>
      <c r="DL614" s="3"/>
      <c r="DM614" s="3"/>
      <c r="DN614" s="3"/>
      <c r="DO614" s="3"/>
      <c r="DP614" s="3"/>
      <c r="DQ614" s="3"/>
      <c r="DR614" s="3"/>
      <c r="DS614" s="3"/>
      <c r="DT614" s="3"/>
      <c r="DU614" s="3"/>
      <c r="DV614" s="3"/>
      <c r="DW614" s="3"/>
      <c r="DX614" s="3"/>
      <c r="DY614" s="3"/>
      <c r="DZ614" s="3"/>
      <c r="EA614" s="3"/>
      <c r="EB614" s="3"/>
      <c r="EC614" s="3"/>
      <c r="ED614" s="3"/>
      <c r="EE614" s="3"/>
      <c r="EF614" s="3"/>
      <c r="EG614" s="3"/>
      <c r="EH614" s="3"/>
      <c r="EI614" s="3"/>
      <c r="EJ614" s="3"/>
      <c r="EK614" s="3"/>
      <c r="EL614" s="3"/>
      <c r="EM614" s="3"/>
      <c r="EN614" s="3"/>
      <c r="EO614" s="3"/>
      <c r="EP614" s="3"/>
      <c r="EQ614" s="3"/>
      <c r="ER614" s="3"/>
      <c r="ES614" s="3"/>
      <c r="ET614" s="3"/>
      <c r="EU614" s="3"/>
      <c r="EV614" s="3"/>
      <c r="EW614" s="3"/>
      <c r="EX614" s="3"/>
      <c r="EY614" s="3"/>
      <c r="EZ614" s="3"/>
      <c r="FA614" s="3"/>
      <c r="FB614" s="3"/>
      <c r="FC614" s="3"/>
      <c r="FD614" s="3"/>
      <c r="FE614" s="3"/>
      <c r="FF614" s="3"/>
      <c r="FG614" s="3"/>
      <c r="FH614" s="3"/>
      <c r="FI614" s="3"/>
      <c r="FJ614" s="3"/>
      <c r="FK614" s="3"/>
      <c r="FL614" s="3"/>
      <c r="FM614" s="3"/>
      <c r="FN614" s="3"/>
      <c r="FO614" s="3"/>
      <c r="FP614" s="3"/>
      <c r="FQ614" s="3"/>
      <c r="FR614" s="3"/>
      <c r="FS614" s="3"/>
      <c r="FT614" s="3"/>
      <c r="FU614" s="3"/>
      <c r="FV614" s="3"/>
      <c r="FW614" s="3"/>
      <c r="FX614" s="3"/>
      <c r="FY614" s="3"/>
      <c r="FZ614" s="3"/>
      <c r="GA614" s="3"/>
      <c r="GB614" s="3"/>
      <c r="GC614" s="3"/>
      <c r="GD614" s="3"/>
      <c r="GE614" s="3"/>
      <c r="GF614" s="3"/>
      <c r="GG614" s="3"/>
      <c r="GH614" s="3"/>
      <c r="GI614" s="3"/>
      <c r="GJ614" s="3"/>
      <c r="GK614" s="3"/>
      <c r="GL614" s="3"/>
      <c r="GM614" s="3"/>
      <c r="GN614" s="3"/>
      <c r="GO614" s="3"/>
      <c r="GP614" s="3"/>
      <c r="GQ614" s="3"/>
      <c r="GR614" s="3"/>
      <c r="GS614" s="3"/>
      <c r="GT614" s="3"/>
      <c r="GU614" s="3"/>
      <c r="GV614" s="3"/>
      <c r="GW614" s="3"/>
      <c r="GX614" s="3"/>
      <c r="GY614" s="3"/>
      <c r="GZ614" s="3"/>
      <c r="HA614" s="3"/>
      <c r="HB614" s="3"/>
      <c r="HC614" s="3"/>
      <c r="HD614" s="3"/>
      <c r="HE614" s="3"/>
      <c r="HF614" s="3"/>
      <c r="HG614" s="3"/>
      <c r="HH614" s="3"/>
      <c r="HI614" s="3"/>
      <c r="HJ614" s="3"/>
      <c r="HK614" s="3"/>
      <c r="HL614" s="3"/>
      <c r="HM614" s="3"/>
      <c r="HN614" s="3"/>
      <c r="HO614" s="3"/>
      <c r="HP614" s="3"/>
      <c r="HQ614" s="3"/>
      <c r="HR614" s="3"/>
      <c r="HS614" s="3"/>
      <c r="HT614" s="3"/>
      <c r="HU614" s="3"/>
      <c r="HV614" s="3"/>
      <c r="HW614" s="3"/>
      <c r="HX614" s="3"/>
      <c r="HY614" s="3"/>
      <c r="HZ614" s="3"/>
      <c r="IA614" s="3"/>
      <c r="IB614" s="3"/>
      <c r="IC614" s="3"/>
      <c r="ID614" s="3"/>
      <c r="IE614" s="3"/>
      <c r="IF614" s="3"/>
      <c r="IG614" s="3"/>
      <c r="IH614" s="3"/>
      <c r="II614" s="3"/>
      <c r="IJ614" s="3"/>
      <c r="IK614" s="3"/>
      <c r="IL614" s="3"/>
      <c r="IM614" s="3"/>
      <c r="IN614" s="3"/>
      <c r="IO614" s="3"/>
      <c r="IP614" s="3"/>
      <c r="IQ614" s="3"/>
      <c r="IR614" s="3"/>
      <c r="IS614" s="3"/>
      <c r="IT614" s="3"/>
      <c r="IU614" s="3"/>
      <c r="IV614" s="3"/>
    </row>
    <row r="615" spans="1:256" ht="14.25" x14ac:dyDescent="0.2">
      <c r="A615" s="14" t="s">
        <v>1044</v>
      </c>
      <c r="B615" s="14" t="s">
        <v>1045</v>
      </c>
      <c r="C615" s="14" t="s">
        <v>1046</v>
      </c>
      <c r="D615" s="14" t="s">
        <v>1047</v>
      </c>
      <c r="E615" s="14" t="s">
        <v>999</v>
      </c>
      <c r="F615" s="14" t="s">
        <v>1000</v>
      </c>
      <c r="G615" s="13" t="s">
        <v>1001</v>
      </c>
      <c r="H615" s="14" t="s">
        <v>182</v>
      </c>
      <c r="I615" s="14"/>
      <c r="J615" s="14"/>
      <c r="K615" s="14"/>
      <c r="L615" s="14"/>
      <c r="M615" s="22"/>
      <c r="N615" s="14"/>
      <c r="O615" s="1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  <c r="DH615" s="3"/>
      <c r="DI615" s="3"/>
      <c r="DJ615" s="3"/>
      <c r="DK615" s="3"/>
      <c r="DL615" s="3"/>
      <c r="DM615" s="3"/>
      <c r="DN615" s="3"/>
      <c r="DO615" s="3"/>
      <c r="DP615" s="3"/>
      <c r="DQ615" s="3"/>
      <c r="DR615" s="3"/>
      <c r="DS615" s="3"/>
      <c r="DT615" s="3"/>
      <c r="DU615" s="3"/>
      <c r="DV615" s="3"/>
      <c r="DW615" s="3"/>
      <c r="DX615" s="3"/>
      <c r="DY615" s="3"/>
      <c r="DZ615" s="3"/>
      <c r="EA615" s="3"/>
      <c r="EB615" s="3"/>
      <c r="EC615" s="3"/>
      <c r="ED615" s="3"/>
      <c r="EE615" s="3"/>
      <c r="EF615" s="3"/>
      <c r="EG615" s="3"/>
      <c r="EH615" s="3"/>
      <c r="EI615" s="3"/>
      <c r="EJ615" s="3"/>
      <c r="EK615" s="3"/>
      <c r="EL615" s="3"/>
      <c r="EM615" s="3"/>
      <c r="EN615" s="3"/>
      <c r="EO615" s="3"/>
      <c r="EP615" s="3"/>
      <c r="EQ615" s="3"/>
      <c r="ER615" s="3"/>
      <c r="ES615" s="3"/>
      <c r="ET615" s="3"/>
      <c r="EU615" s="3"/>
      <c r="EV615" s="3"/>
      <c r="EW615" s="3"/>
      <c r="EX615" s="3"/>
      <c r="EY615" s="3"/>
      <c r="EZ615" s="3"/>
      <c r="FA615" s="3"/>
      <c r="FB615" s="3"/>
      <c r="FC615" s="3"/>
      <c r="FD615" s="3"/>
      <c r="FE615" s="3"/>
      <c r="FF615" s="3"/>
      <c r="FG615" s="3"/>
      <c r="FH615" s="3"/>
      <c r="FI615" s="3"/>
      <c r="FJ615" s="3"/>
      <c r="FK615" s="3"/>
      <c r="FL615" s="3"/>
      <c r="FM615" s="3"/>
      <c r="FN615" s="3"/>
      <c r="FO615" s="3"/>
      <c r="FP615" s="3"/>
      <c r="FQ615" s="3"/>
      <c r="FR615" s="3"/>
      <c r="FS615" s="3"/>
      <c r="FT615" s="3"/>
      <c r="FU615" s="3"/>
      <c r="FV615" s="3"/>
      <c r="FW615" s="3"/>
      <c r="FX615" s="3"/>
      <c r="FY615" s="3"/>
      <c r="FZ615" s="3"/>
      <c r="GA615" s="3"/>
      <c r="GB615" s="3"/>
      <c r="GC615" s="3"/>
      <c r="GD615" s="3"/>
      <c r="GE615" s="3"/>
      <c r="GF615" s="3"/>
      <c r="GG615" s="3"/>
      <c r="GH615" s="3"/>
      <c r="GI615" s="3"/>
      <c r="GJ615" s="3"/>
      <c r="GK615" s="3"/>
      <c r="GL615" s="3"/>
      <c r="GM615" s="3"/>
      <c r="GN615" s="3"/>
      <c r="GO615" s="3"/>
      <c r="GP615" s="3"/>
      <c r="GQ615" s="3"/>
      <c r="GR615" s="3"/>
      <c r="GS615" s="3"/>
      <c r="GT615" s="3"/>
      <c r="GU615" s="3"/>
      <c r="GV615" s="3"/>
      <c r="GW615" s="3"/>
      <c r="GX615" s="3"/>
      <c r="GY615" s="3"/>
      <c r="GZ615" s="3"/>
      <c r="HA615" s="3"/>
      <c r="HB615" s="3"/>
      <c r="HC615" s="3"/>
      <c r="HD615" s="3"/>
      <c r="HE615" s="3"/>
      <c r="HF615" s="3"/>
      <c r="HG615" s="3"/>
      <c r="HH615" s="3"/>
      <c r="HI615" s="3"/>
      <c r="HJ615" s="3"/>
      <c r="HK615" s="3"/>
      <c r="HL615" s="3"/>
      <c r="HM615" s="3"/>
      <c r="HN615" s="3"/>
      <c r="HO615" s="3"/>
      <c r="HP615" s="3"/>
      <c r="HQ615" s="3"/>
      <c r="HR615" s="3"/>
      <c r="HS615" s="3"/>
      <c r="HT615" s="3"/>
      <c r="HU615" s="3"/>
      <c r="HV615" s="3"/>
      <c r="HW615" s="3"/>
      <c r="HX615" s="3"/>
      <c r="HY615" s="3"/>
      <c r="HZ615" s="3"/>
      <c r="IA615" s="3"/>
      <c r="IB615" s="3"/>
      <c r="IC615" s="3"/>
      <c r="ID615" s="3"/>
      <c r="IE615" s="3"/>
      <c r="IF615" s="3"/>
      <c r="IG615" s="3"/>
      <c r="IH615" s="3"/>
      <c r="II615" s="3"/>
      <c r="IJ615" s="3"/>
      <c r="IK615" s="3"/>
      <c r="IL615" s="3"/>
      <c r="IM615" s="3"/>
      <c r="IN615" s="3"/>
      <c r="IO615" s="3"/>
      <c r="IP615" s="3"/>
      <c r="IQ615" s="3"/>
      <c r="IR615" s="3"/>
      <c r="IS615" s="3"/>
      <c r="IT615" s="3"/>
      <c r="IU615" s="3"/>
      <c r="IV615" s="3"/>
    </row>
    <row r="616" spans="1:256" ht="14.25" x14ac:dyDescent="0.2">
      <c r="A616" s="13">
        <v>6</v>
      </c>
      <c r="B616" s="13">
        <v>4</v>
      </c>
      <c r="C616" s="13">
        <v>6</v>
      </c>
      <c r="D616" s="13">
        <v>4</v>
      </c>
      <c r="E616" s="13">
        <v>4</v>
      </c>
      <c r="F616" s="13">
        <v>6</v>
      </c>
      <c r="G616" s="13">
        <v>4</v>
      </c>
      <c r="H616" s="14">
        <v>4</v>
      </c>
      <c r="I616" s="14"/>
      <c r="J616" s="14"/>
      <c r="K616" s="14"/>
      <c r="L616" s="14"/>
      <c r="M616" s="22"/>
      <c r="N616" s="14"/>
      <c r="O616" s="1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 ht="14.25" x14ac:dyDescent="0.2">
      <c r="A617" s="17">
        <v>97</v>
      </c>
      <c r="B617" s="17">
        <v>98</v>
      </c>
      <c r="C617" s="17">
        <v>97</v>
      </c>
      <c r="D617" s="17">
        <v>97</v>
      </c>
      <c r="E617" s="17">
        <v>88</v>
      </c>
      <c r="F617" s="17">
        <v>89</v>
      </c>
      <c r="G617" s="17">
        <v>89</v>
      </c>
      <c r="H617" s="17">
        <v>93</v>
      </c>
      <c r="I617" s="17"/>
      <c r="J617" s="17"/>
      <c r="K617" s="17"/>
      <c r="L617" s="17"/>
      <c r="M617" s="25"/>
      <c r="N617" s="17"/>
      <c r="O617" s="1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  <c r="II617" s="2"/>
      <c r="IJ617" s="2"/>
      <c r="IK617" s="2"/>
      <c r="IL617" s="2"/>
      <c r="IM617" s="2"/>
      <c r="IN617" s="2"/>
      <c r="IO617" s="2"/>
      <c r="IP617" s="2"/>
      <c r="IQ617" s="2"/>
      <c r="IR617" s="2"/>
      <c r="IS617" s="2"/>
      <c r="IT617" s="2"/>
      <c r="IU617" s="2"/>
      <c r="IV617" s="2"/>
    </row>
    <row r="618" spans="1:256" ht="14.25" x14ac:dyDescent="0.2">
      <c r="A618" s="14"/>
      <c r="B618" s="14"/>
      <c r="C618" s="14"/>
      <c r="D618" s="14"/>
      <c r="E618" s="14"/>
      <c r="F618" s="14"/>
      <c r="G618" s="13"/>
      <c r="H618" s="14"/>
      <c r="I618" s="14"/>
      <c r="J618" s="14"/>
      <c r="K618" s="14"/>
      <c r="L618" s="14"/>
      <c r="M618" s="22"/>
      <c r="N618" s="14"/>
      <c r="O618" s="1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 ht="14.25" x14ac:dyDescent="0.2">
      <c r="A619" s="12" t="s">
        <v>147</v>
      </c>
      <c r="B619" s="14" t="s">
        <v>2</v>
      </c>
      <c r="C619" s="14">
        <v>27</v>
      </c>
      <c r="D619" s="14" t="s">
        <v>3</v>
      </c>
      <c r="E619" s="14" t="s">
        <v>148</v>
      </c>
      <c r="F619" s="14" t="s">
        <v>5</v>
      </c>
      <c r="G619" s="16">
        <f>(A621*A622+B621*B622+C621*C622+D621*D622+E621*E622+F621*F622+G621*G622+H621*H622+I621*I622+J621*J622)/C619</f>
        <v>91.888888888888886</v>
      </c>
      <c r="H619" s="14"/>
      <c r="I619" s="14"/>
      <c r="J619" s="14"/>
      <c r="K619" s="14"/>
      <c r="L619" s="14"/>
      <c r="M619" s="22"/>
      <c r="N619" s="14"/>
      <c r="O619" s="1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 x14ac:dyDescent="0.15">
      <c r="A620" s="14" t="s">
        <v>149</v>
      </c>
      <c r="B620" s="14" t="s">
        <v>150</v>
      </c>
      <c r="C620" s="14" t="s">
        <v>151</v>
      </c>
      <c r="D620" s="14" t="s">
        <v>152</v>
      </c>
      <c r="E620" s="14" t="s">
        <v>153</v>
      </c>
      <c r="F620" s="14" t="s">
        <v>154</v>
      </c>
      <c r="G620" s="13"/>
      <c r="H620" s="14"/>
      <c r="I620" s="14"/>
      <c r="J620" s="14"/>
      <c r="K620" s="14"/>
      <c r="L620" s="14"/>
      <c r="M620" s="14"/>
      <c r="N620" s="14"/>
      <c r="O620" s="1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  <c r="IU620" s="1"/>
      <c r="IV620" s="1"/>
    </row>
    <row r="621" spans="1:256" ht="14.25" x14ac:dyDescent="0.2">
      <c r="A621" s="22">
        <v>6</v>
      </c>
      <c r="B621" s="14">
        <v>5</v>
      </c>
      <c r="C621" s="14">
        <v>6</v>
      </c>
      <c r="D621" s="14">
        <v>4</v>
      </c>
      <c r="E621" s="14">
        <v>5</v>
      </c>
      <c r="F621" s="14">
        <v>1</v>
      </c>
      <c r="G621" s="13"/>
      <c r="H621" s="14"/>
      <c r="I621" s="14"/>
      <c r="J621" s="14"/>
      <c r="K621" s="14"/>
      <c r="L621" s="14"/>
      <c r="M621" s="14"/>
      <c r="N621" s="14"/>
      <c r="O621" s="1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 x14ac:dyDescent="0.15">
      <c r="A622" s="17">
        <v>90</v>
      </c>
      <c r="B622" s="17">
        <v>91</v>
      </c>
      <c r="C622" s="17">
        <v>89</v>
      </c>
      <c r="D622" s="17">
        <v>92</v>
      </c>
      <c r="E622" s="17">
        <v>98</v>
      </c>
      <c r="F622" s="17">
        <v>94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  <c r="II622" s="2"/>
      <c r="IJ622" s="2"/>
      <c r="IK622" s="2"/>
      <c r="IL622" s="2"/>
      <c r="IM622" s="2"/>
      <c r="IN622" s="2"/>
      <c r="IO622" s="2"/>
      <c r="IP622" s="2"/>
      <c r="IQ622" s="2"/>
      <c r="IR622" s="2"/>
      <c r="IS622" s="2"/>
      <c r="IT622" s="2"/>
      <c r="IU622" s="2"/>
      <c r="IV622" s="2"/>
    </row>
    <row r="623" spans="1:256" x14ac:dyDescent="0.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 x14ac:dyDescent="0.15">
      <c r="A624" s="12" t="s">
        <v>155</v>
      </c>
      <c r="B624" s="14" t="s">
        <v>2</v>
      </c>
      <c r="C624" s="14">
        <v>25</v>
      </c>
      <c r="D624" s="14" t="s">
        <v>3</v>
      </c>
      <c r="E624" s="14" t="s">
        <v>156</v>
      </c>
      <c r="F624" s="14" t="s">
        <v>5</v>
      </c>
      <c r="G624" s="16">
        <f>(A626*A627+B626*B627+C626*C627+D626*D627+E626*E627+F626*F627+G626*G627+H626*H627+I626*I627+J626*J627)/C624</f>
        <v>93.8</v>
      </c>
      <c r="H624" s="14"/>
      <c r="I624" s="14"/>
      <c r="J624" s="14"/>
      <c r="K624" s="14"/>
      <c r="L624" s="14"/>
      <c r="M624" s="14"/>
      <c r="N624" s="13"/>
      <c r="O624" s="1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 x14ac:dyDescent="0.15">
      <c r="A625" s="40" t="s">
        <v>1002</v>
      </c>
      <c r="B625" s="40" t="s">
        <v>1003</v>
      </c>
      <c r="C625" s="40" t="s">
        <v>1048</v>
      </c>
      <c r="D625" s="40" t="s">
        <v>1049</v>
      </c>
      <c r="E625" s="40" t="s">
        <v>154</v>
      </c>
      <c r="F625" s="14"/>
      <c r="G625" s="14"/>
      <c r="H625" s="14"/>
      <c r="I625" s="14"/>
      <c r="J625" s="14"/>
      <c r="K625" s="13"/>
      <c r="L625" s="13"/>
      <c r="M625" s="13"/>
      <c r="N625" s="13"/>
      <c r="O625" s="1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  <c r="IU625" s="1"/>
      <c r="IV625" s="1"/>
    </row>
    <row r="626" spans="1:256" x14ac:dyDescent="0.15">
      <c r="A626" s="13">
        <v>6</v>
      </c>
      <c r="B626" s="13">
        <v>1</v>
      </c>
      <c r="C626" s="13">
        <v>6</v>
      </c>
      <c r="D626" s="13">
        <v>6</v>
      </c>
      <c r="E626" s="13">
        <v>6</v>
      </c>
      <c r="F626" s="13"/>
      <c r="G626" s="14"/>
      <c r="H626" s="14"/>
      <c r="I626" s="14"/>
      <c r="J626" s="14"/>
      <c r="K626" s="13"/>
      <c r="L626" s="13"/>
      <c r="M626" s="13"/>
      <c r="N626" s="13"/>
      <c r="O626" s="1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 ht="14.25" x14ac:dyDescent="0.2">
      <c r="A627" s="17">
        <v>89</v>
      </c>
      <c r="B627" s="17">
        <v>89</v>
      </c>
      <c r="C627" s="17">
        <v>97</v>
      </c>
      <c r="D627" s="17">
        <v>96</v>
      </c>
      <c r="E627" s="17">
        <v>94</v>
      </c>
      <c r="F627" s="17"/>
      <c r="G627" s="17"/>
      <c r="H627" s="17"/>
      <c r="I627" s="17"/>
      <c r="J627" s="17"/>
      <c r="K627" s="17"/>
      <c r="L627" s="17"/>
      <c r="M627" s="17"/>
      <c r="N627" s="25"/>
      <c r="O627" s="1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  <c r="FT627" s="2"/>
      <c r="FU627" s="2"/>
      <c r="FV627" s="2"/>
      <c r="FW627" s="2"/>
      <c r="FX627" s="2"/>
      <c r="FY627" s="2"/>
      <c r="FZ627" s="2"/>
      <c r="GA627" s="2"/>
      <c r="GB627" s="2"/>
      <c r="GC627" s="2"/>
      <c r="GD627" s="2"/>
      <c r="GE627" s="2"/>
      <c r="GF627" s="2"/>
      <c r="GG627" s="2"/>
      <c r="GH627" s="2"/>
      <c r="GI627" s="2"/>
      <c r="GJ627" s="2"/>
      <c r="GK627" s="2"/>
      <c r="GL627" s="2"/>
      <c r="GM627" s="2"/>
      <c r="GN627" s="2"/>
      <c r="GO627" s="2"/>
      <c r="GP627" s="2"/>
      <c r="GQ627" s="2"/>
      <c r="GR627" s="2"/>
      <c r="GS627" s="2"/>
      <c r="GT627" s="2"/>
      <c r="GU627" s="2"/>
      <c r="GV627" s="2"/>
      <c r="GW627" s="2"/>
      <c r="GX627" s="2"/>
      <c r="GY627" s="2"/>
      <c r="GZ627" s="2"/>
      <c r="HA627" s="2"/>
      <c r="HB627" s="2"/>
      <c r="HC627" s="2"/>
      <c r="HD627" s="2"/>
      <c r="HE627" s="2"/>
      <c r="HF627" s="2"/>
      <c r="HG627" s="2"/>
      <c r="HH627" s="2"/>
      <c r="HI627" s="2"/>
      <c r="HJ627" s="2"/>
      <c r="HK627" s="2"/>
      <c r="HL627" s="2"/>
      <c r="HM627" s="2"/>
      <c r="HN627" s="2"/>
      <c r="HO627" s="2"/>
      <c r="HP627" s="2"/>
      <c r="HQ627" s="2"/>
      <c r="HR627" s="2"/>
      <c r="HS627" s="2"/>
      <c r="HT627" s="2"/>
      <c r="HU627" s="2"/>
      <c r="HV627" s="2"/>
      <c r="HW627" s="2"/>
      <c r="HX627" s="2"/>
      <c r="HY627" s="2"/>
      <c r="HZ627" s="2"/>
      <c r="IA627" s="2"/>
      <c r="IB627" s="2"/>
      <c r="IC627" s="2"/>
      <c r="ID627" s="2"/>
      <c r="IE627" s="2"/>
      <c r="IF627" s="2"/>
      <c r="IG627" s="2"/>
      <c r="IH627" s="2"/>
      <c r="II627" s="2"/>
      <c r="IJ627" s="2"/>
      <c r="IK627" s="2"/>
      <c r="IL627" s="2"/>
      <c r="IM627" s="2"/>
      <c r="IN627" s="2"/>
      <c r="IO627" s="2"/>
      <c r="IP627" s="2"/>
      <c r="IQ627" s="2"/>
      <c r="IR627" s="2"/>
      <c r="IS627" s="2"/>
      <c r="IT627" s="2"/>
      <c r="IU627" s="2"/>
      <c r="IV627" s="2"/>
    </row>
    <row r="628" spans="1:256" x14ac:dyDescent="0.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  <c r="IU628" s="1"/>
      <c r="IV628" s="1"/>
    </row>
    <row r="629" spans="1:256" x14ac:dyDescent="0.15">
      <c r="A629" s="12" t="s">
        <v>157</v>
      </c>
      <c r="B629" s="14" t="s">
        <v>2</v>
      </c>
      <c r="C629" s="14">
        <v>22</v>
      </c>
      <c r="D629" s="14" t="s">
        <v>3</v>
      </c>
      <c r="E629" s="14" t="s">
        <v>158</v>
      </c>
      <c r="F629" s="14" t="s">
        <v>5</v>
      </c>
      <c r="G629" s="16">
        <f>(A631*A632+B631*B632+C631*C632+D631*D632+E631*E632+F631*F632+G631*G632+H631*H632)/C629</f>
        <v>93.545454545454547</v>
      </c>
      <c r="H629" s="14"/>
      <c r="I629" s="14"/>
      <c r="J629" s="14"/>
      <c r="K629" s="14"/>
      <c r="L629" s="14"/>
      <c r="M629" s="14"/>
      <c r="N629" s="14"/>
      <c r="O629" s="1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 x14ac:dyDescent="0.15">
      <c r="A630" s="20" t="s">
        <v>159</v>
      </c>
      <c r="B630" s="20" t="s">
        <v>160</v>
      </c>
      <c r="C630" s="20" t="s">
        <v>161</v>
      </c>
      <c r="D630" s="20" t="s">
        <v>162</v>
      </c>
      <c r="E630" s="20" t="s">
        <v>163</v>
      </c>
      <c r="F630" s="20"/>
      <c r="G630" s="14"/>
      <c r="H630" s="14"/>
      <c r="I630" s="14"/>
      <c r="J630" s="14"/>
      <c r="K630" s="14"/>
      <c r="L630" s="14"/>
      <c r="M630" s="14"/>
      <c r="N630" s="14"/>
      <c r="O630" s="1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  <c r="DH630" s="3"/>
      <c r="DI630" s="3"/>
      <c r="DJ630" s="3"/>
      <c r="DK630" s="3"/>
      <c r="DL630" s="3"/>
      <c r="DM630" s="3"/>
      <c r="DN630" s="3"/>
      <c r="DO630" s="3"/>
      <c r="DP630" s="3"/>
      <c r="DQ630" s="3"/>
      <c r="DR630" s="3"/>
      <c r="DS630" s="3"/>
      <c r="DT630" s="3"/>
      <c r="DU630" s="3"/>
      <c r="DV630" s="3"/>
      <c r="DW630" s="3"/>
      <c r="DX630" s="3"/>
      <c r="DY630" s="3"/>
      <c r="DZ630" s="3"/>
      <c r="EA630" s="3"/>
      <c r="EB630" s="3"/>
      <c r="EC630" s="3"/>
      <c r="ED630" s="3"/>
      <c r="EE630" s="3"/>
      <c r="EF630" s="3"/>
      <c r="EG630" s="3"/>
      <c r="EH630" s="3"/>
      <c r="EI630" s="3"/>
      <c r="EJ630" s="3"/>
      <c r="EK630" s="3"/>
      <c r="EL630" s="3"/>
      <c r="EM630" s="3"/>
      <c r="EN630" s="3"/>
      <c r="EO630" s="3"/>
      <c r="EP630" s="3"/>
      <c r="EQ630" s="3"/>
      <c r="ER630" s="3"/>
      <c r="ES630" s="3"/>
      <c r="ET630" s="3"/>
      <c r="EU630" s="3"/>
      <c r="EV630" s="3"/>
      <c r="EW630" s="3"/>
      <c r="EX630" s="3"/>
      <c r="EY630" s="3"/>
      <c r="EZ630" s="3"/>
      <c r="FA630" s="3"/>
      <c r="FB630" s="3"/>
      <c r="FC630" s="3"/>
      <c r="FD630" s="3"/>
      <c r="FE630" s="3"/>
      <c r="FF630" s="3"/>
      <c r="FG630" s="3"/>
      <c r="FH630" s="3"/>
      <c r="FI630" s="3"/>
      <c r="FJ630" s="3"/>
      <c r="FK630" s="3"/>
      <c r="FL630" s="3"/>
      <c r="FM630" s="3"/>
      <c r="FN630" s="3"/>
      <c r="FO630" s="3"/>
      <c r="FP630" s="3"/>
      <c r="FQ630" s="3"/>
      <c r="FR630" s="3"/>
      <c r="FS630" s="3"/>
      <c r="FT630" s="3"/>
      <c r="FU630" s="3"/>
      <c r="FV630" s="3"/>
      <c r="FW630" s="3"/>
      <c r="FX630" s="3"/>
      <c r="FY630" s="3"/>
      <c r="FZ630" s="3"/>
      <c r="GA630" s="3"/>
      <c r="GB630" s="3"/>
      <c r="GC630" s="3"/>
      <c r="GD630" s="3"/>
      <c r="GE630" s="3"/>
      <c r="GF630" s="3"/>
      <c r="GG630" s="3"/>
      <c r="GH630" s="3"/>
      <c r="GI630" s="3"/>
      <c r="GJ630" s="3"/>
      <c r="GK630" s="3"/>
      <c r="GL630" s="3"/>
      <c r="GM630" s="3"/>
      <c r="GN630" s="3"/>
      <c r="GO630" s="3"/>
      <c r="GP630" s="3"/>
      <c r="GQ630" s="3"/>
      <c r="GR630" s="3"/>
      <c r="GS630" s="3"/>
      <c r="GT630" s="3"/>
      <c r="GU630" s="3"/>
      <c r="GV630" s="3"/>
      <c r="GW630" s="3"/>
      <c r="GX630" s="3"/>
      <c r="GY630" s="3"/>
      <c r="GZ630" s="3"/>
      <c r="HA630" s="3"/>
      <c r="HB630" s="3"/>
      <c r="HC630" s="3"/>
      <c r="HD630" s="3"/>
      <c r="HE630" s="3"/>
      <c r="HF630" s="3"/>
      <c r="HG630" s="3"/>
      <c r="HH630" s="3"/>
      <c r="HI630" s="3"/>
      <c r="HJ630" s="3"/>
      <c r="HK630" s="3"/>
      <c r="HL630" s="3"/>
      <c r="HM630" s="3"/>
      <c r="HN630" s="3"/>
      <c r="HO630" s="3"/>
      <c r="HP630" s="3"/>
      <c r="HQ630" s="3"/>
      <c r="HR630" s="3"/>
      <c r="HS630" s="3"/>
      <c r="HT630" s="3"/>
      <c r="HU630" s="3"/>
      <c r="HV630" s="3"/>
      <c r="HW630" s="3"/>
      <c r="HX630" s="3"/>
      <c r="HY630" s="3"/>
      <c r="HZ630" s="3"/>
      <c r="IA630" s="3"/>
      <c r="IB630" s="3"/>
      <c r="IC630" s="3"/>
      <c r="ID630" s="3"/>
      <c r="IE630" s="3"/>
      <c r="IF630" s="3"/>
      <c r="IG630" s="3"/>
      <c r="IH630" s="3"/>
      <c r="II630" s="3"/>
      <c r="IJ630" s="3"/>
      <c r="IK630" s="3"/>
      <c r="IL630" s="3"/>
      <c r="IM630" s="3"/>
      <c r="IN630" s="3"/>
      <c r="IO630" s="3"/>
      <c r="IP630" s="3"/>
      <c r="IQ630" s="3"/>
      <c r="IR630" s="3"/>
      <c r="IS630" s="3"/>
      <c r="IT630" s="3"/>
      <c r="IU630" s="3"/>
      <c r="IV630" s="3"/>
    </row>
    <row r="631" spans="1:256" ht="14.25" x14ac:dyDescent="0.2">
      <c r="A631" s="18">
        <v>2</v>
      </c>
      <c r="B631" s="20">
        <v>4</v>
      </c>
      <c r="C631" s="20">
        <v>5</v>
      </c>
      <c r="D631" s="20">
        <v>5</v>
      </c>
      <c r="E631" s="20">
        <v>6</v>
      </c>
      <c r="F631" s="14"/>
      <c r="G631" s="13"/>
      <c r="H631" s="14"/>
      <c r="I631" s="14"/>
      <c r="J631" s="14"/>
      <c r="K631" s="14"/>
      <c r="L631" s="14"/>
      <c r="M631" s="14"/>
      <c r="N631" s="14"/>
      <c r="O631" s="1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 ht="14.25" x14ac:dyDescent="0.2">
      <c r="A632" s="25">
        <v>91</v>
      </c>
      <c r="B632" s="17">
        <v>87</v>
      </c>
      <c r="C632" s="17">
        <v>98</v>
      </c>
      <c r="D632" s="17">
        <v>96</v>
      </c>
      <c r="E632" s="17">
        <v>93</v>
      </c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  <c r="FT632" s="2"/>
      <c r="FU632" s="2"/>
      <c r="FV632" s="2"/>
      <c r="FW632" s="2"/>
      <c r="FX632" s="2"/>
      <c r="FY632" s="2"/>
      <c r="FZ632" s="2"/>
      <c r="GA632" s="2"/>
      <c r="GB632" s="2"/>
      <c r="GC632" s="2"/>
      <c r="GD632" s="2"/>
      <c r="GE632" s="2"/>
      <c r="GF632" s="2"/>
      <c r="GG632" s="2"/>
      <c r="GH632" s="2"/>
      <c r="GI632" s="2"/>
      <c r="GJ632" s="2"/>
      <c r="GK632" s="2"/>
      <c r="GL632" s="2"/>
      <c r="GM632" s="2"/>
      <c r="GN632" s="2"/>
      <c r="GO632" s="2"/>
      <c r="GP632" s="2"/>
      <c r="GQ632" s="2"/>
      <c r="GR632" s="2"/>
      <c r="GS632" s="2"/>
      <c r="GT632" s="2"/>
      <c r="GU632" s="2"/>
      <c r="GV632" s="2"/>
      <c r="GW632" s="2"/>
      <c r="GX632" s="2"/>
      <c r="GY632" s="2"/>
      <c r="GZ632" s="2"/>
      <c r="HA632" s="2"/>
      <c r="HB632" s="2"/>
      <c r="HC632" s="2"/>
      <c r="HD632" s="2"/>
      <c r="HE632" s="2"/>
      <c r="HF632" s="2"/>
      <c r="HG632" s="2"/>
      <c r="HH632" s="2"/>
      <c r="HI632" s="2"/>
      <c r="HJ632" s="2"/>
      <c r="HK632" s="2"/>
      <c r="HL632" s="2"/>
      <c r="HM632" s="2"/>
      <c r="HN632" s="2"/>
      <c r="HO632" s="2"/>
      <c r="HP632" s="2"/>
      <c r="HQ632" s="2"/>
      <c r="HR632" s="2"/>
      <c r="HS632" s="2"/>
      <c r="HT632" s="2"/>
      <c r="HU632" s="2"/>
      <c r="HV632" s="2"/>
      <c r="HW632" s="2"/>
      <c r="HX632" s="2"/>
      <c r="HY632" s="2"/>
      <c r="HZ632" s="2"/>
      <c r="IA632" s="2"/>
      <c r="IB632" s="2"/>
      <c r="IC632" s="2"/>
      <c r="ID632" s="2"/>
      <c r="IE632" s="2"/>
      <c r="IF632" s="2"/>
      <c r="IG632" s="2"/>
      <c r="IH632" s="2"/>
      <c r="II632" s="2"/>
      <c r="IJ632" s="2"/>
      <c r="IK632" s="2"/>
      <c r="IL632" s="2"/>
      <c r="IM632" s="2"/>
      <c r="IN632" s="2"/>
      <c r="IO632" s="2"/>
      <c r="IP632" s="2"/>
      <c r="IQ632" s="2"/>
      <c r="IR632" s="2"/>
      <c r="IS632" s="2"/>
      <c r="IT632" s="2"/>
      <c r="IU632" s="2"/>
      <c r="IV632" s="2"/>
    </row>
    <row r="633" spans="1:256" ht="14.25" x14ac:dyDescent="0.2">
      <c r="A633" s="22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 x14ac:dyDescent="0.15">
      <c r="A634" s="12" t="s">
        <v>164</v>
      </c>
      <c r="B634" s="14" t="s">
        <v>2</v>
      </c>
      <c r="C634" s="14">
        <v>33</v>
      </c>
      <c r="D634" s="14" t="s">
        <v>3</v>
      </c>
      <c r="E634" s="14" t="s">
        <v>158</v>
      </c>
      <c r="F634" s="14" t="s">
        <v>5</v>
      </c>
      <c r="G634" s="16">
        <f>(A636*A637+B636*B637+C636*C637+D636*D637+E636*E637+F636*F637+G636*G637+H636*H637+I636*I637+J636*J637)/C634</f>
        <v>93.63636363636364</v>
      </c>
      <c r="H634" s="14"/>
      <c r="I634" s="14"/>
      <c r="J634" s="14"/>
      <c r="K634" s="14"/>
      <c r="L634" s="14"/>
      <c r="M634" s="14"/>
      <c r="N634" s="14"/>
      <c r="O634" s="1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 x14ac:dyDescent="0.15">
      <c r="A635" s="20" t="s">
        <v>165</v>
      </c>
      <c r="B635" s="20" t="s">
        <v>166</v>
      </c>
      <c r="C635" s="20" t="s">
        <v>167</v>
      </c>
      <c r="D635" s="20" t="s">
        <v>168</v>
      </c>
      <c r="E635" s="20" t="s">
        <v>169</v>
      </c>
      <c r="F635" s="20" t="s">
        <v>170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  <c r="DH635" s="3"/>
      <c r="DI635" s="3"/>
      <c r="DJ635" s="3"/>
      <c r="DK635" s="3"/>
      <c r="DL635" s="3"/>
      <c r="DM635" s="3"/>
      <c r="DN635" s="3"/>
      <c r="DO635" s="3"/>
      <c r="DP635" s="3"/>
      <c r="DQ635" s="3"/>
      <c r="DR635" s="3"/>
      <c r="DS635" s="3"/>
      <c r="DT635" s="3"/>
      <c r="DU635" s="3"/>
      <c r="DV635" s="3"/>
      <c r="DW635" s="3"/>
      <c r="DX635" s="3"/>
      <c r="DY635" s="3"/>
      <c r="DZ635" s="3"/>
      <c r="EA635" s="3"/>
      <c r="EB635" s="3"/>
      <c r="EC635" s="3"/>
      <c r="ED635" s="3"/>
      <c r="EE635" s="3"/>
      <c r="EF635" s="3"/>
      <c r="EG635" s="3"/>
      <c r="EH635" s="3"/>
      <c r="EI635" s="3"/>
      <c r="EJ635" s="3"/>
      <c r="EK635" s="3"/>
      <c r="EL635" s="3"/>
      <c r="EM635" s="3"/>
      <c r="EN635" s="3"/>
      <c r="EO635" s="3"/>
      <c r="EP635" s="3"/>
      <c r="EQ635" s="3"/>
      <c r="ER635" s="3"/>
      <c r="ES635" s="3"/>
      <c r="ET635" s="3"/>
      <c r="EU635" s="3"/>
      <c r="EV635" s="3"/>
      <c r="EW635" s="3"/>
      <c r="EX635" s="3"/>
      <c r="EY635" s="3"/>
      <c r="EZ635" s="3"/>
      <c r="FA635" s="3"/>
      <c r="FB635" s="3"/>
      <c r="FC635" s="3"/>
      <c r="FD635" s="3"/>
      <c r="FE635" s="3"/>
      <c r="FF635" s="3"/>
      <c r="FG635" s="3"/>
      <c r="FH635" s="3"/>
      <c r="FI635" s="3"/>
      <c r="FJ635" s="3"/>
      <c r="FK635" s="3"/>
      <c r="FL635" s="3"/>
      <c r="FM635" s="3"/>
      <c r="FN635" s="3"/>
      <c r="FO635" s="3"/>
      <c r="FP635" s="3"/>
      <c r="FQ635" s="3"/>
      <c r="FR635" s="3"/>
      <c r="FS635" s="3"/>
      <c r="FT635" s="3"/>
      <c r="FU635" s="3"/>
      <c r="FV635" s="3"/>
      <c r="FW635" s="3"/>
      <c r="FX635" s="3"/>
      <c r="FY635" s="3"/>
      <c r="FZ635" s="3"/>
      <c r="GA635" s="3"/>
      <c r="GB635" s="3"/>
      <c r="GC635" s="3"/>
      <c r="GD635" s="3"/>
      <c r="GE635" s="3"/>
      <c r="GF635" s="3"/>
      <c r="GG635" s="3"/>
      <c r="GH635" s="3"/>
      <c r="GI635" s="3"/>
      <c r="GJ635" s="3"/>
      <c r="GK635" s="3"/>
      <c r="GL635" s="3"/>
      <c r="GM635" s="3"/>
      <c r="GN635" s="3"/>
      <c r="GO635" s="3"/>
      <c r="GP635" s="3"/>
      <c r="GQ635" s="3"/>
      <c r="GR635" s="3"/>
      <c r="GS635" s="3"/>
      <c r="GT635" s="3"/>
      <c r="GU635" s="3"/>
      <c r="GV635" s="3"/>
      <c r="GW635" s="3"/>
      <c r="GX635" s="3"/>
      <c r="GY635" s="3"/>
      <c r="GZ635" s="3"/>
      <c r="HA635" s="3"/>
      <c r="HB635" s="3"/>
      <c r="HC635" s="3"/>
      <c r="HD635" s="3"/>
      <c r="HE635" s="3"/>
      <c r="HF635" s="3"/>
      <c r="HG635" s="3"/>
      <c r="HH635" s="3"/>
      <c r="HI635" s="3"/>
      <c r="HJ635" s="3"/>
      <c r="HK635" s="3"/>
      <c r="HL635" s="3"/>
      <c r="HM635" s="3"/>
      <c r="HN635" s="3"/>
      <c r="HO635" s="3"/>
      <c r="HP635" s="3"/>
      <c r="HQ635" s="3"/>
      <c r="HR635" s="3"/>
      <c r="HS635" s="3"/>
      <c r="HT635" s="3"/>
      <c r="HU635" s="3"/>
      <c r="HV635" s="3"/>
      <c r="HW635" s="3"/>
      <c r="HX635" s="3"/>
      <c r="HY635" s="3"/>
      <c r="HZ635" s="3"/>
      <c r="IA635" s="3"/>
      <c r="IB635" s="3"/>
      <c r="IC635" s="3"/>
      <c r="ID635" s="3"/>
      <c r="IE635" s="3"/>
      <c r="IF635" s="3"/>
      <c r="IG635" s="3"/>
      <c r="IH635" s="3"/>
      <c r="II635" s="3"/>
      <c r="IJ635" s="3"/>
      <c r="IK635" s="3"/>
      <c r="IL635" s="3"/>
      <c r="IM635" s="3"/>
      <c r="IN635" s="3"/>
      <c r="IO635" s="3"/>
      <c r="IP635" s="3"/>
      <c r="IQ635" s="3"/>
      <c r="IR635" s="3"/>
      <c r="IS635" s="3"/>
      <c r="IT635" s="3"/>
      <c r="IU635" s="3"/>
      <c r="IV635" s="3"/>
    </row>
    <row r="636" spans="1:256" ht="14.25" x14ac:dyDescent="0.2">
      <c r="A636" s="18">
        <v>6</v>
      </c>
      <c r="B636" s="18">
        <v>3</v>
      </c>
      <c r="C636" s="20">
        <v>6</v>
      </c>
      <c r="D636" s="20">
        <v>6</v>
      </c>
      <c r="E636" s="20">
        <v>6</v>
      </c>
      <c r="F636" s="20">
        <v>6</v>
      </c>
      <c r="G636" s="13"/>
      <c r="H636" s="14"/>
      <c r="I636" s="14"/>
      <c r="J636" s="14"/>
      <c r="K636" s="14"/>
      <c r="L636" s="14"/>
      <c r="M636" s="14"/>
      <c r="N636" s="14"/>
      <c r="O636" s="1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 ht="14.25" x14ac:dyDescent="0.2">
      <c r="A637" s="25">
        <v>90</v>
      </c>
      <c r="B637" s="17">
        <v>88</v>
      </c>
      <c r="C637" s="17">
        <v>97</v>
      </c>
      <c r="D637" s="17">
        <v>94</v>
      </c>
      <c r="E637" s="17">
        <v>94</v>
      </c>
      <c r="F637" s="17">
        <v>96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  <c r="FT637" s="2"/>
      <c r="FU637" s="2"/>
      <c r="FV637" s="2"/>
      <c r="FW637" s="2"/>
      <c r="FX637" s="2"/>
      <c r="FY637" s="2"/>
      <c r="FZ637" s="2"/>
      <c r="GA637" s="2"/>
      <c r="GB637" s="2"/>
      <c r="GC637" s="2"/>
      <c r="GD637" s="2"/>
      <c r="GE637" s="2"/>
      <c r="GF637" s="2"/>
      <c r="GG637" s="2"/>
      <c r="GH637" s="2"/>
      <c r="GI637" s="2"/>
      <c r="GJ637" s="2"/>
      <c r="GK637" s="2"/>
      <c r="GL637" s="2"/>
      <c r="GM637" s="2"/>
      <c r="GN637" s="2"/>
      <c r="GO637" s="2"/>
      <c r="GP637" s="2"/>
      <c r="GQ637" s="2"/>
      <c r="GR637" s="2"/>
      <c r="GS637" s="2"/>
      <c r="GT637" s="2"/>
      <c r="GU637" s="2"/>
      <c r="GV637" s="2"/>
      <c r="GW637" s="2"/>
      <c r="GX637" s="2"/>
      <c r="GY637" s="2"/>
      <c r="GZ637" s="2"/>
      <c r="HA637" s="2"/>
      <c r="HB637" s="2"/>
      <c r="HC637" s="2"/>
      <c r="HD637" s="2"/>
      <c r="HE637" s="2"/>
      <c r="HF637" s="2"/>
      <c r="HG637" s="2"/>
      <c r="HH637" s="2"/>
      <c r="HI637" s="2"/>
      <c r="HJ637" s="2"/>
      <c r="HK637" s="2"/>
      <c r="HL637" s="2"/>
      <c r="HM637" s="2"/>
      <c r="HN637" s="2"/>
      <c r="HO637" s="2"/>
      <c r="HP637" s="2"/>
      <c r="HQ637" s="2"/>
      <c r="HR637" s="2"/>
      <c r="HS637" s="2"/>
      <c r="HT637" s="2"/>
      <c r="HU637" s="2"/>
      <c r="HV637" s="2"/>
      <c r="HW637" s="2"/>
      <c r="HX637" s="2"/>
      <c r="HY637" s="2"/>
      <c r="HZ637" s="2"/>
      <c r="IA637" s="2"/>
      <c r="IB637" s="2"/>
      <c r="IC637" s="2"/>
      <c r="ID637" s="2"/>
      <c r="IE637" s="2"/>
      <c r="IF637" s="2"/>
      <c r="IG637" s="2"/>
      <c r="IH637" s="2"/>
      <c r="II637" s="2"/>
      <c r="IJ637" s="2"/>
      <c r="IK637" s="2"/>
      <c r="IL637" s="2"/>
      <c r="IM637" s="2"/>
      <c r="IN637" s="2"/>
      <c r="IO637" s="2"/>
      <c r="IP637" s="2"/>
      <c r="IQ637" s="2"/>
      <c r="IR637" s="2"/>
      <c r="IS637" s="2"/>
      <c r="IT637" s="2"/>
      <c r="IU637" s="2"/>
      <c r="IV637" s="2"/>
    </row>
    <row r="638" spans="1:256" ht="14.25" x14ac:dyDescent="0.2">
      <c r="A638" s="22"/>
      <c r="B638" s="22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  <c r="DH638" s="3"/>
      <c r="DI638" s="3"/>
      <c r="DJ638" s="3"/>
      <c r="DK638" s="3"/>
      <c r="DL638" s="3"/>
      <c r="DM638" s="3"/>
      <c r="DN638" s="3"/>
      <c r="DO638" s="3"/>
      <c r="DP638" s="3"/>
      <c r="DQ638" s="3"/>
      <c r="DR638" s="3"/>
      <c r="DS638" s="3"/>
      <c r="DT638" s="3"/>
      <c r="DU638" s="3"/>
      <c r="DV638" s="3"/>
      <c r="DW638" s="3"/>
      <c r="DX638" s="3"/>
      <c r="DY638" s="3"/>
      <c r="DZ638" s="3"/>
      <c r="EA638" s="3"/>
      <c r="EB638" s="3"/>
      <c r="EC638" s="3"/>
      <c r="ED638" s="3"/>
      <c r="EE638" s="3"/>
      <c r="EF638" s="3"/>
      <c r="EG638" s="3"/>
      <c r="EH638" s="3"/>
      <c r="EI638" s="3"/>
      <c r="EJ638" s="3"/>
      <c r="EK638" s="3"/>
      <c r="EL638" s="3"/>
      <c r="EM638" s="3"/>
      <c r="EN638" s="3"/>
      <c r="EO638" s="3"/>
      <c r="EP638" s="3"/>
      <c r="EQ638" s="3"/>
      <c r="ER638" s="3"/>
      <c r="ES638" s="3"/>
      <c r="ET638" s="3"/>
      <c r="EU638" s="3"/>
      <c r="EV638" s="3"/>
      <c r="EW638" s="3"/>
      <c r="EX638" s="3"/>
      <c r="EY638" s="3"/>
      <c r="EZ638" s="3"/>
      <c r="FA638" s="3"/>
      <c r="FB638" s="3"/>
      <c r="FC638" s="3"/>
      <c r="FD638" s="3"/>
      <c r="FE638" s="3"/>
      <c r="FF638" s="3"/>
      <c r="FG638" s="3"/>
      <c r="FH638" s="3"/>
      <c r="FI638" s="3"/>
      <c r="FJ638" s="3"/>
      <c r="FK638" s="3"/>
      <c r="FL638" s="3"/>
      <c r="FM638" s="3"/>
      <c r="FN638" s="3"/>
      <c r="FO638" s="3"/>
      <c r="FP638" s="3"/>
      <c r="FQ638" s="3"/>
      <c r="FR638" s="3"/>
      <c r="FS638" s="3"/>
      <c r="FT638" s="3"/>
      <c r="FU638" s="3"/>
      <c r="FV638" s="3"/>
      <c r="FW638" s="3"/>
      <c r="FX638" s="3"/>
      <c r="FY638" s="3"/>
      <c r="FZ638" s="3"/>
      <c r="GA638" s="3"/>
      <c r="GB638" s="3"/>
      <c r="GC638" s="3"/>
      <c r="GD638" s="3"/>
      <c r="GE638" s="3"/>
      <c r="GF638" s="3"/>
      <c r="GG638" s="3"/>
      <c r="GH638" s="3"/>
      <c r="GI638" s="3"/>
      <c r="GJ638" s="3"/>
      <c r="GK638" s="3"/>
      <c r="GL638" s="3"/>
      <c r="GM638" s="3"/>
      <c r="GN638" s="3"/>
      <c r="GO638" s="3"/>
      <c r="GP638" s="3"/>
      <c r="GQ638" s="3"/>
      <c r="GR638" s="3"/>
      <c r="GS638" s="3"/>
      <c r="GT638" s="3"/>
      <c r="GU638" s="3"/>
      <c r="GV638" s="3"/>
      <c r="GW638" s="3"/>
      <c r="GX638" s="3"/>
      <c r="GY638" s="3"/>
      <c r="GZ638" s="3"/>
      <c r="HA638" s="3"/>
      <c r="HB638" s="3"/>
      <c r="HC638" s="3"/>
      <c r="HD638" s="3"/>
      <c r="HE638" s="3"/>
      <c r="HF638" s="3"/>
      <c r="HG638" s="3"/>
      <c r="HH638" s="3"/>
      <c r="HI638" s="3"/>
      <c r="HJ638" s="3"/>
      <c r="HK638" s="3"/>
      <c r="HL638" s="3"/>
      <c r="HM638" s="3"/>
      <c r="HN638" s="3"/>
      <c r="HO638" s="3"/>
      <c r="HP638" s="3"/>
      <c r="HQ638" s="3"/>
      <c r="HR638" s="3"/>
      <c r="HS638" s="3"/>
      <c r="HT638" s="3"/>
      <c r="HU638" s="3"/>
      <c r="HV638" s="3"/>
      <c r="HW638" s="3"/>
      <c r="HX638" s="3"/>
      <c r="HY638" s="3"/>
      <c r="HZ638" s="3"/>
      <c r="IA638" s="3"/>
      <c r="IB638" s="3"/>
      <c r="IC638" s="3"/>
      <c r="ID638" s="3"/>
      <c r="IE638" s="3"/>
      <c r="IF638" s="3"/>
      <c r="IG638" s="3"/>
      <c r="IH638" s="3"/>
      <c r="II638" s="3"/>
      <c r="IJ638" s="3"/>
      <c r="IK638" s="3"/>
      <c r="IL638" s="3"/>
      <c r="IM638" s="3"/>
      <c r="IN638" s="3"/>
      <c r="IO638" s="3"/>
      <c r="IP638" s="3"/>
      <c r="IQ638" s="3"/>
      <c r="IR638" s="3"/>
      <c r="IS638" s="3"/>
      <c r="IT638" s="3"/>
      <c r="IU638" s="3"/>
      <c r="IV638" s="3"/>
    </row>
    <row r="639" spans="1:256" x14ac:dyDescent="0.15">
      <c r="A639" s="12" t="s">
        <v>171</v>
      </c>
      <c r="B639" s="14" t="s">
        <v>2</v>
      </c>
      <c r="C639" s="14">
        <v>19</v>
      </c>
      <c r="D639" s="14" t="s">
        <v>3</v>
      </c>
      <c r="E639" s="14" t="s">
        <v>172</v>
      </c>
      <c r="F639" s="14" t="s">
        <v>5</v>
      </c>
      <c r="G639" s="16">
        <f>(A641*A642+B641*B642+C641*C642+D641*D642+E641*E642+F641*F642+G641*G642+H641*H642+I641*I642+J641*J642)/C639</f>
        <v>91.368421052631575</v>
      </c>
      <c r="H639" s="14"/>
      <c r="I639" s="14"/>
      <c r="J639" s="14"/>
      <c r="K639" s="14"/>
      <c r="L639" s="14"/>
      <c r="M639" s="14"/>
      <c r="N639" s="14"/>
      <c r="O639" s="1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 x14ac:dyDescent="0.15">
      <c r="A640" s="14" t="s">
        <v>173</v>
      </c>
      <c r="B640" s="14" t="s">
        <v>174</v>
      </c>
      <c r="C640" s="14" t="s">
        <v>175</v>
      </c>
      <c r="D640" s="14" t="s">
        <v>176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1"/>
      <c r="IQ640" s="1"/>
      <c r="IR640" s="1"/>
      <c r="IS640" s="1"/>
      <c r="IT640" s="1"/>
      <c r="IU640" s="1"/>
      <c r="IV640" s="1"/>
    </row>
    <row r="641" spans="1:256" x14ac:dyDescent="0.15">
      <c r="A641" s="14">
        <v>6</v>
      </c>
      <c r="B641" s="14">
        <v>5</v>
      </c>
      <c r="C641" s="14">
        <v>3</v>
      </c>
      <c r="D641" s="14">
        <v>5</v>
      </c>
      <c r="E641" s="14"/>
      <c r="F641" s="14"/>
      <c r="G641" s="13"/>
      <c r="H641" s="14"/>
      <c r="I641" s="14"/>
      <c r="J641" s="14"/>
      <c r="K641" s="14"/>
      <c r="L641" s="14"/>
      <c r="M641" s="14"/>
      <c r="N641" s="14"/>
      <c r="O641" s="1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 ht="14.25" x14ac:dyDescent="0.2">
      <c r="A642" s="25">
        <v>88</v>
      </c>
      <c r="B642" s="17">
        <v>97</v>
      </c>
      <c r="C642" s="17">
        <v>91</v>
      </c>
      <c r="D642" s="17">
        <v>90</v>
      </c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  <c r="FT642" s="2"/>
      <c r="FU642" s="2"/>
      <c r="FV642" s="2"/>
      <c r="FW642" s="2"/>
      <c r="FX642" s="2"/>
      <c r="FY642" s="2"/>
      <c r="FZ642" s="2"/>
      <c r="GA642" s="2"/>
      <c r="GB642" s="2"/>
      <c r="GC642" s="2"/>
      <c r="GD642" s="2"/>
      <c r="GE642" s="2"/>
      <c r="GF642" s="2"/>
      <c r="GG642" s="2"/>
      <c r="GH642" s="2"/>
      <c r="GI642" s="2"/>
      <c r="GJ642" s="2"/>
      <c r="GK642" s="2"/>
      <c r="GL642" s="2"/>
      <c r="GM642" s="2"/>
      <c r="GN642" s="2"/>
      <c r="GO642" s="2"/>
      <c r="GP642" s="2"/>
      <c r="GQ642" s="2"/>
      <c r="GR642" s="2"/>
      <c r="GS642" s="2"/>
      <c r="GT642" s="2"/>
      <c r="GU642" s="2"/>
      <c r="GV642" s="2"/>
      <c r="GW642" s="2"/>
      <c r="GX642" s="2"/>
      <c r="GY642" s="2"/>
      <c r="GZ642" s="2"/>
      <c r="HA642" s="2"/>
      <c r="HB642" s="2"/>
      <c r="HC642" s="2"/>
      <c r="HD642" s="2"/>
      <c r="HE642" s="2"/>
      <c r="HF642" s="2"/>
      <c r="HG642" s="2"/>
      <c r="HH642" s="2"/>
      <c r="HI642" s="2"/>
      <c r="HJ642" s="2"/>
      <c r="HK642" s="2"/>
      <c r="HL642" s="2"/>
      <c r="HM642" s="2"/>
      <c r="HN642" s="2"/>
      <c r="HO642" s="2"/>
      <c r="HP642" s="2"/>
      <c r="HQ642" s="2"/>
      <c r="HR642" s="2"/>
      <c r="HS642" s="2"/>
      <c r="HT642" s="2"/>
      <c r="HU642" s="2"/>
      <c r="HV642" s="2"/>
      <c r="HW642" s="2"/>
      <c r="HX642" s="2"/>
      <c r="HY642" s="2"/>
      <c r="HZ642" s="2"/>
      <c r="IA642" s="2"/>
      <c r="IB642" s="2"/>
      <c r="IC642" s="2"/>
      <c r="ID642" s="2"/>
      <c r="IE642" s="2"/>
      <c r="IF642" s="2"/>
      <c r="IG642" s="2"/>
      <c r="IH642" s="2"/>
      <c r="II642" s="2"/>
      <c r="IJ642" s="2"/>
      <c r="IK642" s="2"/>
      <c r="IL642" s="2"/>
      <c r="IM642" s="2"/>
      <c r="IN642" s="2"/>
      <c r="IO642" s="2"/>
      <c r="IP642" s="2"/>
      <c r="IQ642" s="2"/>
      <c r="IR642" s="2"/>
      <c r="IS642" s="2"/>
      <c r="IT642" s="2"/>
      <c r="IU642" s="2"/>
      <c r="IV642" s="2"/>
    </row>
    <row r="643" spans="1:256" ht="14.25" x14ac:dyDescent="0.2">
      <c r="A643" s="22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1"/>
      <c r="IQ643" s="1"/>
      <c r="IR643" s="1"/>
      <c r="IS643" s="1"/>
      <c r="IT643" s="1"/>
      <c r="IU643" s="1"/>
      <c r="IV643" s="1"/>
    </row>
    <row r="644" spans="1:256" x14ac:dyDescent="0.15">
      <c r="A644" s="12" t="s">
        <v>177</v>
      </c>
      <c r="B644" s="14" t="s">
        <v>2</v>
      </c>
      <c r="C644" s="14">
        <v>40</v>
      </c>
      <c r="D644" s="14" t="s">
        <v>3</v>
      </c>
      <c r="E644" s="14" t="s">
        <v>178</v>
      </c>
      <c r="F644" s="14" t="s">
        <v>5</v>
      </c>
      <c r="G644" s="16">
        <f>(A646*A647+B646*B647+C646*C647+D646*D647+E646*E647+F646*F647+G646*G647+H646*H647+I646*I647+J646*J647)/C644</f>
        <v>88.424999999999997</v>
      </c>
      <c r="H644" s="14"/>
      <c r="I644" s="14"/>
      <c r="J644" s="14"/>
      <c r="K644" s="14"/>
      <c r="L644" s="14"/>
      <c r="M644" s="14"/>
      <c r="N644" s="14"/>
      <c r="O644" s="1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1"/>
      <c r="IQ644" s="1"/>
      <c r="IR644" s="1"/>
      <c r="IS644" s="1"/>
      <c r="IT644" s="1"/>
      <c r="IU644" s="1"/>
      <c r="IV644" s="1"/>
    </row>
    <row r="645" spans="1:256" x14ac:dyDescent="0.15">
      <c r="A645" s="42" t="s">
        <v>179</v>
      </c>
      <c r="B645" s="42" t="s">
        <v>180</v>
      </c>
      <c r="C645" s="42" t="s">
        <v>181</v>
      </c>
      <c r="D645" s="42" t="s">
        <v>152</v>
      </c>
      <c r="E645" s="42" t="s">
        <v>182</v>
      </c>
      <c r="F645" s="42" t="s">
        <v>183</v>
      </c>
      <c r="G645" s="42" t="s">
        <v>184</v>
      </c>
      <c r="H645" s="42" t="s">
        <v>160</v>
      </c>
      <c r="I645" s="42" t="s">
        <v>185</v>
      </c>
      <c r="J645" s="14"/>
      <c r="K645" s="14"/>
      <c r="L645" s="14"/>
      <c r="M645" s="14"/>
      <c r="N645" s="14"/>
      <c r="O645" s="14"/>
    </row>
    <row r="646" spans="1:256" x14ac:dyDescent="0.15">
      <c r="A646" s="42">
        <v>6</v>
      </c>
      <c r="B646" s="42">
        <v>6</v>
      </c>
      <c r="C646" s="42">
        <v>6</v>
      </c>
      <c r="D646" s="42">
        <v>2</v>
      </c>
      <c r="E646" s="42">
        <v>1</v>
      </c>
      <c r="F646" s="42">
        <v>5</v>
      </c>
      <c r="G646" s="43">
        <v>6</v>
      </c>
      <c r="H646" s="42">
        <v>6</v>
      </c>
      <c r="I646" s="42">
        <v>2</v>
      </c>
      <c r="J646" s="14"/>
      <c r="K646" s="14"/>
      <c r="L646" s="14"/>
      <c r="M646" s="14"/>
      <c r="N646" s="14"/>
      <c r="O646" s="14"/>
    </row>
    <row r="647" spans="1:256" ht="14.25" x14ac:dyDescent="0.2">
      <c r="A647" s="25">
        <v>83</v>
      </c>
      <c r="B647" s="17">
        <v>85</v>
      </c>
      <c r="C647" s="17">
        <v>83</v>
      </c>
      <c r="D647" s="17">
        <v>92</v>
      </c>
      <c r="E647" s="17">
        <v>93</v>
      </c>
      <c r="F647" s="17">
        <v>94</v>
      </c>
      <c r="G647" s="17">
        <v>96</v>
      </c>
      <c r="H647" s="17">
        <v>87</v>
      </c>
      <c r="I647" s="17">
        <v>93</v>
      </c>
      <c r="J647" s="17"/>
      <c r="K647" s="17"/>
      <c r="L647" s="17"/>
      <c r="M647" s="17"/>
      <c r="N647" s="17"/>
      <c r="O647" s="17"/>
    </row>
    <row r="648" spans="1:256" ht="14.25" x14ac:dyDescent="0.2">
      <c r="A648" s="22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256" x14ac:dyDescent="0.15">
      <c r="A649" s="12" t="s">
        <v>186</v>
      </c>
      <c r="B649" s="14" t="s">
        <v>2</v>
      </c>
      <c r="C649" s="14">
        <v>27</v>
      </c>
      <c r="D649" s="14" t="s">
        <v>3</v>
      </c>
      <c r="E649" s="14" t="s">
        <v>178</v>
      </c>
      <c r="F649" s="14" t="s">
        <v>5</v>
      </c>
      <c r="G649" s="16">
        <f>(A651*A652+B651*B652+C651*C652+D651*D652+E651*E652+F651*F652+G651*G652+H651*H652+I651*I652+J651*J652)/C649</f>
        <v>88.555555555555557</v>
      </c>
      <c r="H649" s="14"/>
      <c r="I649" s="14"/>
      <c r="J649" s="14"/>
      <c r="K649" s="14"/>
      <c r="L649" s="14"/>
      <c r="M649" s="14"/>
      <c r="N649" s="14"/>
      <c r="O649" s="14"/>
    </row>
    <row r="650" spans="1:256" ht="14.25" x14ac:dyDescent="0.2">
      <c r="A650" s="44" t="s">
        <v>187</v>
      </c>
      <c r="B650" s="44" t="s">
        <v>188</v>
      </c>
      <c r="C650" s="44" t="s">
        <v>189</v>
      </c>
      <c r="D650" s="20" t="s">
        <v>190</v>
      </c>
      <c r="E650" s="20" t="s">
        <v>191</v>
      </c>
      <c r="F650" s="20" t="s">
        <v>192</v>
      </c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256" ht="14.25" x14ac:dyDescent="0.2">
      <c r="A651" s="18">
        <v>5</v>
      </c>
      <c r="B651" s="20">
        <v>3</v>
      </c>
      <c r="C651" s="20">
        <v>5</v>
      </c>
      <c r="D651" s="18">
        <v>5</v>
      </c>
      <c r="E651" s="20">
        <v>4</v>
      </c>
      <c r="F651" s="20">
        <v>5</v>
      </c>
      <c r="G651" s="13"/>
      <c r="H651" s="14"/>
      <c r="I651" s="14"/>
      <c r="J651" s="14"/>
      <c r="K651" s="14"/>
      <c r="L651" s="14"/>
      <c r="M651" s="14"/>
      <c r="N651" s="14"/>
      <c r="O651" s="14"/>
    </row>
    <row r="652" spans="1:256" x14ac:dyDescent="0.15">
      <c r="A652" s="17">
        <v>71</v>
      </c>
      <c r="B652" s="17">
        <v>92</v>
      </c>
      <c r="C652" s="17">
        <v>86</v>
      </c>
      <c r="D652" s="17">
        <v>96</v>
      </c>
      <c r="E652" s="17">
        <v>95</v>
      </c>
      <c r="F652" s="17">
        <v>94</v>
      </c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256" ht="14.25" x14ac:dyDescent="0.2">
      <c r="A653" s="18"/>
      <c r="B653" s="20"/>
      <c r="C653" s="20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</row>
    <row r="654" spans="1:256" x14ac:dyDescent="0.15">
      <c r="A654" s="12" t="s">
        <v>193</v>
      </c>
      <c r="B654" s="14" t="s">
        <v>2</v>
      </c>
      <c r="C654" s="14">
        <v>22</v>
      </c>
      <c r="D654" s="14" t="s">
        <v>3</v>
      </c>
      <c r="E654" s="14" t="s">
        <v>194</v>
      </c>
      <c r="F654" s="14" t="s">
        <v>5</v>
      </c>
      <c r="G654" s="16">
        <f>(A656*A657+B656*B657+C656*C657+D656*D657+E656*E657+F656*F657+G656*G657+H656*H657+I656*I657+J656*J657)/C654</f>
        <v>91.272727272727266</v>
      </c>
      <c r="H654" s="14"/>
      <c r="I654" s="14"/>
      <c r="J654" s="14"/>
      <c r="K654" s="14"/>
      <c r="L654" s="14"/>
      <c r="M654" s="14"/>
      <c r="N654" s="14"/>
      <c r="O654" s="14"/>
    </row>
    <row r="655" spans="1:256" x14ac:dyDescent="0.15">
      <c r="A655" s="20" t="s">
        <v>195</v>
      </c>
      <c r="B655" s="20" t="s">
        <v>196</v>
      </c>
      <c r="C655" s="20" t="s">
        <v>197</v>
      </c>
      <c r="D655" s="20" t="s">
        <v>198</v>
      </c>
      <c r="E655" s="20" t="s">
        <v>199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256" x14ac:dyDescent="0.15">
      <c r="A656" s="20">
        <v>1</v>
      </c>
      <c r="B656" s="20">
        <v>4</v>
      </c>
      <c r="C656" s="20">
        <v>6</v>
      </c>
      <c r="D656" s="20">
        <v>5</v>
      </c>
      <c r="E656" s="20">
        <v>6</v>
      </c>
      <c r="F656" s="14"/>
      <c r="G656" s="13"/>
      <c r="H656" s="14"/>
      <c r="I656" s="14"/>
      <c r="J656" s="14"/>
      <c r="K656" s="14"/>
      <c r="L656" s="14"/>
      <c r="M656" s="14"/>
      <c r="N656" s="14"/>
      <c r="O656" s="14"/>
    </row>
    <row r="657" spans="1:15" x14ac:dyDescent="0.15">
      <c r="A657" s="17">
        <v>89</v>
      </c>
      <c r="B657" s="17">
        <v>90</v>
      </c>
      <c r="C657" s="17">
        <v>91</v>
      </c>
      <c r="D657" s="17">
        <v>91</v>
      </c>
      <c r="E657" s="17">
        <v>93</v>
      </c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4.25" x14ac:dyDescent="0.15">
      <c r="A658" s="45"/>
      <c r="B658" s="45"/>
      <c r="C658" s="45"/>
      <c r="D658" s="45"/>
      <c r="E658" s="45"/>
      <c r="F658" s="45"/>
      <c r="G658" s="14"/>
      <c r="H658" s="14"/>
      <c r="I658" s="14"/>
      <c r="J658" s="14"/>
      <c r="K658" s="14"/>
      <c r="L658" s="14"/>
      <c r="M658" s="14"/>
      <c r="N658" s="14"/>
      <c r="O658" s="14"/>
    </row>
    <row r="659" spans="1:15" x14ac:dyDescent="0.15">
      <c r="A659" s="12" t="s">
        <v>200</v>
      </c>
      <c r="B659" s="14" t="s">
        <v>2</v>
      </c>
      <c r="C659" s="14">
        <v>18</v>
      </c>
      <c r="D659" s="14" t="s">
        <v>3</v>
      </c>
      <c r="E659" s="14" t="s">
        <v>201</v>
      </c>
      <c r="F659" s="14" t="s">
        <v>5</v>
      </c>
      <c r="G659" s="16">
        <f>(A661*A662+B661*B662+C661*C662+D661*D662+E661*E662+F661*F662+G661*G662+H661*H662+I661*I662+J661*J662)/C659</f>
        <v>91</v>
      </c>
      <c r="H659" s="14"/>
      <c r="I659" s="14"/>
      <c r="J659" s="14"/>
      <c r="K659" s="14"/>
      <c r="L659" s="14"/>
      <c r="M659" s="14"/>
      <c r="N659" s="14"/>
      <c r="O659" s="14"/>
    </row>
    <row r="660" spans="1:15" x14ac:dyDescent="0.15">
      <c r="A660" s="40" t="s">
        <v>1004</v>
      </c>
      <c r="B660" s="40" t="s">
        <v>166</v>
      </c>
      <c r="C660" s="40" t="s">
        <v>161</v>
      </c>
      <c r="D660" s="40" t="s">
        <v>1050</v>
      </c>
      <c r="E660" s="40" t="s">
        <v>1051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5" x14ac:dyDescent="0.15">
      <c r="A661" s="40">
        <v>5</v>
      </c>
      <c r="B661" s="40">
        <v>3</v>
      </c>
      <c r="C661" s="40">
        <v>1</v>
      </c>
      <c r="D661" s="40">
        <v>6</v>
      </c>
      <c r="E661" s="40">
        <v>3</v>
      </c>
      <c r="F661" s="14"/>
      <c r="G661" s="13"/>
      <c r="H661" s="14"/>
      <c r="I661" s="14"/>
      <c r="J661" s="14"/>
      <c r="K661" s="14"/>
      <c r="L661" s="14"/>
      <c r="M661" s="14"/>
      <c r="N661" s="14"/>
      <c r="O661" s="14"/>
    </row>
    <row r="662" spans="1:15" x14ac:dyDescent="0.15">
      <c r="A662" s="17">
        <v>89</v>
      </c>
      <c r="B662" s="17">
        <v>88</v>
      </c>
      <c r="C662" s="17">
        <v>98</v>
      </c>
      <c r="D662" s="17">
        <v>93</v>
      </c>
      <c r="E662" s="17">
        <v>91</v>
      </c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x14ac:dyDescent="0.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5" x14ac:dyDescent="0.15">
      <c r="A664" s="12" t="s">
        <v>202</v>
      </c>
      <c r="B664" s="14" t="s">
        <v>2</v>
      </c>
      <c r="C664" s="14">
        <v>23</v>
      </c>
      <c r="D664" s="14" t="s">
        <v>3</v>
      </c>
      <c r="E664" s="14" t="s">
        <v>201</v>
      </c>
      <c r="F664" s="14" t="s">
        <v>5</v>
      </c>
      <c r="G664" s="16">
        <f>(A666*A667+B666*B667+C666*C667+D666*D667+E666*E667+F666*F667+G666*G667+H666*H667+I666*I667+J666*J667)/C664</f>
        <v>92.521739130434781</v>
      </c>
      <c r="H664" s="14"/>
      <c r="I664" s="14"/>
      <c r="J664" s="14"/>
      <c r="K664" s="14"/>
      <c r="L664" s="14"/>
      <c r="M664" s="14"/>
      <c r="N664" s="14"/>
      <c r="O664" s="14"/>
    </row>
    <row r="665" spans="1:15" x14ac:dyDescent="0.15">
      <c r="A665" s="46" t="s">
        <v>203</v>
      </c>
      <c r="B665" s="46" t="s">
        <v>204</v>
      </c>
      <c r="C665" s="46" t="s">
        <v>205</v>
      </c>
      <c r="D665" s="46" t="s">
        <v>206</v>
      </c>
      <c r="E665" s="14"/>
      <c r="F665" s="13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5" x14ac:dyDescent="0.15">
      <c r="A666" s="46">
        <v>5</v>
      </c>
      <c r="B666" s="46">
        <v>6</v>
      </c>
      <c r="C666" s="46">
        <v>6</v>
      </c>
      <c r="D666" s="46">
        <v>6</v>
      </c>
      <c r="E666" s="14"/>
      <c r="F666" s="14"/>
      <c r="G666" s="13"/>
      <c r="H666" s="14"/>
      <c r="I666" s="14"/>
      <c r="J666" s="14"/>
      <c r="K666" s="14"/>
      <c r="L666" s="14"/>
      <c r="M666" s="14"/>
      <c r="N666" s="14"/>
      <c r="O666" s="14"/>
    </row>
    <row r="667" spans="1:15" x14ac:dyDescent="0.15">
      <c r="A667" s="17">
        <v>92</v>
      </c>
      <c r="B667" s="17">
        <v>91</v>
      </c>
      <c r="C667" s="17">
        <v>95</v>
      </c>
      <c r="D667" s="17">
        <v>92</v>
      </c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x14ac:dyDescent="0.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 x14ac:dyDescent="0.15">
      <c r="A669" s="12" t="s">
        <v>207</v>
      </c>
      <c r="B669" s="14" t="s">
        <v>2</v>
      </c>
      <c r="C669" s="14">
        <v>20</v>
      </c>
      <c r="D669" s="14" t="s">
        <v>3</v>
      </c>
      <c r="E669" s="14" t="s">
        <v>201</v>
      </c>
      <c r="F669" s="14" t="s">
        <v>5</v>
      </c>
      <c r="G669" s="16">
        <f>(A671*A672+B671*B672+C671*C672+D671*D672+E671*E672+F671*F672+G671*G672+H671*H672+I671*I672+J671*J672)/C669</f>
        <v>89</v>
      </c>
      <c r="H669" s="13"/>
      <c r="I669" s="14"/>
      <c r="J669" s="14"/>
      <c r="K669" s="14"/>
      <c r="L669" s="14"/>
      <c r="M669" s="14"/>
      <c r="N669" s="13"/>
      <c r="O669" s="13"/>
    </row>
    <row r="670" spans="1:15" x14ac:dyDescent="0.15">
      <c r="A670" s="46" t="s">
        <v>1005</v>
      </c>
      <c r="B670" s="169" t="s">
        <v>1069</v>
      </c>
      <c r="C670" s="169" t="s">
        <v>1070</v>
      </c>
      <c r="D670" s="169" t="s">
        <v>1071</v>
      </c>
      <c r="E670" s="14"/>
      <c r="F670" s="14"/>
      <c r="G670" s="14"/>
      <c r="H670" s="14"/>
      <c r="I670" s="14"/>
      <c r="J670" s="14"/>
      <c r="K670" s="14"/>
      <c r="L670" s="14"/>
      <c r="M670" s="14"/>
      <c r="N670" s="13"/>
      <c r="O670" s="13"/>
    </row>
    <row r="671" spans="1:15" x14ac:dyDescent="0.15">
      <c r="A671" s="46">
        <v>5</v>
      </c>
      <c r="B671" s="46">
        <v>6</v>
      </c>
      <c r="C671" s="46">
        <v>4</v>
      </c>
      <c r="D671" s="46">
        <v>5</v>
      </c>
      <c r="E671" s="13"/>
      <c r="F671" s="13"/>
      <c r="G671" s="13"/>
      <c r="H671" s="13"/>
      <c r="I671" s="14"/>
      <c r="J671" s="14"/>
      <c r="K671" s="14"/>
      <c r="L671" s="14"/>
      <c r="M671" s="14"/>
      <c r="N671" s="13"/>
      <c r="O671" s="13"/>
    </row>
    <row r="672" spans="1:15" x14ac:dyDescent="0.15">
      <c r="A672" s="17">
        <v>89</v>
      </c>
      <c r="B672" s="17">
        <v>84</v>
      </c>
      <c r="C672" s="17">
        <v>94</v>
      </c>
      <c r="D672" s="17">
        <v>91</v>
      </c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x14ac:dyDescent="0.15">
      <c r="A673" s="13"/>
      <c r="B673" s="13"/>
      <c r="C673" s="13"/>
      <c r="D673" s="13"/>
      <c r="E673" s="13"/>
      <c r="F673" s="13"/>
      <c r="G673" s="13"/>
      <c r="H673" s="13"/>
      <c r="I673" s="14"/>
      <c r="J673" s="14"/>
      <c r="K673" s="14"/>
      <c r="L673" s="14"/>
      <c r="M673" s="14"/>
      <c r="N673" s="13"/>
      <c r="O673" s="13"/>
    </row>
    <row r="674" spans="1:15" x14ac:dyDescent="0.15">
      <c r="A674" s="12" t="s">
        <v>208</v>
      </c>
      <c r="B674" s="14" t="s">
        <v>2</v>
      </c>
      <c r="C674" s="26">
        <v>14</v>
      </c>
      <c r="D674" s="14" t="s">
        <v>3</v>
      </c>
      <c r="E674" s="14" t="s">
        <v>141</v>
      </c>
      <c r="F674" s="14" t="s">
        <v>5</v>
      </c>
      <c r="G674" s="16">
        <f>(A676*A677+B676*B677+C676*C677+D676*D677+E676*E677+F676*F677+G676*G677+H676*H677+I676*I677+J676*J677)/C674</f>
        <v>94.785714285714292</v>
      </c>
      <c r="H674" s="14"/>
      <c r="I674" s="14"/>
      <c r="J674" s="14"/>
      <c r="K674" s="14"/>
      <c r="L674" s="14"/>
      <c r="M674" s="14"/>
      <c r="N674" s="14"/>
      <c r="O674" s="14"/>
    </row>
    <row r="675" spans="1:15" x14ac:dyDescent="0.15">
      <c r="A675" s="47" t="s">
        <v>1006</v>
      </c>
      <c r="B675" s="40" t="s">
        <v>1007</v>
      </c>
      <c r="C675" s="47" t="s">
        <v>1052</v>
      </c>
      <c r="D675" s="48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3"/>
    </row>
    <row r="676" spans="1:15" ht="14.25" x14ac:dyDescent="0.2">
      <c r="A676" s="40">
        <v>3</v>
      </c>
      <c r="B676" s="40">
        <v>5</v>
      </c>
      <c r="C676" s="49">
        <v>6</v>
      </c>
      <c r="D676" s="18"/>
      <c r="E676" s="14"/>
      <c r="F676" s="14"/>
      <c r="G676" s="14"/>
      <c r="H676" s="27"/>
      <c r="I676" s="14"/>
      <c r="J676" s="14"/>
      <c r="K676" s="14"/>
      <c r="L676" s="14"/>
      <c r="M676" s="14"/>
      <c r="N676" s="13"/>
      <c r="O676" s="13"/>
    </row>
    <row r="677" spans="1:15" ht="14.25" x14ac:dyDescent="0.2">
      <c r="A677" s="17">
        <v>94</v>
      </c>
      <c r="B677" s="25">
        <v>95</v>
      </c>
      <c r="C677" s="17">
        <v>95</v>
      </c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22.5" x14ac:dyDescent="0.15">
      <c r="A678" s="172" t="s">
        <v>209</v>
      </c>
      <c r="B678" s="172"/>
      <c r="C678" s="172"/>
      <c r="D678" s="172"/>
      <c r="E678" s="172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</row>
    <row r="679" spans="1:15" x14ac:dyDescent="0.15">
      <c r="A679" s="12" t="s">
        <v>210</v>
      </c>
      <c r="B679" s="14" t="s">
        <v>37</v>
      </c>
      <c r="C679" s="14">
        <v>26</v>
      </c>
      <c r="D679" s="14" t="s">
        <v>3</v>
      </c>
      <c r="E679" s="14" t="s">
        <v>211</v>
      </c>
      <c r="F679" s="14" t="s">
        <v>5</v>
      </c>
      <c r="G679" s="16">
        <f>(A681*A682+B681*B682+C681*C682+D681*D682+E681*E682+F681*F682+G681*G682+H681*H682+I681*I682+J681*J682)/C679</f>
        <v>93</v>
      </c>
      <c r="H679" s="14"/>
      <c r="I679" s="14"/>
      <c r="J679" s="14"/>
      <c r="K679" s="14"/>
      <c r="L679" s="14"/>
      <c r="M679" s="14"/>
      <c r="N679" s="14"/>
      <c r="O679" s="14"/>
    </row>
    <row r="680" spans="1:15" x14ac:dyDescent="0.15">
      <c r="A680" s="40" t="s">
        <v>1008</v>
      </c>
      <c r="B680" s="40" t="s">
        <v>1009</v>
      </c>
      <c r="C680" s="40" t="s">
        <v>1010</v>
      </c>
      <c r="D680" s="40" t="s">
        <v>1053</v>
      </c>
      <c r="E680" s="40" t="s">
        <v>1054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x14ac:dyDescent="0.15">
      <c r="A681" s="13">
        <v>6</v>
      </c>
      <c r="B681" s="13">
        <v>6</v>
      </c>
      <c r="C681" s="13">
        <v>2</v>
      </c>
      <c r="D681" s="13">
        <v>6</v>
      </c>
      <c r="E681" s="13">
        <v>6</v>
      </c>
      <c r="F681" s="13"/>
      <c r="G681" s="13"/>
      <c r="H681" s="14"/>
      <c r="I681" s="14"/>
      <c r="J681" s="14"/>
      <c r="K681" s="14"/>
      <c r="L681" s="14"/>
      <c r="M681" s="14"/>
      <c r="N681" s="14"/>
      <c r="O681" s="14"/>
    </row>
    <row r="682" spans="1:15" x14ac:dyDescent="0.15">
      <c r="A682" s="17">
        <v>93</v>
      </c>
      <c r="B682" s="17">
        <v>93</v>
      </c>
      <c r="C682" s="17">
        <v>93</v>
      </c>
      <c r="D682" s="17">
        <v>94</v>
      </c>
      <c r="E682" s="17">
        <v>92</v>
      </c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x14ac:dyDescent="0.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5" x14ac:dyDescent="0.15">
      <c r="A684" s="12" t="s">
        <v>212</v>
      </c>
      <c r="B684" s="14" t="s">
        <v>2</v>
      </c>
      <c r="C684" s="14">
        <v>25</v>
      </c>
      <c r="D684" s="14" t="s">
        <v>3</v>
      </c>
      <c r="E684" s="14" t="s">
        <v>178</v>
      </c>
      <c r="F684" s="14" t="s">
        <v>5</v>
      </c>
      <c r="G684" s="16">
        <f>(A686*A687+B686*B687+C686*C687+D686*D687+E686*E687+F686*F687+G686*G687+H686*H687+I686*I687+J686*J687)/C684</f>
        <v>91.92</v>
      </c>
      <c r="H684" s="14"/>
      <c r="I684" s="14"/>
      <c r="J684" s="14"/>
      <c r="K684" s="14"/>
      <c r="L684" s="14"/>
      <c r="M684" s="14"/>
      <c r="N684" s="13"/>
      <c r="O684" s="13"/>
    </row>
    <row r="685" spans="1:15" x14ac:dyDescent="0.15">
      <c r="A685" s="20" t="s">
        <v>213</v>
      </c>
      <c r="B685" s="20" t="s">
        <v>214</v>
      </c>
      <c r="C685" s="20" t="s">
        <v>215</v>
      </c>
      <c r="D685" s="20" t="s">
        <v>216</v>
      </c>
      <c r="E685" s="20" t="s">
        <v>217</v>
      </c>
      <c r="F685" s="20" t="s">
        <v>218</v>
      </c>
      <c r="G685" s="14"/>
      <c r="H685" s="14"/>
      <c r="I685" s="14"/>
      <c r="J685" s="14"/>
      <c r="K685" s="14"/>
      <c r="L685" s="14"/>
      <c r="M685" s="14"/>
      <c r="N685" s="13"/>
      <c r="O685" s="13"/>
    </row>
    <row r="686" spans="1:15" ht="14.25" x14ac:dyDescent="0.2">
      <c r="A686" s="18">
        <v>4</v>
      </c>
      <c r="B686" s="18">
        <v>5</v>
      </c>
      <c r="C686" s="20">
        <v>3</v>
      </c>
      <c r="D686" s="20">
        <v>4</v>
      </c>
      <c r="E686" s="20">
        <v>6</v>
      </c>
      <c r="F686" s="20">
        <v>3</v>
      </c>
      <c r="G686" s="14"/>
      <c r="H686" s="14"/>
      <c r="I686" s="14"/>
      <c r="J686" s="14"/>
      <c r="K686" s="13"/>
      <c r="L686" s="13"/>
      <c r="M686" s="13"/>
      <c r="N686" s="13"/>
      <c r="O686" s="13"/>
    </row>
    <row r="687" spans="1:15" x14ac:dyDescent="0.15">
      <c r="A687" s="17">
        <v>93</v>
      </c>
      <c r="B687" s="17">
        <v>83</v>
      </c>
      <c r="C687" s="17">
        <v>92</v>
      </c>
      <c r="D687" s="17">
        <v>95</v>
      </c>
      <c r="E687" s="17">
        <v>96</v>
      </c>
      <c r="F687" s="17">
        <v>93</v>
      </c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x14ac:dyDescent="0.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3"/>
      <c r="O688" s="13"/>
    </row>
    <row r="689" spans="1:15" x14ac:dyDescent="0.15">
      <c r="A689" s="12" t="s">
        <v>219</v>
      </c>
      <c r="B689" s="14" t="s">
        <v>2</v>
      </c>
      <c r="C689" s="14">
        <v>26</v>
      </c>
      <c r="D689" s="14" t="s">
        <v>3</v>
      </c>
      <c r="E689" s="14" t="s">
        <v>220</v>
      </c>
      <c r="F689" s="14" t="s">
        <v>5</v>
      </c>
      <c r="G689" s="16">
        <f>(A691*A692+B691*B692+C691*C692+D691*D692+E691*E692+F691*F692+G691*G692+H691*H692+I691*I692+J691*J692)/C689</f>
        <v>92.961538461538467</v>
      </c>
      <c r="H689" s="14"/>
      <c r="I689" s="14"/>
      <c r="J689" s="14"/>
      <c r="K689" s="14"/>
      <c r="L689" s="14"/>
      <c r="M689" s="14"/>
      <c r="N689" s="13"/>
      <c r="O689" s="13"/>
    </row>
    <row r="690" spans="1:15" x14ac:dyDescent="0.15">
      <c r="A690" s="20" t="s">
        <v>221</v>
      </c>
      <c r="B690" s="20" t="s">
        <v>222</v>
      </c>
      <c r="C690" s="20" t="s">
        <v>223</v>
      </c>
      <c r="D690" s="20" t="s">
        <v>218</v>
      </c>
      <c r="E690" s="20" t="s">
        <v>224</v>
      </c>
      <c r="F690" s="20"/>
      <c r="G690" s="14"/>
      <c r="H690" s="14"/>
      <c r="I690" s="14"/>
      <c r="J690" s="14"/>
      <c r="K690" s="14"/>
      <c r="L690" s="14"/>
      <c r="M690" s="14"/>
      <c r="N690" s="13"/>
      <c r="O690" s="13"/>
    </row>
    <row r="691" spans="1:15" x14ac:dyDescent="0.15">
      <c r="A691" s="13">
        <v>6</v>
      </c>
      <c r="B691" s="13">
        <v>5</v>
      </c>
      <c r="C691" s="13">
        <v>6</v>
      </c>
      <c r="D691" s="13">
        <v>3</v>
      </c>
      <c r="E691" s="13">
        <v>6</v>
      </c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x14ac:dyDescent="0.15">
      <c r="A692" s="17">
        <v>97</v>
      </c>
      <c r="B692" s="17">
        <v>94</v>
      </c>
      <c r="C692" s="17">
        <v>91</v>
      </c>
      <c r="D692" s="17">
        <v>93</v>
      </c>
      <c r="E692" s="17">
        <v>90</v>
      </c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4.25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22"/>
      <c r="N693" s="13"/>
      <c r="O693" s="13"/>
    </row>
    <row r="694" spans="1:15" x14ac:dyDescent="0.15">
      <c r="A694" s="12" t="s">
        <v>225</v>
      </c>
      <c r="B694" s="14" t="s">
        <v>2</v>
      </c>
      <c r="C694" s="14">
        <v>26</v>
      </c>
      <c r="D694" s="14" t="s">
        <v>3</v>
      </c>
      <c r="E694" s="14" t="s">
        <v>226</v>
      </c>
      <c r="F694" s="14" t="s">
        <v>5</v>
      </c>
      <c r="G694" s="16">
        <f>(A696*A697+B696*B697+C696*C697+D696*D697+E696*E697+F696*F697+G696*G697+H696*H697+I696*I697+J696*J697)/C694</f>
        <v>88.42307692307692</v>
      </c>
      <c r="H694" s="14"/>
      <c r="I694" s="14"/>
      <c r="J694" s="14"/>
      <c r="K694" s="14"/>
      <c r="L694" s="14"/>
      <c r="M694" s="14"/>
      <c r="N694" s="13"/>
      <c r="O694" s="13"/>
    </row>
    <row r="695" spans="1:15" x14ac:dyDescent="0.15">
      <c r="A695" s="20" t="s">
        <v>227</v>
      </c>
      <c r="B695" s="20" t="s">
        <v>228</v>
      </c>
      <c r="C695" s="20" t="s">
        <v>229</v>
      </c>
      <c r="D695" s="20" t="s">
        <v>230</v>
      </c>
      <c r="E695" s="20" t="s">
        <v>231</v>
      </c>
      <c r="F695" s="20" t="s">
        <v>232</v>
      </c>
      <c r="G695" s="14"/>
      <c r="H695" s="14"/>
      <c r="I695" s="14"/>
      <c r="J695" s="14"/>
      <c r="K695" s="14"/>
      <c r="L695" s="14"/>
      <c r="M695" s="14"/>
      <c r="N695" s="13"/>
      <c r="O695" s="13"/>
    </row>
    <row r="696" spans="1:15" ht="14.25" x14ac:dyDescent="0.2">
      <c r="A696" s="18">
        <v>3</v>
      </c>
      <c r="B696" s="18">
        <v>4</v>
      </c>
      <c r="C696" s="20">
        <v>2</v>
      </c>
      <c r="D696" s="20">
        <v>6</v>
      </c>
      <c r="E696" s="20">
        <v>6</v>
      </c>
      <c r="F696" s="20">
        <v>5</v>
      </c>
      <c r="G696" s="14"/>
      <c r="H696" s="14"/>
      <c r="I696" s="14"/>
      <c r="J696" s="14"/>
      <c r="K696" s="13"/>
      <c r="L696" s="13"/>
      <c r="M696" s="13"/>
      <c r="N696" s="13"/>
      <c r="O696" s="13"/>
    </row>
    <row r="697" spans="1:15" ht="14.25" x14ac:dyDescent="0.2">
      <c r="A697" s="25">
        <v>85</v>
      </c>
      <c r="B697" s="17">
        <v>89</v>
      </c>
      <c r="C697" s="17">
        <v>86</v>
      </c>
      <c r="D697" s="17">
        <v>89</v>
      </c>
      <c r="E697" s="17">
        <v>87</v>
      </c>
      <c r="F697" s="17">
        <v>92</v>
      </c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4.25" x14ac:dyDescent="0.2">
      <c r="A698" s="22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3"/>
      <c r="O698" s="13"/>
    </row>
    <row r="699" spans="1:15" x14ac:dyDescent="0.15">
      <c r="A699" s="12" t="s">
        <v>233</v>
      </c>
      <c r="B699" s="14" t="s">
        <v>2</v>
      </c>
      <c r="C699" s="14">
        <v>26</v>
      </c>
      <c r="D699" s="14" t="s">
        <v>3</v>
      </c>
      <c r="E699" s="14" t="s">
        <v>226</v>
      </c>
      <c r="F699" s="14" t="s">
        <v>5</v>
      </c>
      <c r="G699" s="16">
        <f>(A701*A702+B701*B702+C701*C702+D701*D702+E701*E702+F701*F702+G701*G702+H701*H702+I701*I702+J701*J702)/C699</f>
        <v>92.615384615384613</v>
      </c>
      <c r="H699" s="14"/>
      <c r="I699" s="14"/>
      <c r="J699" s="14"/>
      <c r="K699" s="14"/>
      <c r="L699" s="14"/>
      <c r="M699" s="14"/>
      <c r="N699" s="13"/>
      <c r="O699" s="13"/>
    </row>
    <row r="700" spans="1:15" x14ac:dyDescent="0.15">
      <c r="A700" s="20" t="s">
        <v>234</v>
      </c>
      <c r="B700" s="20" t="s">
        <v>235</v>
      </c>
      <c r="C700" s="20" t="s">
        <v>236</v>
      </c>
      <c r="D700" s="20" t="s">
        <v>237</v>
      </c>
      <c r="E700" s="20" t="s">
        <v>238</v>
      </c>
      <c r="F700" s="20"/>
      <c r="G700" s="14"/>
      <c r="H700" s="14"/>
      <c r="I700" s="14"/>
      <c r="J700" s="14"/>
      <c r="K700" s="14"/>
      <c r="L700" s="14"/>
      <c r="M700" s="14"/>
      <c r="N700" s="13"/>
      <c r="O700" s="13"/>
    </row>
    <row r="701" spans="1:15" ht="14.25" x14ac:dyDescent="0.2">
      <c r="A701" s="18">
        <v>6</v>
      </c>
      <c r="B701" s="18">
        <v>2</v>
      </c>
      <c r="C701" s="18">
        <v>6</v>
      </c>
      <c r="D701" s="20">
        <v>6</v>
      </c>
      <c r="E701" s="20">
        <v>6</v>
      </c>
      <c r="F701" s="20"/>
      <c r="G701" s="14"/>
      <c r="H701" s="14"/>
      <c r="I701" s="14"/>
      <c r="J701" s="13"/>
      <c r="K701" s="13"/>
      <c r="L701" s="13"/>
      <c r="M701" s="13"/>
      <c r="N701" s="13"/>
      <c r="O701" s="13"/>
    </row>
    <row r="702" spans="1:15" ht="14.25" x14ac:dyDescent="0.2">
      <c r="A702" s="25">
        <v>90</v>
      </c>
      <c r="B702" s="17">
        <v>91</v>
      </c>
      <c r="C702" s="17">
        <v>93</v>
      </c>
      <c r="D702" s="17">
        <v>93</v>
      </c>
      <c r="E702" s="17">
        <v>95</v>
      </c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4.25" x14ac:dyDescent="0.2">
      <c r="A703" s="22"/>
      <c r="B703" s="22"/>
      <c r="C703" s="14"/>
      <c r="D703" s="14"/>
      <c r="E703" s="14"/>
      <c r="F703" s="14"/>
      <c r="G703" s="14"/>
      <c r="H703" s="14"/>
      <c r="I703" s="14"/>
      <c r="J703" s="13"/>
      <c r="K703" s="13"/>
      <c r="L703" s="13"/>
      <c r="M703" s="13"/>
      <c r="N703" s="13"/>
      <c r="O703" s="13"/>
    </row>
    <row r="704" spans="1:15" x14ac:dyDescent="0.15">
      <c r="A704" s="12" t="s">
        <v>239</v>
      </c>
      <c r="B704" s="14" t="s">
        <v>2</v>
      </c>
      <c r="C704" s="14">
        <v>31</v>
      </c>
      <c r="D704" s="14" t="s">
        <v>3</v>
      </c>
      <c r="E704" s="14" t="s">
        <v>240</v>
      </c>
      <c r="F704" s="14" t="s">
        <v>5</v>
      </c>
      <c r="G704" s="16">
        <f>(A706*A707+B706*B707+C706*C707+D706*D707+E706*E707+F706*F707+G706*G707+H706*H707+I706*I707+J706*J707)/C704</f>
        <v>83.516129032258064</v>
      </c>
      <c r="H704" s="14"/>
      <c r="I704" s="14"/>
      <c r="J704" s="14"/>
      <c r="K704" s="14"/>
      <c r="L704" s="14"/>
      <c r="M704" s="14"/>
      <c r="N704" s="13"/>
      <c r="O704" s="13"/>
    </row>
    <row r="705" spans="1:15" x14ac:dyDescent="0.15">
      <c r="A705" s="14" t="s">
        <v>241</v>
      </c>
      <c r="B705" s="14" t="s">
        <v>242</v>
      </c>
      <c r="C705" s="14" t="s">
        <v>243</v>
      </c>
      <c r="D705" s="14" t="s">
        <v>244</v>
      </c>
      <c r="E705" s="14" t="s">
        <v>245</v>
      </c>
      <c r="F705" s="14" t="s">
        <v>246</v>
      </c>
      <c r="G705" s="14"/>
      <c r="H705" s="14"/>
      <c r="I705" s="14"/>
      <c r="J705" s="14"/>
      <c r="K705" s="14"/>
      <c r="L705" s="14"/>
      <c r="M705" s="14"/>
      <c r="N705" s="13"/>
      <c r="O705" s="13"/>
    </row>
    <row r="706" spans="1:15" x14ac:dyDescent="0.15">
      <c r="A706" s="14">
        <v>6</v>
      </c>
      <c r="B706" s="14">
        <v>6</v>
      </c>
      <c r="C706" s="14">
        <v>6</v>
      </c>
      <c r="D706" s="14">
        <v>6</v>
      </c>
      <c r="E706" s="14">
        <v>1</v>
      </c>
      <c r="F706" s="14">
        <v>6</v>
      </c>
      <c r="G706" s="14"/>
      <c r="H706" s="14"/>
      <c r="I706" s="14"/>
      <c r="J706" s="14"/>
      <c r="K706" s="14"/>
      <c r="L706" s="14"/>
      <c r="M706" s="14"/>
      <c r="N706" s="13"/>
      <c r="O706" s="13"/>
    </row>
    <row r="707" spans="1:15" ht="14.25" x14ac:dyDescent="0.2">
      <c r="A707" s="25">
        <v>95</v>
      </c>
      <c r="B707" s="17">
        <v>91</v>
      </c>
      <c r="C707" s="17">
        <v>49</v>
      </c>
      <c r="D707" s="17">
        <v>91</v>
      </c>
      <c r="E707" s="17">
        <v>87</v>
      </c>
      <c r="F707" s="17">
        <v>91</v>
      </c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4.25" x14ac:dyDescent="0.2">
      <c r="A708" s="22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3"/>
      <c r="O708" s="13"/>
    </row>
    <row r="709" spans="1:15" x14ac:dyDescent="0.15">
      <c r="A709" s="12" t="s">
        <v>247</v>
      </c>
      <c r="B709" s="14" t="s">
        <v>2</v>
      </c>
      <c r="C709" s="14">
        <v>26</v>
      </c>
      <c r="D709" s="14" t="s">
        <v>3</v>
      </c>
      <c r="E709" s="14" t="s">
        <v>240</v>
      </c>
      <c r="F709" s="14" t="s">
        <v>5</v>
      </c>
      <c r="G709" s="16">
        <f>(A711*A712+B711*B712+C711*C712+D711*D712+E711*E712+F711*F712+G711*G712+H711*H712+I711*I712+J711*J712)/C709</f>
        <v>92.65384615384616</v>
      </c>
      <c r="H709" s="14"/>
      <c r="I709" s="14"/>
      <c r="J709" s="14"/>
      <c r="K709" s="14"/>
      <c r="L709" s="14"/>
      <c r="M709" s="14"/>
      <c r="N709" s="13"/>
      <c r="O709" s="13"/>
    </row>
    <row r="710" spans="1:15" x14ac:dyDescent="0.15">
      <c r="A710" s="14" t="s">
        <v>248</v>
      </c>
      <c r="B710" s="14" t="s">
        <v>235</v>
      </c>
      <c r="C710" s="14" t="s">
        <v>249</v>
      </c>
      <c r="D710" s="14" t="s">
        <v>250</v>
      </c>
      <c r="E710" s="14" t="s">
        <v>245</v>
      </c>
      <c r="F710" s="14" t="s">
        <v>251</v>
      </c>
      <c r="G710" s="14"/>
      <c r="H710" s="14"/>
      <c r="I710" s="14"/>
      <c r="J710" s="14"/>
      <c r="K710" s="14"/>
      <c r="L710" s="14"/>
      <c r="M710" s="14"/>
      <c r="N710" s="13"/>
      <c r="O710" s="13"/>
    </row>
    <row r="711" spans="1:15" x14ac:dyDescent="0.15">
      <c r="A711" s="14">
        <v>6</v>
      </c>
      <c r="B711" s="14">
        <v>2</v>
      </c>
      <c r="C711" s="14">
        <v>5</v>
      </c>
      <c r="D711" s="14">
        <v>4</v>
      </c>
      <c r="E711" s="14">
        <v>4</v>
      </c>
      <c r="F711" s="14">
        <v>5</v>
      </c>
      <c r="G711" s="14"/>
      <c r="H711" s="14"/>
      <c r="I711" s="14"/>
      <c r="J711" s="14"/>
      <c r="K711" s="14"/>
      <c r="L711" s="14"/>
      <c r="M711" s="14"/>
      <c r="N711" s="13"/>
      <c r="O711" s="13"/>
    </row>
    <row r="712" spans="1:15" ht="14.25" x14ac:dyDescent="0.2">
      <c r="A712" s="25">
        <v>97</v>
      </c>
      <c r="B712" s="17">
        <v>91</v>
      </c>
      <c r="C712" s="17">
        <v>95</v>
      </c>
      <c r="D712" s="17">
        <v>93</v>
      </c>
      <c r="E712" s="17">
        <v>87</v>
      </c>
      <c r="F712" s="17">
        <v>90</v>
      </c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4.25" x14ac:dyDescent="0.2">
      <c r="A713" s="22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3"/>
      <c r="O713" s="13"/>
    </row>
    <row r="714" spans="1:15" x14ac:dyDescent="0.15">
      <c r="A714" s="12" t="s">
        <v>252</v>
      </c>
      <c r="B714" s="14" t="s">
        <v>2</v>
      </c>
      <c r="C714" s="14">
        <v>31</v>
      </c>
      <c r="D714" s="14" t="s">
        <v>3</v>
      </c>
      <c r="E714" s="14" t="s">
        <v>253</v>
      </c>
      <c r="F714" s="14" t="s">
        <v>5</v>
      </c>
      <c r="G714" s="16">
        <f>(A716*A717+B716*B717+C716*C717+D716*D717+E716*E717+F716*F717+G716*G717+H716*H717+I716*I717+J716*J717)/C714</f>
        <v>93.451612903225808</v>
      </c>
      <c r="H714" s="14"/>
      <c r="I714" s="52"/>
      <c r="J714" s="52"/>
      <c r="K714" s="14"/>
      <c r="L714" s="14"/>
      <c r="M714" s="14"/>
      <c r="N714" s="13"/>
      <c r="O714" s="13"/>
    </row>
    <row r="715" spans="1:15" x14ac:dyDescent="0.15">
      <c r="A715" s="20" t="s">
        <v>254</v>
      </c>
      <c r="B715" s="20" t="s">
        <v>255</v>
      </c>
      <c r="C715" s="13" t="s">
        <v>256</v>
      </c>
      <c r="D715" s="13" t="s">
        <v>257</v>
      </c>
      <c r="E715" s="13" t="s">
        <v>258</v>
      </c>
      <c r="F715" s="13" t="s">
        <v>259</v>
      </c>
      <c r="G715" s="14"/>
      <c r="H715" s="14"/>
      <c r="I715" s="14"/>
      <c r="J715" s="14"/>
      <c r="K715" s="14"/>
      <c r="L715" s="14"/>
      <c r="M715" s="14"/>
      <c r="N715" s="13"/>
      <c r="O715" s="14"/>
    </row>
    <row r="716" spans="1:15" x14ac:dyDescent="0.15">
      <c r="A716" s="50">
        <v>5</v>
      </c>
      <c r="B716" s="50">
        <v>3</v>
      </c>
      <c r="C716" s="13">
        <v>6</v>
      </c>
      <c r="D716" s="50">
        <v>6</v>
      </c>
      <c r="E716" s="50">
        <v>5</v>
      </c>
      <c r="F716" s="50">
        <v>6</v>
      </c>
      <c r="G716" s="50"/>
      <c r="H716" s="50"/>
      <c r="I716" s="50"/>
      <c r="J716" s="14"/>
      <c r="K716" s="14"/>
      <c r="L716" s="53"/>
      <c r="M716" s="50"/>
      <c r="N716" s="13"/>
      <c r="O716" s="50"/>
    </row>
    <row r="717" spans="1:15" x14ac:dyDescent="0.15">
      <c r="A717" s="17">
        <v>95</v>
      </c>
      <c r="B717" s="17">
        <v>95</v>
      </c>
      <c r="C717" s="17">
        <v>92</v>
      </c>
      <c r="D717" s="17">
        <v>92</v>
      </c>
      <c r="E717" s="17">
        <v>95</v>
      </c>
      <c r="F717" s="17">
        <v>93</v>
      </c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4.25" x14ac:dyDescent="0.2">
      <c r="A718" s="22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3"/>
      <c r="O718" s="13"/>
    </row>
    <row r="719" spans="1:15" x14ac:dyDescent="0.15">
      <c r="A719" s="12" t="s">
        <v>260</v>
      </c>
      <c r="B719" s="14" t="s">
        <v>2</v>
      </c>
      <c r="C719" s="14">
        <v>16</v>
      </c>
      <c r="D719" s="14" t="s">
        <v>3</v>
      </c>
      <c r="E719" s="14" t="s">
        <v>139</v>
      </c>
      <c r="F719" s="14" t="s">
        <v>5</v>
      </c>
      <c r="G719" s="16">
        <f>(A721*A722+B721*B722+C721*C722+D721*D722+E721*E722+F721*F722+G721*G722+H721*H722+I721*I722+J721*J722)/C719</f>
        <v>93.5</v>
      </c>
      <c r="H719" s="14"/>
      <c r="I719" s="14"/>
      <c r="J719" s="14"/>
      <c r="K719" s="14"/>
      <c r="L719" s="14"/>
      <c r="M719" s="14"/>
      <c r="N719" s="13"/>
      <c r="O719" s="13"/>
    </row>
    <row r="720" spans="1:15" ht="14.25" x14ac:dyDescent="0.15">
      <c r="A720" s="14" t="s">
        <v>236</v>
      </c>
      <c r="B720" s="14" t="s">
        <v>237</v>
      </c>
      <c r="C720" s="14" t="s">
        <v>1011</v>
      </c>
      <c r="D720" s="14"/>
      <c r="E720" s="14"/>
      <c r="F720" s="14"/>
      <c r="G720" s="14"/>
      <c r="H720" s="14"/>
      <c r="I720" s="14"/>
      <c r="J720" s="14"/>
      <c r="K720" s="45"/>
      <c r="L720" s="54"/>
      <c r="M720" s="13"/>
      <c r="N720" s="13"/>
      <c r="O720" s="13"/>
    </row>
    <row r="721" spans="1:15" ht="14.25" x14ac:dyDescent="0.15">
      <c r="A721" s="14">
        <v>6</v>
      </c>
      <c r="B721" s="14">
        <v>6</v>
      </c>
      <c r="C721" s="14">
        <v>4</v>
      </c>
      <c r="D721" s="14"/>
      <c r="E721" s="14"/>
      <c r="F721" s="14"/>
      <c r="G721" s="14"/>
      <c r="H721" s="14"/>
      <c r="I721" s="14"/>
      <c r="J721" s="14"/>
      <c r="K721" s="45"/>
      <c r="L721" s="54"/>
      <c r="M721" s="13"/>
      <c r="N721" s="13"/>
      <c r="O721" s="13"/>
    </row>
    <row r="722" spans="1:15" ht="14.25" x14ac:dyDescent="0.15">
      <c r="A722" s="17">
        <v>93</v>
      </c>
      <c r="B722" s="17">
        <v>93</v>
      </c>
      <c r="C722" s="17">
        <v>95</v>
      </c>
      <c r="D722" s="17"/>
      <c r="E722" s="17"/>
      <c r="F722" s="17"/>
      <c r="G722" s="17"/>
      <c r="H722" s="17"/>
      <c r="I722" s="17"/>
      <c r="J722" s="17"/>
      <c r="K722" s="55"/>
      <c r="L722" s="55"/>
      <c r="M722" s="17"/>
      <c r="N722" s="17"/>
      <c r="O722" s="17"/>
    </row>
    <row r="723" spans="1:15" ht="14.25" x14ac:dyDescent="0.1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54"/>
      <c r="M723" s="13"/>
      <c r="N723" s="13"/>
      <c r="O723" s="13"/>
    </row>
    <row r="724" spans="1:15" ht="14.25" x14ac:dyDescent="0.2">
      <c r="A724" s="12" t="s">
        <v>261</v>
      </c>
      <c r="B724" s="14" t="s">
        <v>2</v>
      </c>
      <c r="C724" s="14">
        <v>17</v>
      </c>
      <c r="D724" s="14" t="s">
        <v>3</v>
      </c>
      <c r="E724" s="14" t="s">
        <v>139</v>
      </c>
      <c r="F724" s="14" t="s">
        <v>5</v>
      </c>
      <c r="G724" s="16">
        <f>(A726*A727+B726*B727+C726*C727+D726*D727+E726*E727+F726*F727+G726*G727+H726*H727+I726*I727+J726*J727)/C724</f>
        <v>92.882352941176464</v>
      </c>
      <c r="H724" s="14"/>
      <c r="I724" s="14"/>
      <c r="J724" s="14"/>
      <c r="K724" s="14"/>
      <c r="L724" s="13"/>
      <c r="M724" s="21"/>
      <c r="N724" s="13"/>
      <c r="O724" s="21"/>
    </row>
    <row r="725" spans="1:15" x14ac:dyDescent="0.15">
      <c r="A725" s="14" t="s">
        <v>232</v>
      </c>
      <c r="B725" s="14" t="s">
        <v>238</v>
      </c>
      <c r="C725" s="14" t="s">
        <v>1012</v>
      </c>
      <c r="D725" s="14"/>
      <c r="E725" s="14"/>
      <c r="F725" s="14"/>
      <c r="G725" s="14"/>
      <c r="H725" s="14"/>
      <c r="I725" s="14"/>
      <c r="J725" s="14"/>
      <c r="K725" s="14"/>
      <c r="L725" s="13"/>
      <c r="M725" s="13"/>
      <c r="N725" s="13"/>
      <c r="O725" s="13"/>
    </row>
    <row r="726" spans="1:15" x14ac:dyDescent="0.15">
      <c r="A726" s="14">
        <v>6</v>
      </c>
      <c r="B726" s="14">
        <v>5</v>
      </c>
      <c r="C726" s="14">
        <v>6</v>
      </c>
      <c r="D726" s="14"/>
      <c r="E726" s="14"/>
      <c r="F726" s="14"/>
      <c r="G726" s="14"/>
      <c r="H726" s="14"/>
      <c r="I726" s="14"/>
      <c r="J726" s="14"/>
      <c r="K726" s="14"/>
      <c r="L726" s="13"/>
      <c r="M726" s="13"/>
      <c r="N726" s="13"/>
      <c r="O726" s="13"/>
    </row>
    <row r="727" spans="1:15" x14ac:dyDescent="0.15">
      <c r="A727" s="17">
        <v>92</v>
      </c>
      <c r="B727" s="17">
        <v>95</v>
      </c>
      <c r="C727" s="17">
        <v>92</v>
      </c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x14ac:dyDescent="0.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3"/>
      <c r="M728" s="13"/>
      <c r="N728" s="13"/>
      <c r="O728" s="13"/>
    </row>
    <row r="729" spans="1:15" x14ac:dyDescent="0.15">
      <c r="A729" s="12" t="s">
        <v>262</v>
      </c>
      <c r="B729" s="14" t="s">
        <v>2</v>
      </c>
      <c r="C729" s="14">
        <v>28</v>
      </c>
      <c r="D729" s="14" t="s">
        <v>3</v>
      </c>
      <c r="E729" s="14" t="s">
        <v>172</v>
      </c>
      <c r="F729" s="14" t="s">
        <v>5</v>
      </c>
      <c r="G729" s="16">
        <f>(A731*A732+B731*B732+C731*C732+D731*D732+E731*E732+F731*F732+G731*G732+H731*H732+I731*I732+J731*J732)/C729</f>
        <v>89.857142857142861</v>
      </c>
      <c r="H729" s="14"/>
      <c r="I729" s="14"/>
      <c r="J729" s="14"/>
      <c r="K729" s="14"/>
      <c r="L729" s="13"/>
      <c r="M729" s="13"/>
      <c r="N729" s="13"/>
      <c r="O729" s="13"/>
    </row>
    <row r="730" spans="1:15" ht="14.25" x14ac:dyDescent="0.2">
      <c r="A730" s="14" t="s">
        <v>263</v>
      </c>
      <c r="B730" s="14" t="s">
        <v>264</v>
      </c>
      <c r="C730" s="14" t="s">
        <v>265</v>
      </c>
      <c r="D730" s="13" t="s">
        <v>258</v>
      </c>
      <c r="E730" s="14" t="s">
        <v>227</v>
      </c>
      <c r="F730" s="14" t="s">
        <v>266</v>
      </c>
      <c r="G730" s="14"/>
      <c r="H730" s="14"/>
      <c r="I730" s="14"/>
      <c r="J730" s="14"/>
      <c r="K730" s="14"/>
      <c r="L730" s="13"/>
      <c r="M730" s="21"/>
      <c r="N730" s="13"/>
      <c r="O730" s="13"/>
    </row>
    <row r="731" spans="1:15" x14ac:dyDescent="0.15">
      <c r="A731" s="14">
        <v>6</v>
      </c>
      <c r="B731" s="14">
        <v>6</v>
      </c>
      <c r="C731" s="14">
        <v>6</v>
      </c>
      <c r="D731" s="20">
        <v>1</v>
      </c>
      <c r="E731" s="14">
        <v>6</v>
      </c>
      <c r="F731" s="14">
        <v>3</v>
      </c>
      <c r="G731" s="14"/>
      <c r="H731" s="14"/>
      <c r="I731" s="14"/>
      <c r="J731" s="14"/>
      <c r="K731" s="14"/>
      <c r="L731" s="13"/>
      <c r="M731" s="13"/>
      <c r="N731" s="13"/>
      <c r="O731" s="13"/>
    </row>
    <row r="732" spans="1:15" x14ac:dyDescent="0.15">
      <c r="A732" s="17">
        <v>92</v>
      </c>
      <c r="B732" s="17">
        <v>91</v>
      </c>
      <c r="C732" s="17">
        <v>97</v>
      </c>
      <c r="D732" s="17">
        <v>95</v>
      </c>
      <c r="E732" s="17">
        <v>85</v>
      </c>
      <c r="F732" s="17">
        <v>77</v>
      </c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x14ac:dyDescent="0.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3"/>
      <c r="M733" s="13"/>
      <c r="N733" s="13"/>
      <c r="O733" s="13"/>
    </row>
    <row r="734" spans="1:15" x14ac:dyDescent="0.15">
      <c r="A734" s="12" t="s">
        <v>267</v>
      </c>
      <c r="B734" s="14" t="s">
        <v>2</v>
      </c>
      <c r="C734" s="14">
        <v>24</v>
      </c>
      <c r="D734" s="14" t="s">
        <v>3</v>
      </c>
      <c r="E734" s="14" t="s">
        <v>158</v>
      </c>
      <c r="F734" s="14" t="s">
        <v>5</v>
      </c>
      <c r="G734" s="16">
        <f>(A736*A737+B736*B737+C736*C737+D736*D737+E736*E737+F736*F737+G736*G737+H736*H737+I736*I737+J736*J737)/C734</f>
        <v>95.916666666666671</v>
      </c>
      <c r="H734" s="14"/>
      <c r="I734" s="14"/>
      <c r="J734" s="14"/>
      <c r="K734" s="14"/>
      <c r="L734" s="14"/>
      <c r="M734" s="14"/>
      <c r="N734" s="13"/>
      <c r="O734" s="13"/>
    </row>
    <row r="735" spans="1:15" x14ac:dyDescent="0.15">
      <c r="A735" s="20" t="s">
        <v>268</v>
      </c>
      <c r="B735" s="20" t="s">
        <v>269</v>
      </c>
      <c r="C735" s="20" t="s">
        <v>270</v>
      </c>
      <c r="D735" s="20" t="s">
        <v>271</v>
      </c>
      <c r="E735" s="20" t="s">
        <v>272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ht="14.25" x14ac:dyDescent="0.2">
      <c r="A736" s="20">
        <v>4</v>
      </c>
      <c r="B736" s="20">
        <v>5</v>
      </c>
      <c r="C736" s="20">
        <v>4</v>
      </c>
      <c r="D736" s="20">
        <v>5</v>
      </c>
      <c r="E736" s="20">
        <v>6</v>
      </c>
      <c r="F736" s="14"/>
      <c r="G736" s="14"/>
      <c r="H736" s="14"/>
      <c r="I736" s="14"/>
      <c r="J736" s="14"/>
      <c r="K736" s="13"/>
      <c r="L736" s="13"/>
      <c r="M736" s="13"/>
      <c r="N736" s="22"/>
      <c r="O736" s="14"/>
    </row>
    <row r="737" spans="1:15" ht="14.25" x14ac:dyDescent="0.2">
      <c r="A737" s="25">
        <v>96</v>
      </c>
      <c r="B737" s="17">
        <v>98</v>
      </c>
      <c r="C737" s="17">
        <v>98</v>
      </c>
      <c r="D737" s="17">
        <v>98</v>
      </c>
      <c r="E737" s="17">
        <v>91</v>
      </c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4.25" x14ac:dyDescent="0.2">
      <c r="A738" s="51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 x14ac:dyDescent="0.15">
      <c r="A739" s="12" t="s">
        <v>273</v>
      </c>
      <c r="B739" s="14" t="s">
        <v>2</v>
      </c>
      <c r="C739" s="14">
        <v>29</v>
      </c>
      <c r="D739" s="14" t="s">
        <v>3</v>
      </c>
      <c r="E739" s="20" t="s">
        <v>141</v>
      </c>
      <c r="F739" s="14" t="s">
        <v>5</v>
      </c>
      <c r="G739" s="16">
        <f>(A741*A742+B741*B742+C741*C742+D741*D742+E741*E742+F741*F742+G741*G742+H741*H742+I741*I742+J741*J742)/C739</f>
        <v>95.58620689655173</v>
      </c>
      <c r="H739" s="14"/>
      <c r="I739" s="13"/>
      <c r="J739" s="14"/>
      <c r="K739" s="14"/>
      <c r="L739" s="14"/>
      <c r="M739" s="14"/>
      <c r="N739" s="13"/>
      <c r="O739" s="13"/>
    </row>
    <row r="740" spans="1:15" x14ac:dyDescent="0.15">
      <c r="A740" s="20" t="s">
        <v>274</v>
      </c>
      <c r="B740" s="20" t="s">
        <v>275</v>
      </c>
      <c r="C740" s="14" t="s">
        <v>276</v>
      </c>
      <c r="D740" s="14" t="s">
        <v>277</v>
      </c>
      <c r="E740" s="14" t="s">
        <v>278</v>
      </c>
      <c r="F740" s="14" t="s">
        <v>279</v>
      </c>
      <c r="G740" s="14"/>
      <c r="H740" s="14"/>
      <c r="I740" s="14"/>
      <c r="J740" s="14"/>
      <c r="K740" s="14"/>
      <c r="L740" s="14"/>
      <c r="M740" s="13"/>
      <c r="N740" s="13"/>
      <c r="O740" s="13"/>
    </row>
    <row r="741" spans="1:15" x14ac:dyDescent="0.15">
      <c r="A741" s="20">
        <v>5</v>
      </c>
      <c r="B741" s="20">
        <v>2</v>
      </c>
      <c r="C741" s="26">
        <v>5</v>
      </c>
      <c r="D741" s="14">
        <v>5</v>
      </c>
      <c r="E741" s="14">
        <v>6</v>
      </c>
      <c r="F741" s="14">
        <v>6</v>
      </c>
      <c r="G741" s="13"/>
      <c r="H741" s="13"/>
      <c r="I741" s="14"/>
      <c r="J741" s="14"/>
      <c r="K741" s="14"/>
      <c r="L741" s="14"/>
      <c r="M741" s="13"/>
      <c r="N741" s="13"/>
      <c r="O741" s="13"/>
    </row>
    <row r="742" spans="1:15" ht="14.25" x14ac:dyDescent="0.2">
      <c r="A742" s="17">
        <v>94</v>
      </c>
      <c r="B742" s="25">
        <v>96</v>
      </c>
      <c r="C742" s="17">
        <v>96</v>
      </c>
      <c r="D742" s="17">
        <v>98</v>
      </c>
      <c r="E742" s="17">
        <v>95</v>
      </c>
      <c r="F742" s="17">
        <v>95</v>
      </c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4.25" x14ac:dyDescent="0.2">
      <c r="A743" s="22"/>
      <c r="B743" s="14"/>
      <c r="C743" s="14"/>
      <c r="D743" s="14"/>
      <c r="E743" s="14"/>
      <c r="F743" s="14"/>
      <c r="G743" s="14"/>
      <c r="H743" s="14"/>
      <c r="I743" s="14"/>
      <c r="J743" s="13"/>
      <c r="K743" s="13"/>
      <c r="L743" s="13"/>
      <c r="M743" s="13"/>
      <c r="N743" s="13"/>
      <c r="O743" s="13"/>
    </row>
    <row r="744" spans="1:15" x14ac:dyDescent="0.15">
      <c r="A744" s="12" t="s">
        <v>280</v>
      </c>
      <c r="B744" s="14" t="s">
        <v>2</v>
      </c>
      <c r="C744" s="14">
        <v>19</v>
      </c>
      <c r="D744" s="14" t="s">
        <v>3</v>
      </c>
      <c r="E744" s="14" t="s">
        <v>281</v>
      </c>
      <c r="F744" s="14" t="s">
        <v>5</v>
      </c>
      <c r="G744" s="16">
        <f>(A746*A747+B746*B747+C746*C747+D746*D747+E746*E747+F746*F747+G746*G747+H746*H747+I746*I747+J746*J747)/C744</f>
        <v>94.15789473684211</v>
      </c>
      <c r="H744" s="14"/>
      <c r="I744" s="14"/>
      <c r="J744" s="14"/>
      <c r="K744" s="14"/>
      <c r="L744" s="14"/>
      <c r="M744" s="14"/>
      <c r="N744" s="13"/>
      <c r="O744" s="13"/>
    </row>
    <row r="745" spans="1:15" x14ac:dyDescent="0.15">
      <c r="A745" s="20" t="s">
        <v>282</v>
      </c>
      <c r="B745" s="20" t="s">
        <v>283</v>
      </c>
      <c r="C745" s="14" t="s">
        <v>284</v>
      </c>
      <c r="D745" s="14" t="s">
        <v>285</v>
      </c>
      <c r="E745" s="14"/>
      <c r="F745" s="13"/>
      <c r="G745" s="13"/>
      <c r="H745" s="14"/>
      <c r="I745" s="14"/>
      <c r="J745" s="14"/>
      <c r="K745" s="14"/>
      <c r="L745" s="14"/>
      <c r="M745" s="13"/>
      <c r="N745" s="13"/>
      <c r="O745" s="13"/>
    </row>
    <row r="746" spans="1:15" x14ac:dyDescent="0.15">
      <c r="A746" s="20">
        <v>6</v>
      </c>
      <c r="B746" s="20">
        <v>6</v>
      </c>
      <c r="C746" s="14">
        <v>6</v>
      </c>
      <c r="D746" s="14">
        <v>1</v>
      </c>
      <c r="E746" s="14"/>
      <c r="F746" s="14"/>
      <c r="G746" s="14"/>
      <c r="H746" s="14"/>
      <c r="I746" s="14"/>
      <c r="J746" s="13"/>
      <c r="K746" s="13"/>
      <c r="L746" s="13"/>
      <c r="M746" s="13"/>
      <c r="N746" s="13"/>
      <c r="O746" s="13"/>
    </row>
    <row r="747" spans="1:15" x14ac:dyDescent="0.15">
      <c r="A747" s="17">
        <v>95</v>
      </c>
      <c r="B747" s="17">
        <v>93</v>
      </c>
      <c r="C747" s="17">
        <v>95</v>
      </c>
      <c r="D747" s="17">
        <v>91</v>
      </c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4.25" x14ac:dyDescent="0.2">
      <c r="A748" s="13"/>
      <c r="B748" s="14"/>
      <c r="C748" s="14"/>
      <c r="D748" s="14"/>
      <c r="E748" s="22"/>
      <c r="F748" s="14"/>
      <c r="G748" s="14"/>
      <c r="H748" s="14"/>
      <c r="I748" s="14"/>
      <c r="J748" s="14"/>
      <c r="K748" s="14"/>
      <c r="L748" s="14"/>
      <c r="M748" s="14"/>
      <c r="N748" s="13"/>
      <c r="O748" s="13"/>
    </row>
    <row r="749" spans="1:15" ht="14.25" x14ac:dyDescent="0.2">
      <c r="A749" s="12" t="s">
        <v>286</v>
      </c>
      <c r="B749" s="14" t="s">
        <v>2</v>
      </c>
      <c r="C749" s="26">
        <v>24</v>
      </c>
      <c r="D749" s="14" t="s">
        <v>3</v>
      </c>
      <c r="E749" s="14" t="s">
        <v>172</v>
      </c>
      <c r="F749" s="14" t="s">
        <v>5</v>
      </c>
      <c r="G749" s="16">
        <f>(A751*A752+B751*B752+C751*C752+D751*D752+E751*E752+F751*F752+G751*G752+H751*H752+I751*I752+J751*J752)/C749</f>
        <v>88.041666666666671</v>
      </c>
      <c r="H749" s="14"/>
      <c r="I749" s="14"/>
      <c r="J749" s="14"/>
      <c r="K749" s="14"/>
      <c r="L749" s="14"/>
      <c r="M749" s="22"/>
      <c r="N749" s="13"/>
      <c r="O749" s="13"/>
    </row>
    <row r="750" spans="1:15" x14ac:dyDescent="0.15">
      <c r="A750" s="13" t="s">
        <v>317</v>
      </c>
      <c r="B750" s="20" t="s">
        <v>1055</v>
      </c>
      <c r="C750" s="20" t="s">
        <v>1056</v>
      </c>
      <c r="D750" s="20" t="s">
        <v>1013</v>
      </c>
      <c r="E750" s="20" t="s">
        <v>1014</v>
      </c>
      <c r="F750" s="20" t="s">
        <v>320</v>
      </c>
      <c r="G750" s="14"/>
      <c r="H750" s="14"/>
      <c r="I750" s="14"/>
      <c r="J750" s="14"/>
      <c r="K750" s="14"/>
      <c r="L750" s="14"/>
      <c r="M750" s="14"/>
      <c r="N750" s="13"/>
      <c r="O750" s="13"/>
    </row>
    <row r="751" spans="1:15" ht="14.25" x14ac:dyDescent="0.2">
      <c r="A751" s="13">
        <v>1</v>
      </c>
      <c r="B751" s="20">
        <v>5</v>
      </c>
      <c r="C751" s="20">
        <v>6</v>
      </c>
      <c r="D751" s="20">
        <v>5</v>
      </c>
      <c r="E751" s="18">
        <v>5</v>
      </c>
      <c r="F751" s="20">
        <v>2</v>
      </c>
      <c r="G751" s="14"/>
      <c r="H751" s="14"/>
      <c r="I751" s="14"/>
      <c r="J751" s="14"/>
      <c r="K751" s="14"/>
      <c r="L751" s="14"/>
      <c r="M751" s="14"/>
      <c r="N751" s="13"/>
      <c r="O751" s="13"/>
    </row>
    <row r="752" spans="1:15" x14ac:dyDescent="0.15">
      <c r="A752" s="17">
        <v>93</v>
      </c>
      <c r="B752" s="17">
        <v>89</v>
      </c>
      <c r="C752" s="17">
        <v>90</v>
      </c>
      <c r="D752" s="17">
        <v>87</v>
      </c>
      <c r="E752" s="17">
        <v>88</v>
      </c>
      <c r="F752" s="17">
        <v>80</v>
      </c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4.25" x14ac:dyDescent="0.2">
      <c r="A753" s="14"/>
      <c r="B753" s="14"/>
      <c r="C753" s="14"/>
      <c r="D753" s="14"/>
      <c r="E753" s="22"/>
      <c r="F753" s="14"/>
      <c r="G753" s="14"/>
      <c r="H753" s="14"/>
      <c r="I753" s="14"/>
      <c r="J753" s="14"/>
      <c r="K753" s="13"/>
      <c r="L753" s="13"/>
      <c r="M753" s="13"/>
      <c r="N753" s="13"/>
      <c r="O753" s="13"/>
    </row>
    <row r="754" spans="1:15" x14ac:dyDescent="0.15">
      <c r="A754" s="12" t="s">
        <v>287</v>
      </c>
      <c r="B754" s="14" t="s">
        <v>2</v>
      </c>
      <c r="C754" s="14">
        <v>27</v>
      </c>
      <c r="D754" s="14" t="s">
        <v>3</v>
      </c>
      <c r="E754" s="14" t="s">
        <v>288</v>
      </c>
      <c r="F754" s="14" t="s">
        <v>5</v>
      </c>
      <c r="G754" s="16">
        <f>(A756*A757+B756*B757+C756*C757+D756*D757+E756*E757+F756*F757+G756*G757+H756*H757+I756*I757+J756*J757)/C754</f>
        <v>92.888888888888886</v>
      </c>
      <c r="H754" s="14"/>
      <c r="I754" s="14"/>
      <c r="J754" s="14"/>
      <c r="K754" s="14"/>
      <c r="L754" s="14"/>
      <c r="M754" s="14"/>
      <c r="N754" s="13"/>
      <c r="O754" s="13"/>
    </row>
    <row r="755" spans="1:15" x14ac:dyDescent="0.15">
      <c r="A755" s="20" t="s">
        <v>1015</v>
      </c>
      <c r="B755" s="14" t="s">
        <v>1016</v>
      </c>
      <c r="C755" s="14" t="s">
        <v>1057</v>
      </c>
      <c r="D755" s="14" t="s">
        <v>1058</v>
      </c>
      <c r="E755" s="14" t="s">
        <v>1059</v>
      </c>
      <c r="F755" s="14"/>
      <c r="G755" s="14"/>
      <c r="H755" s="14"/>
      <c r="I755" s="14"/>
      <c r="J755" s="14"/>
      <c r="K755" s="14"/>
      <c r="L755" s="14"/>
      <c r="M755" s="14"/>
      <c r="N755" s="13"/>
      <c r="O755" s="13"/>
    </row>
    <row r="756" spans="1:15" ht="14.25" x14ac:dyDescent="0.2">
      <c r="A756" s="20">
        <v>6</v>
      </c>
      <c r="B756" s="14">
        <v>6</v>
      </c>
      <c r="C756" s="14">
        <v>3</v>
      </c>
      <c r="D756" s="14">
        <v>6</v>
      </c>
      <c r="E756" s="22">
        <v>6</v>
      </c>
      <c r="F756" s="14"/>
      <c r="G756" s="14"/>
      <c r="H756" s="14"/>
      <c r="I756" s="14"/>
      <c r="J756" s="14"/>
      <c r="K756" s="14"/>
      <c r="L756" s="14"/>
      <c r="M756" s="14"/>
      <c r="N756" s="13"/>
      <c r="O756" s="13"/>
    </row>
    <row r="757" spans="1:15" x14ac:dyDescent="0.15">
      <c r="A757" s="17">
        <v>94</v>
      </c>
      <c r="B757" s="17">
        <v>97</v>
      </c>
      <c r="C757" s="17">
        <v>92</v>
      </c>
      <c r="D757" s="17">
        <v>93</v>
      </c>
      <c r="E757" s="17">
        <v>88</v>
      </c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4.25" x14ac:dyDescent="0.2">
      <c r="A758" s="14"/>
      <c r="B758" s="14"/>
      <c r="C758" s="14"/>
      <c r="D758" s="14"/>
      <c r="E758" s="22"/>
      <c r="F758" s="14"/>
      <c r="G758" s="14"/>
      <c r="H758" s="14"/>
      <c r="I758" s="14"/>
      <c r="J758" s="14"/>
      <c r="K758" s="14"/>
      <c r="L758" s="14"/>
      <c r="M758" s="14"/>
      <c r="N758" s="13"/>
      <c r="O758" s="13"/>
    </row>
    <row r="759" spans="1:15" x14ac:dyDescent="0.15">
      <c r="A759" s="12" t="s">
        <v>289</v>
      </c>
      <c r="B759" s="14" t="s">
        <v>37</v>
      </c>
      <c r="C759" s="14">
        <v>24</v>
      </c>
      <c r="D759" s="14" t="s">
        <v>3</v>
      </c>
      <c r="E759" s="14" t="s">
        <v>290</v>
      </c>
      <c r="F759" s="14" t="s">
        <v>5</v>
      </c>
      <c r="G759" s="16">
        <f>(A761*A762+B761*B762+C761*C762+D761*D762+E761*E762+F761*F762+G761*G762+H761*H762+I761*I762+J761*J762)/C759</f>
        <v>95.291666666666671</v>
      </c>
      <c r="H759" s="14"/>
      <c r="I759" s="14"/>
      <c r="J759" s="14"/>
      <c r="K759" s="14"/>
      <c r="L759" s="14"/>
      <c r="M759" s="14"/>
      <c r="N759" s="13"/>
      <c r="O759" s="13"/>
    </row>
    <row r="760" spans="1:15" x14ac:dyDescent="0.15">
      <c r="A760" s="20" t="s">
        <v>1017</v>
      </c>
      <c r="B760" s="14" t="s">
        <v>1060</v>
      </c>
      <c r="C760" s="14" t="s">
        <v>1061</v>
      </c>
      <c r="D760" s="14" t="s">
        <v>1062</v>
      </c>
      <c r="E760" s="14" t="s">
        <v>1063</v>
      </c>
      <c r="F760" s="14"/>
      <c r="G760" s="14"/>
      <c r="H760" s="14"/>
      <c r="I760" s="14"/>
      <c r="J760" s="14"/>
      <c r="K760" s="14"/>
      <c r="L760" s="14"/>
      <c r="M760" s="14"/>
      <c r="N760" s="13"/>
      <c r="O760" s="13"/>
    </row>
    <row r="761" spans="1:15" x14ac:dyDescent="0.15">
      <c r="A761" s="20">
        <v>4</v>
      </c>
      <c r="B761" s="14">
        <v>5</v>
      </c>
      <c r="C761" s="14">
        <v>5</v>
      </c>
      <c r="D761" s="14">
        <v>5</v>
      </c>
      <c r="E761" s="14">
        <v>5</v>
      </c>
      <c r="F761" s="14"/>
      <c r="G761" s="14"/>
      <c r="H761" s="14"/>
      <c r="I761" s="14"/>
      <c r="J761" s="14"/>
      <c r="K761" s="14"/>
      <c r="L761" s="14"/>
      <c r="M761" s="14"/>
      <c r="N761" s="13"/>
      <c r="O761" s="13"/>
    </row>
    <row r="762" spans="1:15" x14ac:dyDescent="0.15">
      <c r="A762" s="17">
        <v>93</v>
      </c>
      <c r="B762" s="17">
        <v>96</v>
      </c>
      <c r="C762" s="17">
        <v>98</v>
      </c>
      <c r="D762" s="17">
        <v>94</v>
      </c>
      <c r="E762" s="17">
        <v>95</v>
      </c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15">
      <c r="A764" s="12" t="s">
        <v>291</v>
      </c>
      <c r="B764" s="14" t="s">
        <v>37</v>
      </c>
      <c r="C764" s="20">
        <v>26</v>
      </c>
      <c r="D764" s="14" t="s">
        <v>3</v>
      </c>
      <c r="E764" s="20" t="s">
        <v>220</v>
      </c>
      <c r="F764" s="14" t="s">
        <v>5</v>
      </c>
      <c r="G764" s="16">
        <f>(A766*A767+B766*B767+C766*C767+D766*D767+E766*E767+F766*F767+G766*G767+H766*H767+I766*I767+J766*J767)/C764</f>
        <v>90.115384615384613</v>
      </c>
      <c r="H764" s="14"/>
      <c r="I764" s="14"/>
      <c r="J764" s="14"/>
      <c r="K764" s="14"/>
      <c r="L764" s="14"/>
      <c r="M764" s="14"/>
      <c r="N764" s="13"/>
      <c r="O764" s="13"/>
    </row>
    <row r="765" spans="1:15" x14ac:dyDescent="0.15">
      <c r="A765" s="20" t="s">
        <v>292</v>
      </c>
      <c r="B765" s="20" t="s">
        <v>293</v>
      </c>
      <c r="C765" s="20" t="s">
        <v>294</v>
      </c>
      <c r="D765" s="20" t="s">
        <v>295</v>
      </c>
      <c r="E765" s="13" t="s">
        <v>296</v>
      </c>
      <c r="F765" s="13" t="s">
        <v>297</v>
      </c>
      <c r="G765" s="14"/>
      <c r="H765" s="14"/>
      <c r="I765" s="14"/>
      <c r="J765" s="14"/>
      <c r="K765" s="14"/>
      <c r="L765" s="14"/>
      <c r="M765" s="14"/>
      <c r="N765" s="13"/>
      <c r="O765" s="13"/>
    </row>
    <row r="766" spans="1:15" x14ac:dyDescent="0.15">
      <c r="A766" s="20">
        <v>6</v>
      </c>
      <c r="B766" s="20">
        <v>3</v>
      </c>
      <c r="C766" s="20">
        <v>6</v>
      </c>
      <c r="D766" s="20">
        <v>6</v>
      </c>
      <c r="E766" s="13">
        <v>4</v>
      </c>
      <c r="F766" s="13">
        <v>1</v>
      </c>
      <c r="G766" s="14"/>
      <c r="H766" s="14"/>
      <c r="I766" s="14"/>
      <c r="J766" s="14"/>
      <c r="K766" s="14"/>
      <c r="L766" s="14"/>
      <c r="M766" s="14"/>
      <c r="N766" s="13"/>
      <c r="O766" s="13"/>
    </row>
    <row r="767" spans="1:15" x14ac:dyDescent="0.15">
      <c r="A767" s="17">
        <v>88</v>
      </c>
      <c r="B767" s="17">
        <v>93</v>
      </c>
      <c r="C767" s="17">
        <v>88</v>
      </c>
      <c r="D767" s="17">
        <v>89</v>
      </c>
      <c r="E767" s="17">
        <v>95</v>
      </c>
      <c r="F767" s="17">
        <v>94</v>
      </c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4.25" x14ac:dyDescent="0.2">
      <c r="A768" s="14"/>
      <c r="B768" s="14"/>
      <c r="C768" s="14"/>
      <c r="D768" s="14"/>
      <c r="E768" s="22"/>
      <c r="F768" s="14"/>
      <c r="G768" s="14"/>
      <c r="H768" s="14"/>
      <c r="I768" s="14"/>
      <c r="J768" s="14"/>
      <c r="K768" s="14"/>
      <c r="L768" s="14"/>
      <c r="M768" s="14"/>
      <c r="N768" s="13"/>
      <c r="O768" s="13"/>
    </row>
    <row r="769" spans="1:15" x14ac:dyDescent="0.15">
      <c r="A769" s="12" t="s">
        <v>298</v>
      </c>
      <c r="B769" s="14" t="s">
        <v>37</v>
      </c>
      <c r="C769" s="14">
        <v>23</v>
      </c>
      <c r="D769" s="14" t="s">
        <v>3</v>
      </c>
      <c r="E769" s="14" t="s">
        <v>178</v>
      </c>
      <c r="F769" s="14" t="s">
        <v>5</v>
      </c>
      <c r="G769" s="16">
        <f>(A771*A772+B771*B772+C771*C772+D771*D772+E771*E772+F771*F772+G771*G772+H771*H772+I771*I772+J771*J772)/C769</f>
        <v>93.956521739130437</v>
      </c>
      <c r="H769" s="14"/>
      <c r="I769" s="14"/>
      <c r="J769" s="14"/>
      <c r="K769" s="14"/>
      <c r="L769" s="14"/>
      <c r="M769" s="14"/>
      <c r="N769" s="13"/>
      <c r="O769" s="14"/>
    </row>
    <row r="770" spans="1:15" x14ac:dyDescent="0.15">
      <c r="A770" s="13" t="s">
        <v>299</v>
      </c>
      <c r="B770" s="13" t="s">
        <v>300</v>
      </c>
      <c r="C770" s="13" t="s">
        <v>301</v>
      </c>
      <c r="D770" s="20" t="s">
        <v>302</v>
      </c>
      <c r="E770" s="14"/>
      <c r="F770" s="14"/>
      <c r="G770" s="14"/>
      <c r="H770" s="14"/>
      <c r="I770" s="14"/>
      <c r="J770" s="14"/>
      <c r="K770" s="14"/>
      <c r="L770" s="14"/>
      <c r="M770" s="14"/>
      <c r="N770" s="13"/>
      <c r="O770" s="14"/>
    </row>
    <row r="771" spans="1:15" ht="14.25" x14ac:dyDescent="0.2">
      <c r="A771" s="13">
        <v>6</v>
      </c>
      <c r="B771" s="20">
        <v>5</v>
      </c>
      <c r="C771" s="20">
        <v>6</v>
      </c>
      <c r="D771" s="20">
        <v>6</v>
      </c>
      <c r="E771" s="14"/>
      <c r="F771" s="22"/>
      <c r="G771" s="14"/>
      <c r="H771" s="14"/>
      <c r="I771" s="14"/>
      <c r="J771" s="14"/>
      <c r="K771" s="14"/>
      <c r="L771" s="14"/>
      <c r="M771" s="14"/>
      <c r="N771" s="13"/>
      <c r="O771" s="14"/>
    </row>
    <row r="772" spans="1:15" x14ac:dyDescent="0.15">
      <c r="A772" s="17">
        <v>95</v>
      </c>
      <c r="B772" s="17">
        <v>95</v>
      </c>
      <c r="C772" s="17">
        <v>92</v>
      </c>
      <c r="D772" s="17">
        <v>94</v>
      </c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x14ac:dyDescent="0.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3"/>
      <c r="O773" s="14"/>
    </row>
    <row r="774" spans="1:15" ht="14.25" x14ac:dyDescent="0.2">
      <c r="A774" s="12" t="s">
        <v>303</v>
      </c>
      <c r="B774" s="14" t="s">
        <v>37</v>
      </c>
      <c r="C774" s="14">
        <v>42</v>
      </c>
      <c r="D774" s="14" t="s">
        <v>3</v>
      </c>
      <c r="E774" s="14" t="s">
        <v>226</v>
      </c>
      <c r="F774" s="14" t="s">
        <v>5</v>
      </c>
      <c r="G774" s="16">
        <f>(A776*A777+B776*B777+C776*C777+D776*D777+E776*E777+F776*F777+G776*G777+H776*H777+I776*I777+J776*J777)/C774</f>
        <v>91.738095238095241</v>
      </c>
      <c r="H774" s="14"/>
      <c r="I774" s="14"/>
      <c r="J774" s="14"/>
      <c r="K774" s="14"/>
      <c r="L774" s="14"/>
      <c r="M774" s="22"/>
      <c r="N774" s="13"/>
      <c r="O774" s="14"/>
    </row>
    <row r="775" spans="1:15" x14ac:dyDescent="0.15">
      <c r="A775" s="13" t="s">
        <v>304</v>
      </c>
      <c r="B775" s="13" t="s">
        <v>305</v>
      </c>
      <c r="C775" s="13" t="s">
        <v>306</v>
      </c>
      <c r="D775" s="14" t="s">
        <v>307</v>
      </c>
      <c r="E775" s="14" t="s">
        <v>308</v>
      </c>
      <c r="F775" s="14" t="s">
        <v>309</v>
      </c>
      <c r="G775" s="14" t="s">
        <v>310</v>
      </c>
      <c r="H775" s="14" t="s">
        <v>311</v>
      </c>
      <c r="I775" s="14" t="s">
        <v>312</v>
      </c>
      <c r="J775" s="14"/>
      <c r="K775" s="14"/>
      <c r="L775" s="14"/>
      <c r="M775" s="14"/>
      <c r="N775" s="13"/>
      <c r="O775" s="14"/>
    </row>
    <row r="776" spans="1:15" x14ac:dyDescent="0.15">
      <c r="A776" s="13">
        <v>6</v>
      </c>
      <c r="B776" s="20">
        <v>5</v>
      </c>
      <c r="C776" s="20">
        <v>6</v>
      </c>
      <c r="D776" s="14">
        <v>5</v>
      </c>
      <c r="E776" s="14">
        <v>6</v>
      </c>
      <c r="F776" s="14">
        <v>6</v>
      </c>
      <c r="G776" s="14">
        <v>2</v>
      </c>
      <c r="H776" s="14">
        <v>5</v>
      </c>
      <c r="I776" s="14">
        <v>1</v>
      </c>
      <c r="J776" s="14"/>
      <c r="K776" s="14"/>
      <c r="L776" s="14"/>
      <c r="M776" s="14"/>
      <c r="N776" s="13"/>
      <c r="O776" s="14"/>
    </row>
    <row r="777" spans="1:15" x14ac:dyDescent="0.15">
      <c r="A777" s="17">
        <v>92</v>
      </c>
      <c r="B777" s="17">
        <v>80</v>
      </c>
      <c r="C777" s="17">
        <v>93</v>
      </c>
      <c r="D777" s="17">
        <v>93</v>
      </c>
      <c r="E777" s="17">
        <v>93</v>
      </c>
      <c r="F777" s="17">
        <v>94</v>
      </c>
      <c r="G777" s="17">
        <v>92</v>
      </c>
      <c r="H777" s="17">
        <v>95</v>
      </c>
      <c r="I777" s="17">
        <v>97</v>
      </c>
      <c r="J777" s="17"/>
      <c r="K777" s="17"/>
      <c r="L777" s="17"/>
      <c r="M777" s="17"/>
      <c r="N777" s="17"/>
      <c r="O777" s="17"/>
    </row>
    <row r="778" spans="1:15" x14ac:dyDescent="0.15">
      <c r="A778" s="14"/>
      <c r="B778" s="13"/>
      <c r="C778" s="13"/>
      <c r="D778" s="13"/>
      <c r="E778" s="13"/>
      <c r="F778" s="13"/>
      <c r="G778" s="13"/>
      <c r="H778" s="14"/>
      <c r="I778" s="14"/>
      <c r="J778" s="14"/>
      <c r="K778" s="14"/>
      <c r="L778" s="14"/>
      <c r="M778" s="14"/>
      <c r="N778" s="13"/>
      <c r="O778" s="14"/>
    </row>
    <row r="779" spans="1:15" x14ac:dyDescent="0.15">
      <c r="A779" s="12" t="s">
        <v>313</v>
      </c>
      <c r="B779" s="14" t="s">
        <v>37</v>
      </c>
      <c r="C779" s="14">
        <v>35</v>
      </c>
      <c r="D779" s="14" t="s">
        <v>3</v>
      </c>
      <c r="E779" s="14" t="s">
        <v>226</v>
      </c>
      <c r="F779" s="14" t="s">
        <v>5</v>
      </c>
      <c r="G779" s="16">
        <f>(A781*A782+B781*B782+C781*C782+D781*D782+E781*E782+F781*F782+G781*G782+H781*H782+I781*I782+J781*J782)/C779</f>
        <v>91.571428571428569</v>
      </c>
      <c r="H779" s="14"/>
      <c r="I779" s="14"/>
      <c r="J779" s="14"/>
      <c r="K779" s="14"/>
      <c r="L779" s="14"/>
      <c r="M779" s="14"/>
      <c r="N779" s="13"/>
      <c r="O779" s="13"/>
    </row>
    <row r="780" spans="1:15" x14ac:dyDescent="0.15">
      <c r="A780" s="56" t="s">
        <v>314</v>
      </c>
      <c r="B780" s="56" t="s">
        <v>315</v>
      </c>
      <c r="C780" s="57" t="s">
        <v>316</v>
      </c>
      <c r="D780" s="56" t="s">
        <v>317</v>
      </c>
      <c r="E780" s="57" t="s">
        <v>318</v>
      </c>
      <c r="F780" s="57" t="s">
        <v>319</v>
      </c>
      <c r="G780" s="56" t="s">
        <v>320</v>
      </c>
      <c r="H780" s="14"/>
      <c r="I780" s="14"/>
      <c r="J780" s="14"/>
      <c r="K780" s="14"/>
      <c r="L780" s="14"/>
      <c r="M780" s="14"/>
      <c r="N780" s="14"/>
      <c r="O780" s="14"/>
    </row>
    <row r="781" spans="1:15" x14ac:dyDescent="0.15">
      <c r="A781" s="13">
        <v>5</v>
      </c>
      <c r="B781" s="13">
        <v>6</v>
      </c>
      <c r="C781" s="14">
        <v>6</v>
      </c>
      <c r="D781" s="13">
        <v>5</v>
      </c>
      <c r="E781" s="13">
        <v>6</v>
      </c>
      <c r="F781" s="14">
        <v>6</v>
      </c>
      <c r="G781" s="13">
        <v>1</v>
      </c>
      <c r="H781" s="13"/>
      <c r="I781" s="14"/>
      <c r="J781" s="14"/>
      <c r="K781" s="14"/>
      <c r="L781" s="14"/>
      <c r="M781" s="14"/>
      <c r="N781" s="13"/>
      <c r="O781" s="13"/>
    </row>
    <row r="782" spans="1:15" ht="14.25" x14ac:dyDescent="0.2">
      <c r="A782" s="25">
        <v>88</v>
      </c>
      <c r="B782" s="17">
        <v>92</v>
      </c>
      <c r="C782" s="17">
        <v>95</v>
      </c>
      <c r="D782" s="17">
        <v>93</v>
      </c>
      <c r="E782" s="17">
        <v>90</v>
      </c>
      <c r="F782" s="17">
        <v>93</v>
      </c>
      <c r="G782" s="17">
        <v>80</v>
      </c>
      <c r="H782" s="17"/>
      <c r="I782" s="17"/>
      <c r="J782" s="17"/>
      <c r="K782" s="17"/>
      <c r="L782" s="17"/>
      <c r="M782" s="17"/>
      <c r="N782" s="17"/>
      <c r="O782" s="17"/>
    </row>
    <row r="783" spans="1:15" ht="14.25" x14ac:dyDescent="0.2">
      <c r="A783" s="58"/>
      <c r="B783" s="59"/>
      <c r="C783" s="59"/>
      <c r="D783" s="59"/>
      <c r="E783" s="59"/>
      <c r="F783" s="59"/>
      <c r="G783" s="59"/>
      <c r="H783" s="59"/>
      <c r="I783" s="14"/>
      <c r="J783" s="14"/>
      <c r="K783" s="14"/>
      <c r="L783" s="14"/>
      <c r="M783" s="14"/>
      <c r="N783" s="13"/>
      <c r="O783" s="13"/>
    </row>
    <row r="784" spans="1:15" x14ac:dyDescent="0.15">
      <c r="A784" s="12" t="s">
        <v>321</v>
      </c>
      <c r="B784" s="14" t="s">
        <v>37</v>
      </c>
      <c r="C784" s="14">
        <v>28</v>
      </c>
      <c r="D784" s="14" t="s">
        <v>3</v>
      </c>
      <c r="E784" s="14" t="s">
        <v>322</v>
      </c>
      <c r="F784" s="14" t="s">
        <v>5</v>
      </c>
      <c r="G784" s="16">
        <f>(A786*A787+B786*B787+C786*C787+D786*D787+E786*E787+F786*F787+G786*G787+H786*H787+I786*I787)/C784</f>
        <v>93.714285714285708</v>
      </c>
      <c r="H784" s="59"/>
      <c r="I784" s="14"/>
      <c r="J784" s="14"/>
      <c r="K784" s="14"/>
      <c r="L784" s="14"/>
      <c r="M784" s="14"/>
      <c r="N784" s="13"/>
      <c r="O784" s="13"/>
    </row>
    <row r="785" spans="1:15" x14ac:dyDescent="0.15">
      <c r="A785" s="67" t="s">
        <v>775</v>
      </c>
      <c r="B785" s="67" t="s">
        <v>778</v>
      </c>
      <c r="C785" s="67" t="s">
        <v>1068</v>
      </c>
      <c r="D785" s="64" t="s">
        <v>776</v>
      </c>
      <c r="E785" s="65" t="s">
        <v>777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3"/>
    </row>
    <row r="786" spans="1:15" x14ac:dyDescent="0.15">
      <c r="A786" s="13">
        <v>5</v>
      </c>
      <c r="B786" s="20">
        <v>6</v>
      </c>
      <c r="C786" s="20">
        <v>6</v>
      </c>
      <c r="D786" s="14">
        <v>5</v>
      </c>
      <c r="E786" s="32">
        <v>6</v>
      </c>
      <c r="F786" s="13"/>
      <c r="G786" s="14"/>
      <c r="H786" s="13"/>
      <c r="I786" s="13"/>
      <c r="J786" s="13"/>
      <c r="K786" s="13"/>
      <c r="L786" s="14"/>
      <c r="M786" s="14"/>
      <c r="N786" s="14"/>
      <c r="O786" s="13"/>
    </row>
    <row r="787" spans="1:15" ht="14.25" x14ac:dyDescent="0.2">
      <c r="A787" s="25">
        <v>95</v>
      </c>
      <c r="B787" s="17">
        <v>96</v>
      </c>
      <c r="C787" s="17">
        <v>93</v>
      </c>
      <c r="D787" s="17">
        <v>89</v>
      </c>
      <c r="E787" s="17">
        <v>95</v>
      </c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4.25" x14ac:dyDescent="0.2">
      <c r="A788" s="22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3"/>
      <c r="O788" s="13"/>
    </row>
    <row r="789" spans="1:15" ht="14.25" x14ac:dyDescent="0.2">
      <c r="A789" s="12" t="s">
        <v>323</v>
      </c>
      <c r="B789" s="14" t="s">
        <v>37</v>
      </c>
      <c r="C789" s="20">
        <v>22</v>
      </c>
      <c r="D789" s="14" t="s">
        <v>3</v>
      </c>
      <c r="E789" s="20" t="s">
        <v>253</v>
      </c>
      <c r="F789" s="14" t="s">
        <v>5</v>
      </c>
      <c r="G789" s="16">
        <f>(A791*A792+B791*B792+C791*C792+D791*D792+E791*E792+F791*F792+G791*G792+H791*H792+I791*I792+J791*J792)/C789</f>
        <v>94.454545454545453</v>
      </c>
      <c r="H789" s="14"/>
      <c r="I789" s="14"/>
      <c r="J789" s="14"/>
      <c r="K789" s="14"/>
      <c r="L789" s="14"/>
      <c r="M789" s="22"/>
      <c r="N789" s="13"/>
      <c r="O789" s="14"/>
    </row>
    <row r="790" spans="1:15" x14ac:dyDescent="0.15">
      <c r="A790" s="13" t="s">
        <v>324</v>
      </c>
      <c r="B790" s="13" t="s">
        <v>855</v>
      </c>
      <c r="C790" s="13" t="s">
        <v>325</v>
      </c>
      <c r="D790" s="13" t="s">
        <v>326</v>
      </c>
      <c r="E790" s="13" t="s">
        <v>293</v>
      </c>
      <c r="F790" s="14"/>
      <c r="G790" s="14"/>
      <c r="H790" s="14"/>
      <c r="I790" s="14"/>
      <c r="J790" s="14"/>
      <c r="K790" s="14"/>
      <c r="L790" s="14"/>
      <c r="M790" s="14"/>
      <c r="N790" s="13"/>
      <c r="O790" s="14"/>
    </row>
    <row r="791" spans="1:15" x14ac:dyDescent="0.15">
      <c r="A791" s="13">
        <v>5</v>
      </c>
      <c r="B791" s="20">
        <v>5</v>
      </c>
      <c r="C791" s="20">
        <v>6</v>
      </c>
      <c r="D791" s="20">
        <v>3</v>
      </c>
      <c r="E791" s="20">
        <v>3</v>
      </c>
      <c r="F791" s="14"/>
      <c r="G791" s="14"/>
      <c r="H791" s="14"/>
      <c r="I791" s="14"/>
      <c r="J791" s="14"/>
      <c r="K791" s="14"/>
      <c r="L791" s="14"/>
      <c r="M791" s="14"/>
      <c r="N791" s="13"/>
      <c r="O791" s="14"/>
    </row>
    <row r="792" spans="1:15" x14ac:dyDescent="0.15">
      <c r="A792" s="17">
        <v>96</v>
      </c>
      <c r="B792" s="17">
        <v>97</v>
      </c>
      <c r="C792" s="17">
        <v>91</v>
      </c>
      <c r="D792" s="17">
        <v>96</v>
      </c>
      <c r="E792" s="17">
        <v>93</v>
      </c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x14ac:dyDescent="0.15">
      <c r="A793" s="13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3"/>
      <c r="O793" s="14"/>
    </row>
    <row r="794" spans="1:15" ht="14.25" x14ac:dyDescent="0.2">
      <c r="A794" s="12" t="s">
        <v>327</v>
      </c>
      <c r="B794" s="14" t="s">
        <v>37</v>
      </c>
      <c r="C794" s="14">
        <v>22</v>
      </c>
      <c r="D794" s="14" t="s">
        <v>3</v>
      </c>
      <c r="E794" s="14" t="s">
        <v>328</v>
      </c>
      <c r="F794" s="14" t="s">
        <v>5</v>
      </c>
      <c r="G794" s="16">
        <f>(A796*A797+B796*B797+C796*C797+D796*D797+E796*E797+F796*F797+G796*G797+H796*H797+I796*I797+J796*J797)/C794</f>
        <v>92.545454545454547</v>
      </c>
      <c r="H794" s="14"/>
      <c r="I794" s="14"/>
      <c r="J794" s="14"/>
      <c r="K794" s="14"/>
      <c r="L794" s="14"/>
      <c r="M794" s="22"/>
      <c r="N794" s="14"/>
      <c r="O794" s="14"/>
    </row>
    <row r="795" spans="1:15" x14ac:dyDescent="0.15">
      <c r="A795" s="13" t="s">
        <v>329</v>
      </c>
      <c r="B795" s="13" t="s">
        <v>330</v>
      </c>
      <c r="C795" s="13" t="s">
        <v>331</v>
      </c>
      <c r="D795" s="13" t="s">
        <v>310</v>
      </c>
      <c r="E795" s="20"/>
      <c r="F795" s="20"/>
      <c r="G795" s="14"/>
      <c r="H795" s="14"/>
      <c r="I795" s="14"/>
      <c r="J795" s="14"/>
      <c r="K795" s="14"/>
      <c r="L795" s="14"/>
      <c r="M795" s="14"/>
      <c r="N795" s="13"/>
      <c r="O795" s="13"/>
    </row>
    <row r="796" spans="1:15" x14ac:dyDescent="0.15">
      <c r="A796" s="13">
        <v>6</v>
      </c>
      <c r="B796" s="20">
        <v>6</v>
      </c>
      <c r="C796" s="20">
        <v>6</v>
      </c>
      <c r="D796" s="20">
        <v>4</v>
      </c>
      <c r="E796" s="20"/>
      <c r="F796" s="20"/>
      <c r="G796" s="14"/>
      <c r="H796" s="14"/>
      <c r="I796" s="14"/>
      <c r="J796" s="14"/>
      <c r="K796" s="14"/>
      <c r="L796" s="14"/>
      <c r="M796" s="14"/>
      <c r="N796" s="13"/>
      <c r="O796" s="13"/>
    </row>
    <row r="797" spans="1:15" ht="14.25" x14ac:dyDescent="0.2">
      <c r="A797" s="17">
        <v>91</v>
      </c>
      <c r="B797" s="17">
        <v>90</v>
      </c>
      <c r="C797" s="17">
        <v>97</v>
      </c>
      <c r="D797" s="17">
        <v>92</v>
      </c>
      <c r="E797" s="25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4.25" x14ac:dyDescent="0.2">
      <c r="A798" s="14"/>
      <c r="B798" s="14"/>
      <c r="C798" s="14"/>
      <c r="D798" s="14"/>
      <c r="E798" s="22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</sheetData>
  <mergeCells count="8">
    <mergeCell ref="A603:O603"/>
    <mergeCell ref="A678:O678"/>
    <mergeCell ref="A347:O347"/>
    <mergeCell ref="A1:O1"/>
    <mergeCell ref="A217:O217"/>
    <mergeCell ref="A141:O141"/>
    <mergeCell ref="A413:O413"/>
    <mergeCell ref="A547:O547"/>
  </mergeCells>
  <phoneticPr fontId="18" type="noConversion"/>
  <pageMargins left="0.69930555555555596" right="0.69930555555555596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2006-09-13T03:21:00Z</dcterms:created>
  <dcterms:modified xsi:type="dcterms:W3CDTF">2019-11-18T08:49:44Z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