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<sst xmlns="http://schemas.openxmlformats.org/spreadsheetml/2006/main" count="1769" uniqueCount="1056">
  <si>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</si>
  <si>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</si>
  <si>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</si>
  <si>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</si>
  <si>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</si>
  <si>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</si>
  <si>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</si>
  <si>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</si>
  <si>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</si>
  <si>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</si>
  <si>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</si>
  <si>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</si>
  <si>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</si>
  <si>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</si>
  <si>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</si>
  <si>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</si>
  <si>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</si>
  <si>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</si>
  <si>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</si>
  <si>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</si>
  <si>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</si>
  <si>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</si>
  <si>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</si>
  <si>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</si>
  <si>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</si>
  <si>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</si>
  <si>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</si>
  <si>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</si>
  <si>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</si>
  <si>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</si>
  <si>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</si>
  <si>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</si>
  <si>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</si>
  <si>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</si>
  <si>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</si>
  <si>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</si>
  <si>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</si>
  <si>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</si>
  <si>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</si>
  <si>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</si>
  <si>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</si>
  <si>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</si>
  <si>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</si>
  <si>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</si>
  <si>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</si>
  <si>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</si>
  <si>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</si>
  <si>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</si>
  <si>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</si>
  <si>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二号508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</si>
  <si>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</si>
  <si>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</si>
  <si>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</si>
  <si>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</si>
  <si>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</si>
  <si>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</si>
  <si>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</si>
  <si>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</si>
  <si>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</si>
  <si>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</si>
  <si>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</si>
  <si>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</si>
  <si>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</si>
  <si>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</si>
  <si>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</si>
  <si>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</si>
  <si>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</si>
  <si>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</si>
  <si>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</si>
  <si>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</si>
  <si>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</si>
  <si>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</si>
  <si>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</si>
  <si>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</si>
  <si>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</si>
  <si>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</si>
  <si>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</si>
  <si>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</si>
  <si>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</si>
  <si>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</si>
  <si>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</si>
  <si>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</si>
  <si>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</si>
  <si>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一号427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</si>
  <si>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</si>
  <si>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</si>
  <si>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</si>
  <si>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</si>
  <si>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</si>
  <si>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</si>
  <si>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</si>
  <si>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</si>
  <si>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</si>
  <si>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</si>
  <si>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</si>
  <si>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</si>
  <si>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</si>
  <si>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</si>
  <si>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</si>
  <si>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</si>
  <si>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</si>
  <si>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</si>
  <si>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</si>
  <si>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</si>
  <si>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</si>
  <si>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</si>
  <si>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</si>
  <si>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</si>
  <si>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</si>
  <si>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</si>
  <si>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</si>
  <si>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</si>
  <si>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</si>
  <si>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</si>
  <si>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一号210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</si>
  <si>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</si>
  <si>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</si>
  <si>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</si>
  <si>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</si>
  <si>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</si>
  <si>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</si>
  <si>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</si>
  <si>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</si>
  <si>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</si>
  <si>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</si>
  <si>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四号114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</si>
  <si>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</si>
  <si>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</si>
  <si>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</si>
  <si>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</si>
  <si>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</si>
  <si>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</si>
  <si>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</si>
  <si>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</si>
  <si>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</si>
  <si>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</si>
  <si>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</si>
  <si>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</si>
  <si>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</si>
  <si>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</si>
  <si>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</si>
  <si>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</si>
  <si>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</si>
  <si>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</si>
  <si>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</si>
  <si>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</si>
  <si>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</si>
  <si>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</si>
  <si>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</si>
  <si>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</si>
  <si>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</si>
  <si>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</si>
  <si>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</si>
  <si>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</si>
  <si>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</si>
  <si>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</si>
  <si>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</si>
  <si>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</si>
  <si>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</si>
  <si>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</si>
  <si>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</si>
  <si>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</si>
  <si>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</si>
  <si>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</si>
  <si>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</si>
  <si>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</si>
  <si>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</si>
  <si>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</si>
  <si>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</si>
  <si>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</si>
  <si>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</si>
  <si>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</si>
  <si>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</si>
  <si>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</si>
  <si>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</si>
  <si>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</si>
  <si>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</si>
  <si>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</si>
  <si>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</si>
  <si>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二号435</t>
  </si>
  <si>
    <t>二号434</t>
  </si>
  <si>
    <t>二号437</t>
  </si>
  <si>
    <t>二号436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</si>
  <si>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</si>
  <si>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</si>
  <si>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</si>
  <si>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</si>
  <si>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</si>
  <si>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</si>
  <si>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</si>
  <si>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</si>
  <si>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</si>
  <si>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</si>
  <si>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</si>
  <si>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</si>
  <si>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</si>
  <si>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二号608</t>
  </si>
  <si>
    <t>二号613</t>
  </si>
  <si>
    <t>四号613</t>
  </si>
  <si>
    <t>电气1922</t>
  </si>
  <si>
    <t>二号607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</si>
  <si>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</si>
  <si>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</si>
  <si>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</si>
  <si>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</si>
  <si>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</si>
  <si>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</si>
  <si>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</si>
  <si>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</si>
  <si>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</si>
  <si>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</si>
  <si>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</si>
  <si>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</si>
  <si>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</si>
  <si>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</si>
  <si>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</si>
  <si>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</si>
  <si>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</si>
  <si>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</si>
  <si>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移动1771</t>
  </si>
  <si>
    <t>二号127</t>
  </si>
  <si>
    <t>二号130</t>
  </si>
  <si>
    <t>二号438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</si>
  <si>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</si>
  <si>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</si>
  <si>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</si>
  <si>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</si>
  <si>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</si>
  <si>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</si>
  <si>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</si>
  <si>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</si>
  <si>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</si>
  <si>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</si>
  <si>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</si>
  <si>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</si>
  <si>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</si>
  <si>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</si>
  <si>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</si>
  <si>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</si>
  <si>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</si>
  <si>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</si>
  <si>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</si>
  <si>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</si>
  <si>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</si>
  <si>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</si>
  <si>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</si>
  <si>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</si>
  <si>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</si>
  <si>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</si>
  <si>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</si>
  <si>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</si>
  <si>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</si>
  <si>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</si>
  <si>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</si>
  <si>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</si>
  <si>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</si>
  <si>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</si>
  <si>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</si>
  <si>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</si>
  <si>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</si>
  <si>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</si>
  <si>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</si>
  <si>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</si>
  <si>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</si>
  <si>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</si>
  <si>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</si>
  <si>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</si>
  <si>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</si>
  <si>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</si>
  <si>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</si>
  <si>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</si>
  <si>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</si>
  <si>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</si>
  <si>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</si>
  <si>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</si>
  <si>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</si>
  <si>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</si>
  <si>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</si>
  <si>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</si>
  <si>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</si>
  <si>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</si>
  <si>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1号306</t>
  </si>
  <si>
    <t>1号308</t>
  </si>
  <si>
    <t>1号305</t>
  </si>
  <si>
    <t>1号307</t>
  </si>
  <si>
    <t>机电1572</t>
  </si>
  <si>
    <t>孙文明</t>
  </si>
  <si>
    <t>1号309</t>
  </si>
  <si>
    <t>1号310</t>
  </si>
  <si>
    <t>1号311</t>
  </si>
  <si>
    <t>1号312</t>
  </si>
  <si>
    <t>机电1573</t>
  </si>
  <si>
    <t>刘安安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</si>
  <si>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</si>
  <si>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</si>
  <si>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</si>
  <si>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</si>
  <si>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</si>
  <si>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</si>
  <si>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</si>
  <si>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</si>
  <si>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</si>
  <si>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</si>
  <si>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</si>
  <si>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</si>
  <si>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</si>
  <si>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</si>
  <si>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鲍晓东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</si>
  <si>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</si>
  <si>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</si>
  <si>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</si>
  <si>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</si>
  <si>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</si>
  <si>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</si>
  <si>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</si>
  <si>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</si>
  <si>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</si>
  <si>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</si>
  <si>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</si>
  <si>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</si>
  <si>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</si>
  <si>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</si>
  <si>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</si>
  <si>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</si>
  <si>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</si>
  <si>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</si>
  <si>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</si>
  <si>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</si>
  <si>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</si>
  <si>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</si>
  <si>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</si>
  <si>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</si>
  <si>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</si>
  <si>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</si>
  <si>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</si>
  <si>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</si>
  <si>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</si>
  <si>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</si>
  <si>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</si>
  <si>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</si>
  <si>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</si>
  <si>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</si>
  <si>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</si>
  <si>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1号413</t>
  </si>
  <si>
    <t>1号415</t>
  </si>
  <si>
    <t>1号417</t>
  </si>
  <si>
    <t>1号418</t>
  </si>
  <si>
    <t>1号420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</si>
  <si>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</si>
  <si>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</si>
  <si>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</si>
  <si>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</si>
  <si>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</si>
  <si>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</si>
  <si>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</si>
  <si>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</si>
  <si>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</si>
  <si>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</si>
  <si>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</si>
  <si>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</si>
  <si>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</si>
  <si>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</si>
  <si>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</si>
  <si>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</si>
  <si>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</si>
  <si>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</si>
  <si>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</si>
  <si>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</si>
  <si>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</si>
  <si>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</si>
  <si>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</si>
  <si>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</si>
  <si>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</si>
  <si>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</si>
  <si>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</si>
  <si>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</si>
  <si>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</si>
  <si>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</si>
  <si>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</si>
  <si>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机电1671</t>
  </si>
  <si>
    <t>王旭辉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</si>
  <si>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</si>
  <si>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</si>
  <si>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</si>
  <si>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</si>
  <si>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</si>
  <si>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</si>
  <si>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</si>
  <si>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</si>
  <si>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数控1821</t>
  </si>
  <si>
    <t>杨敏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</si>
  <si>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</si>
  <si>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</si>
  <si>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</si>
  <si>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</si>
  <si>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</si>
  <si>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</si>
  <si>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</si>
  <si>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</si>
  <si>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</si>
  <si>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</si>
  <si>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</si>
  <si>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</si>
  <si>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</si>
  <si>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</si>
  <si>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</si>
  <si>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</si>
  <si>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</si>
  <si>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</si>
  <si>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</si>
  <si>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</si>
  <si>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</si>
  <si>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</si>
  <si>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</si>
  <si>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</si>
  <si>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</si>
  <si>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</si>
  <si>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</si>
  <si>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</si>
  <si>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</si>
  <si>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</si>
  <si>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</si>
  <si>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</si>
  <si>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</si>
  <si>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</si>
  <si>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</si>
  <si>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</si>
  <si>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</si>
  <si>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</si>
  <si>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</si>
  <si>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</si>
  <si>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</si>
  <si>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</si>
  <si>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</si>
  <si>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</si>
  <si>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</si>
  <si>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</si>
  <si>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</si>
  <si>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</si>
  <si>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</si>
  <si>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</si>
  <si>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</si>
  <si>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1号107</t>
  </si>
  <si>
    <t>1号108</t>
  </si>
  <si>
    <t>1号110</t>
  </si>
  <si>
    <t>3号202</t>
  </si>
  <si>
    <t>机器人1831</t>
  </si>
  <si>
    <t>1号118</t>
  </si>
  <si>
    <t>1号634</t>
  </si>
  <si>
    <t>机电2019级新生卫生成绩</t>
  </si>
  <si>
    <t>机电1921</t>
  </si>
  <si>
    <t>2号545</t>
  </si>
  <si>
    <t>2号547</t>
  </si>
  <si>
    <t>2号549</t>
  </si>
  <si>
    <t>2号552</t>
  </si>
  <si>
    <t>2号554</t>
  </si>
  <si>
    <t>机电1922</t>
  </si>
  <si>
    <t>2号543</t>
  </si>
  <si>
    <t>2号550</t>
  </si>
  <si>
    <t>2号109</t>
  </si>
  <si>
    <t>2号443</t>
  </si>
  <si>
    <t>机械1921</t>
  </si>
  <si>
    <t>2号551</t>
  </si>
  <si>
    <t>2号553</t>
  </si>
  <si>
    <t>2号556</t>
  </si>
  <si>
    <t>2号558</t>
  </si>
  <si>
    <t>机电1771</t>
  </si>
  <si>
    <t>1号南605</t>
  </si>
  <si>
    <t>1号南606</t>
  </si>
  <si>
    <t>1号南608</t>
  </si>
  <si>
    <t>1号南610</t>
  </si>
  <si>
    <t>3号209</t>
  </si>
  <si>
    <t>汽车1771</t>
  </si>
  <si>
    <t>侯勇</t>
  </si>
  <si>
    <t>1号南601</t>
  </si>
  <si>
    <t>1号南602</t>
  </si>
  <si>
    <t>1号南603</t>
  </si>
  <si>
    <t>1号南604</t>
  </si>
  <si>
    <t>机电1931</t>
  </si>
  <si>
    <t>赵萌</t>
  </si>
  <si>
    <t>1号南607</t>
  </si>
  <si>
    <t>1号南609</t>
  </si>
  <si>
    <t>1号南611</t>
  </si>
  <si>
    <t>1号南613</t>
  </si>
  <si>
    <t>1号南612</t>
  </si>
  <si>
    <t>1号南614</t>
  </si>
  <si>
    <t>1号南616</t>
  </si>
  <si>
    <t>机电1932</t>
  </si>
  <si>
    <t>1号南615</t>
  </si>
  <si>
    <t>1号南617</t>
  </si>
  <si>
    <t>1号南619</t>
  </si>
  <si>
    <t>一号南618</t>
  </si>
  <si>
    <t>一号南620</t>
  </si>
  <si>
    <t>一号南622</t>
  </si>
  <si>
    <t>三号401</t>
  </si>
  <si>
    <t>1号南134</t>
  </si>
  <si>
    <t>1号113</t>
  </si>
  <si>
    <t>机电1933</t>
  </si>
  <si>
    <t>张帅</t>
  </si>
  <si>
    <t>1号南621</t>
  </si>
  <si>
    <t>1号南623</t>
  </si>
  <si>
    <t>1号南625</t>
  </si>
  <si>
    <t>1号南624</t>
  </si>
  <si>
    <t>1号142</t>
  </si>
  <si>
    <t>1号134</t>
  </si>
  <si>
    <t>3号402</t>
  </si>
  <si>
    <t>机电1934</t>
  </si>
  <si>
    <t>周凌瑞</t>
  </si>
  <si>
    <t>1号626</t>
  </si>
  <si>
    <t>1号627</t>
  </si>
  <si>
    <t>1号628</t>
  </si>
  <si>
    <t>1号630</t>
  </si>
  <si>
    <t>1号502</t>
  </si>
  <si>
    <t>1号126</t>
  </si>
  <si>
    <t>机电1935</t>
  </si>
  <si>
    <t>1号南501</t>
  </si>
  <si>
    <t>1号南503</t>
  </si>
  <si>
    <t>1号南504</t>
  </si>
  <si>
    <t>1号南506</t>
  </si>
  <si>
    <t>汽修1931</t>
  </si>
  <si>
    <t>1号南505</t>
  </si>
  <si>
    <t>1号南508</t>
  </si>
  <si>
    <t>1号南510</t>
  </si>
  <si>
    <t>新能源1931</t>
  </si>
  <si>
    <t>兰健</t>
  </si>
  <si>
    <t>1号南113</t>
  </si>
  <si>
    <t>1号南123</t>
  </si>
  <si>
    <t>1号南302</t>
  </si>
  <si>
    <t>1号北534</t>
  </si>
  <si>
    <t>1号南404</t>
  </si>
  <si>
    <t>虚拟1931</t>
  </si>
  <si>
    <t>1号南507</t>
  </si>
  <si>
    <t>1号南509</t>
  </si>
  <si>
    <t>1号南512</t>
  </si>
  <si>
    <t>3号403</t>
  </si>
  <si>
    <t>3号404</t>
  </si>
  <si>
    <t>建工工程学院</t>
  </si>
  <si>
    <t>造价1571</t>
  </si>
  <si>
    <t>陈甜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</si>
  <si>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</si>
  <si>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</si>
  <si>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</si>
  <si>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</si>
  <si>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</si>
  <si>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</si>
  <si>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</si>
  <si>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</si>
  <si>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</si>
  <si>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</si>
  <si>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</si>
  <si>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</si>
  <si>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</si>
  <si>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</si>
  <si>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马隽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</si>
  <si>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</si>
  <si>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</si>
  <si>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</si>
  <si>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</si>
  <si>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</si>
  <si>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</si>
  <si>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</si>
  <si>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</si>
  <si>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</si>
  <si>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</si>
  <si>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t>1号351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</si>
  <si>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</si>
  <si>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</si>
  <si>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</si>
  <si>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</si>
  <si>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</si>
  <si>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</si>
  <si>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</si>
  <si>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</si>
  <si>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</si>
  <si>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</si>
  <si>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</si>
  <si>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</si>
  <si>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</si>
  <si>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</si>
  <si>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</si>
  <si>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</si>
  <si>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</si>
  <si>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</si>
  <si>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</si>
  <si>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</si>
  <si>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</si>
  <si>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</si>
  <si>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</si>
  <si>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</si>
  <si>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</si>
  <si>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</si>
  <si>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</si>
  <si>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</si>
  <si>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</si>
  <si>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</si>
  <si>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</si>
  <si>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</si>
  <si>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</si>
  <si>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</si>
  <si>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</si>
  <si>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</si>
  <si>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1号445</t>
  </si>
  <si>
    <t>1号446</t>
  </si>
  <si>
    <t>1号447</t>
  </si>
  <si>
    <t>1号448</t>
  </si>
  <si>
    <t>2号214</t>
  </si>
  <si>
    <t>1号431</t>
  </si>
  <si>
    <t>1号452</t>
  </si>
  <si>
    <t>1号339</t>
  </si>
  <si>
    <t>2号641</t>
  </si>
  <si>
    <t>4号325</t>
  </si>
  <si>
    <t>4号326</t>
  </si>
  <si>
    <t>造价1732</t>
  </si>
  <si>
    <t>1号449</t>
  </si>
  <si>
    <t>1号450</t>
  </si>
  <si>
    <t>1号454</t>
  </si>
  <si>
    <t>1号444</t>
  </si>
  <si>
    <t>1号234</t>
  </si>
  <si>
    <t>4号403</t>
  </si>
  <si>
    <t>4号311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</si>
  <si>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</si>
  <si>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</si>
  <si>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</si>
  <si>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</si>
  <si>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</si>
  <si>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</si>
  <si>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</si>
  <si>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</si>
  <si>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</si>
  <si>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</si>
  <si>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</si>
  <si>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</si>
  <si>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</si>
  <si>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</si>
  <si>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</si>
  <si>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</si>
  <si>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</si>
  <si>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</si>
  <si>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</si>
  <si>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</si>
  <si>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</si>
  <si>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</si>
  <si>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</si>
  <si>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</si>
  <si>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</si>
  <si>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</si>
  <si>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</si>
  <si>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</si>
  <si>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</si>
  <si>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</si>
  <si>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</si>
  <si>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</si>
  <si>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</si>
  <si>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</si>
  <si>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</si>
  <si>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</si>
  <si>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</si>
  <si>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</si>
  <si>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</si>
  <si>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</si>
  <si>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</si>
  <si>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</si>
  <si>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</si>
  <si>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</si>
  <si>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</si>
  <si>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</si>
  <si>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</si>
  <si>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</si>
  <si>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</si>
  <si>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</si>
  <si>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</si>
  <si>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</si>
  <si>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</si>
  <si>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</si>
  <si>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</si>
  <si>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</si>
  <si>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</si>
  <si>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</si>
  <si>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</si>
  <si>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</si>
  <si>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</si>
  <si>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</si>
  <si>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</si>
  <si>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</si>
  <si>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</si>
  <si>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</si>
  <si>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</si>
  <si>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</si>
  <si>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</si>
  <si>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</si>
  <si>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</si>
  <si>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</si>
  <si>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</si>
  <si>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</si>
  <si>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</si>
  <si>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</si>
  <si>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</si>
  <si>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</si>
  <si>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一号449</t>
  </si>
  <si>
    <t>一号540</t>
  </si>
  <si>
    <t>四号211</t>
  </si>
  <si>
    <t>四号214</t>
  </si>
  <si>
    <t>四号326</t>
  </si>
  <si>
    <t>装饰1831</t>
  </si>
  <si>
    <t>代洪涛</t>
  </si>
  <si>
    <t>一号539</t>
  </si>
  <si>
    <t>一号546</t>
  </si>
  <si>
    <t>一号541</t>
  </si>
  <si>
    <t>二号6k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</si>
  <si>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</si>
  <si>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</si>
  <si>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</si>
  <si>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</si>
  <si>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</si>
  <si>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</si>
  <si>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</si>
  <si>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</si>
  <si>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</si>
  <si>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</si>
  <si>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</si>
  <si>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</si>
  <si>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</si>
  <si>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</si>
  <si>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</si>
  <si>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</si>
  <si>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</si>
  <si>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</si>
  <si>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</si>
  <si>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</si>
  <si>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</si>
  <si>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</si>
  <si>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</si>
  <si>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</si>
  <si>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</si>
  <si>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</si>
  <si>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</si>
  <si>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</si>
  <si>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</si>
  <si>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</si>
  <si>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</si>
  <si>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</si>
  <si>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</si>
  <si>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</si>
  <si>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</si>
  <si>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</si>
  <si>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</si>
  <si>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</si>
  <si>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</si>
  <si>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</si>
  <si>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</si>
  <si>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</si>
  <si>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</si>
  <si>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</si>
  <si>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</si>
  <si>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</si>
  <si>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</si>
  <si>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</si>
  <si>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</si>
  <si>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</si>
  <si>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</si>
  <si>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</si>
  <si>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</si>
  <si>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</si>
  <si>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</si>
  <si>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</si>
  <si>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</si>
  <si>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</si>
  <si>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</si>
  <si>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</si>
  <si>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</si>
  <si>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</si>
  <si>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</si>
  <si>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</si>
  <si>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</si>
  <si>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一号634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</si>
  <si>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</si>
  <si>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</si>
  <si>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</si>
  <si>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</si>
  <si>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</si>
  <si>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</si>
  <si>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</si>
  <si>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</si>
  <si>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</si>
  <si>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</si>
  <si>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</si>
  <si>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</si>
  <si>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</si>
  <si>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</si>
  <si>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</si>
  <si>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</si>
  <si>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</si>
  <si>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</si>
  <si>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1号139</t>
  </si>
  <si>
    <t>1号141</t>
  </si>
  <si>
    <t>1号137</t>
  </si>
  <si>
    <t>4号423</t>
  </si>
  <si>
    <t>4号421</t>
  </si>
  <si>
    <t>文法与管理学院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</si>
  <si>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</si>
  <si>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</si>
  <si>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</si>
  <si>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</si>
  <si>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</si>
  <si>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</si>
  <si>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</si>
  <si>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</si>
  <si>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</si>
  <si>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3号635</t>
  </si>
  <si>
    <t>法律1571</t>
  </si>
  <si>
    <t>张军</t>
  </si>
  <si>
    <t>三号623</t>
  </si>
  <si>
    <t>三号622</t>
  </si>
  <si>
    <t>三号602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</si>
  <si>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</si>
  <si>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</si>
  <si>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</si>
  <si>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</si>
  <si>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</si>
  <si>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3号205</t>
  </si>
  <si>
    <t>2号320</t>
  </si>
  <si>
    <t>2号321</t>
  </si>
  <si>
    <t>2号326</t>
  </si>
  <si>
    <t>2号329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</si>
  <si>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</si>
  <si>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</si>
  <si>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</si>
  <si>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</si>
  <si>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</si>
  <si>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</si>
  <si>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</si>
  <si>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</si>
  <si>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</si>
  <si>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</si>
  <si>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</si>
  <si>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</si>
  <si>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</si>
  <si>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</si>
  <si>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</si>
  <si>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</si>
  <si>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</si>
  <si>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</si>
  <si>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</si>
  <si>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</si>
  <si>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</si>
  <si>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</si>
  <si>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</si>
  <si>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</si>
  <si>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</si>
  <si>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</si>
  <si>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</si>
  <si>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</si>
  <si>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</si>
  <si>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</si>
  <si>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</si>
  <si>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</si>
  <si>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</si>
  <si>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</si>
  <si>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</si>
  <si>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</si>
  <si>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</si>
  <si>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</si>
  <si>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</si>
  <si>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</si>
  <si>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</si>
  <si>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</si>
  <si>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</si>
  <si>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</si>
  <si>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</si>
  <si>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</si>
  <si>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</si>
  <si>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</si>
  <si>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</si>
  <si>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</si>
  <si>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</si>
  <si>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</si>
  <si>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</si>
  <si>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</si>
  <si>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</si>
  <si>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</si>
  <si>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</si>
  <si>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</si>
  <si>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</si>
  <si>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</si>
  <si>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2号302</t>
  </si>
  <si>
    <t>2号327</t>
  </si>
  <si>
    <t>3号514</t>
  </si>
  <si>
    <t>3号527</t>
  </si>
  <si>
    <t>3号526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</si>
  <si>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</si>
  <si>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</si>
  <si>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</si>
  <si>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</si>
  <si>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</si>
  <si>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</si>
  <si>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</si>
  <si>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</si>
  <si>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</si>
  <si>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</si>
  <si>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</si>
  <si>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</si>
  <si>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</si>
  <si>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</si>
  <si>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文法与管理学院2019级新生卫生成绩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</si>
  <si>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</si>
  <si>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</si>
  <si>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</si>
  <si>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</si>
  <si>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</si>
  <si>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</si>
  <si>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</si>
  <si>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</si>
  <si>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</si>
  <si>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</si>
  <si>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</si>
  <si>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</si>
  <si>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</si>
  <si>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</si>
  <si>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</si>
  <si>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</si>
  <si>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</si>
  <si>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</si>
  <si>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</si>
  <si>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</si>
  <si>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</si>
  <si>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</si>
  <si>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</si>
  <si>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</si>
  <si>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</si>
  <si>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</si>
  <si>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</si>
  <si>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</si>
  <si>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</si>
  <si>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</si>
  <si>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</si>
  <si>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</si>
  <si>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</si>
  <si>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</si>
  <si>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</si>
  <si>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</si>
  <si>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</si>
  <si>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</si>
  <si>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</si>
  <si>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</si>
  <si>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</si>
  <si>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</si>
  <si>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</si>
  <si>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</si>
  <si>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</si>
  <si>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</si>
  <si>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</si>
  <si>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</si>
  <si>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</si>
  <si>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</si>
  <si>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</si>
  <si>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</si>
  <si>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</si>
  <si>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</si>
  <si>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</si>
  <si>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</si>
  <si>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3号314</t>
  </si>
  <si>
    <t>3号315</t>
  </si>
  <si>
    <t>2号110</t>
  </si>
  <si>
    <t>空乘1832</t>
  </si>
  <si>
    <t>3号316</t>
  </si>
  <si>
    <t>3号317</t>
  </si>
  <si>
    <t>2号116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</si>
  <si>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</si>
  <si>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</si>
  <si>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</si>
  <si>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</si>
  <si>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</si>
  <si>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</si>
  <si>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</si>
  <si>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</si>
  <si>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</si>
  <si>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</si>
  <si>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</si>
  <si>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</si>
  <si>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</si>
  <si>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</si>
  <si>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</si>
  <si>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</si>
  <si>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</si>
  <si>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</si>
  <si>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</si>
  <si>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</si>
  <si>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</si>
  <si>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</si>
  <si>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</si>
  <si>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</si>
  <si>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3号412</t>
  </si>
  <si>
    <t>3号414</t>
  </si>
  <si>
    <t>3号417</t>
  </si>
  <si>
    <t>2号224</t>
  </si>
  <si>
    <t>2号226</t>
  </si>
  <si>
    <t>2号228</t>
  </si>
  <si>
    <t>法律1931</t>
  </si>
  <si>
    <t>张天宇</t>
  </si>
  <si>
    <t>2号211</t>
  </si>
  <si>
    <t>2号212</t>
  </si>
  <si>
    <t>3号409</t>
  </si>
  <si>
    <t>3号410</t>
  </si>
  <si>
    <t>3号411</t>
  </si>
  <si>
    <t>会计1931</t>
  </si>
  <si>
    <t>蔡璐</t>
  </si>
  <si>
    <t>2号219</t>
  </si>
  <si>
    <t>3号420</t>
  </si>
  <si>
    <t>3号422</t>
  </si>
  <si>
    <t>3号423</t>
  </si>
  <si>
    <t>3号425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</si>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</sst>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7" fillId="28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4" borderId="0">
      <alignment vertical="top"/>
      <protection locked="0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0" fillId="0" borderId="0">
      <protection locked="0"/>
    </xf>
    <xf numFmtId="0" fontId="30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32" fillId="0" borderId="7" applyNumberFormat="0" applyFill="0" applyAlignment="0" applyProtection="0">
      <alignment vertical="center"/>
    </xf>
    <xf numFmtId="0" fontId="0" fillId="0" borderId="0" applyBorder="0">
      <alignment vertical="center"/>
    </xf>
    <xf numFmtId="0" fontId="25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40" fillId="19" borderId="12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30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4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1" fillId="0" borderId="0">
      <alignment vertical="center"/>
    </xf>
    <xf numFmtId="0" fontId="5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11" fillId="0" borderId="0" applyBorder="0">
      <alignment vertical="center"/>
    </xf>
    <xf numFmtId="0" fontId="19" fillId="0" borderId="0">
      <protection locked="0"/>
    </xf>
  </cellStyleXfs>
  <cellXfs count="14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7" borderId="1" xfId="7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8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3" borderId="1" xfId="38" applyFont="1" applyFill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8" fillId="2" borderId="1" xfId="38" applyFont="1" applyFill="1" applyBorder="1" applyAlignment="1">
      <alignment horizontal="center"/>
    </xf>
    <xf numFmtId="0" fontId="15" fillId="3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6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8" fillId="0" borderId="1" xfId="68" applyFont="1" applyBorder="1" applyAlignment="1" applyProtection="1">
      <alignment horizontal="center"/>
    </xf>
    <xf numFmtId="0" fontId="3" fillId="8" borderId="0" xfId="0" applyFont="1" applyFill="1" applyBorder="1" applyAlignment="1">
      <alignment horizontal="center"/>
    </xf>
    <xf numFmtId="0" fontId="8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1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8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15" fillId="3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7" fillId="8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8" fillId="0" borderId="1" xfId="66" applyFont="1" applyBorder="1" applyAlignment="1">
      <alignment horizontal="center"/>
    </xf>
    <xf numFmtId="0" fontId="8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8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10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 wrapText="1"/>
    </xf>
    <xf numFmtId="0" fontId="18" fillId="4" borderId="5" xfId="0" applyNumberFormat="1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6"/>
  <sheetViews>
    <sheetView zoomScale="87" zoomScaleNormal="87" topLeftCell="A575" workbookViewId="0">
      <selection activeCell="G575" sqref="G$1:G$1048576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9"/>
      <c r="Q1" s="29"/>
      <c r="R1" s="2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89.25</v>
      </c>
      <c r="H2" s="21"/>
      <c r="I2" s="21"/>
      <c r="J2" s="21"/>
      <c r="K2" s="21"/>
      <c r="L2" s="21"/>
      <c r="M2" s="21"/>
      <c r="N2" s="21"/>
      <c r="O2" s="2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="2" customFormat="1" ht="12" spans="1:64">
      <c r="A5" s="25">
        <v>91</v>
      </c>
      <c r="B5" s="25">
        <v>89</v>
      </c>
      <c r="C5" s="25">
        <v>89</v>
      </c>
      <c r="D5" s="25">
        <v>89</v>
      </c>
      <c r="E5" s="25">
        <v>88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1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90.5</v>
      </c>
      <c r="H7" s="21"/>
      <c r="I7" s="21"/>
      <c r="J7" s="21"/>
      <c r="K7" s="21"/>
      <c r="L7" s="21"/>
      <c r="M7" s="21"/>
      <c r="N7" s="21"/>
      <c r="O7" s="2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="2" customFormat="1" ht="12" spans="1:64">
      <c r="A10" s="25">
        <v>93</v>
      </c>
      <c r="B10" s="25">
        <v>88</v>
      </c>
      <c r="C10" s="25">
        <v>93</v>
      </c>
      <c r="D10" s="25">
        <v>87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94.375</v>
      </c>
      <c r="H12" s="21"/>
      <c r="I12" s="21"/>
      <c r="J12" s="21"/>
      <c r="K12" s="21"/>
      <c r="L12" s="21"/>
      <c r="M12" s="21"/>
      <c r="N12" s="21"/>
      <c r="O12" s="2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="2" customFormat="1" ht="12" spans="1:64">
      <c r="A15" s="25">
        <v>91</v>
      </c>
      <c r="B15" s="25">
        <v>96</v>
      </c>
      <c r="C15" s="25">
        <v>93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88.2</v>
      </c>
      <c r="H17" s="21"/>
      <c r="I17" s="21"/>
      <c r="J17" s="21"/>
      <c r="K17" s="21"/>
      <c r="L17" s="21"/>
      <c r="M17" s="21"/>
      <c r="N17" s="21"/>
      <c r="O17" s="2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3"/>
      <c r="N19" s="22"/>
      <c r="O19" s="2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="2" customFormat="1" ht="12" spans="1:64">
      <c r="A20" s="25">
        <v>90</v>
      </c>
      <c r="B20" s="25">
        <v>83</v>
      </c>
      <c r="C20" s="25">
        <v>93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86.6086956521739</v>
      </c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="2" customFormat="1" spans="1:64">
      <c r="A25" s="25">
        <v>90</v>
      </c>
      <c r="B25" s="25">
        <v>95</v>
      </c>
      <c r="C25" s="25">
        <v>87</v>
      </c>
      <c r="D25" s="25">
        <v>72</v>
      </c>
      <c r="E25" s="26">
        <v>92</v>
      </c>
      <c r="F25" s="25">
        <v>86</v>
      </c>
      <c r="G25" s="25">
        <v>96</v>
      </c>
      <c r="H25" s="25"/>
      <c r="I25" s="25"/>
      <c r="J25" s="25"/>
      <c r="K25" s="25"/>
      <c r="L25" s="25"/>
      <c r="M25" s="25"/>
      <c r="N25" s="25"/>
      <c r="O25" s="25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89.7058823529412</v>
      </c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  <row r="30" s="2" customFormat="1" ht="12" spans="1:64">
      <c r="A30" s="25">
        <v>94</v>
      </c>
      <c r="B30" s="25">
        <v>90</v>
      </c>
      <c r="C30" s="25">
        <v>90</v>
      </c>
      <c r="D30" s="25">
        <v>93</v>
      </c>
      <c r="E30" s="25">
        <v>90</v>
      </c>
      <c r="F30" s="25">
        <v>81</v>
      </c>
      <c r="G30" s="25">
        <v>82</v>
      </c>
      <c r="H30" s="25"/>
      <c r="I30" s="25"/>
      <c r="J30" s="25"/>
      <c r="K30" s="25"/>
      <c r="L30" s="25"/>
      <c r="M30" s="25"/>
      <c r="N30" s="25"/>
      <c r="O30" s="25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82</v>
      </c>
      <c r="H32" s="21"/>
      <c r="I32" s="21"/>
      <c r="J32" s="21"/>
      <c r="K32" s="21"/>
      <c r="L32" s="21"/>
      <c r="M32" s="21"/>
      <c r="N32" s="21"/>
      <c r="O32" s="2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 t="s">
        <v>49</v>
      </c>
      <c r="G33" s="21" t="s">
        <v>50</v>
      </c>
      <c r="H33" s="21" t="s">
        <v>41</v>
      </c>
      <c r="I33" s="21"/>
      <c r="J33" s="22"/>
      <c r="K33" s="22"/>
      <c r="L33" s="22"/>
      <c r="M33" s="22"/>
      <c r="N33" s="21"/>
      <c r="O33" s="2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="1" customFormat="1" ht="12" spans="1:64">
      <c r="A34" s="21">
        <v>5</v>
      </c>
      <c r="B34" s="21">
        <v>6</v>
      </c>
      <c r="C34" s="1">
        <v>4</v>
      </c>
      <c r="D34" s="21">
        <v>6</v>
      </c>
      <c r="E34" s="21">
        <v>4</v>
      </c>
      <c r="F34" s="21">
        <v>3</v>
      </c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="2" customFormat="1" ht="12" spans="1:64">
      <c r="A35" s="25">
        <v>91</v>
      </c>
      <c r="B35" s="25">
        <v>92</v>
      </c>
      <c r="C35" s="25">
        <v>95</v>
      </c>
      <c r="D35" s="25">
        <v>86</v>
      </c>
      <c r="E35" s="25">
        <v>96</v>
      </c>
      <c r="F35" s="25"/>
      <c r="G35" s="25">
        <v>91</v>
      </c>
      <c r="H35" s="25">
        <v>82</v>
      </c>
      <c r="I35" s="25"/>
      <c r="J35" s="25"/>
      <c r="K35" s="25"/>
      <c r="L35" s="25"/>
      <c r="M35" s="25"/>
      <c r="N35" s="25"/>
      <c r="O35" s="25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="1" customFormat="1" ht="12" spans="1:64">
      <c r="A37" s="20" t="s">
        <v>51</v>
      </c>
      <c r="B37" s="21" t="s">
        <v>2</v>
      </c>
      <c r="C37" s="21">
        <f>A39+B39+C39+D39+E39+F39+G39</f>
        <v>31</v>
      </c>
      <c r="D37" s="21" t="s">
        <v>3</v>
      </c>
      <c r="E37" s="21" t="s">
        <v>52</v>
      </c>
      <c r="F37" s="21" t="s">
        <v>5</v>
      </c>
      <c r="G37" s="24">
        <f>(A39*A40+B39*B40+C39*C40+D39*D40+E39*E40+F39*F40+G39*G40+H39*H40)/C37</f>
        <v>86.741935483871</v>
      </c>
      <c r="H37" s="21"/>
      <c r="I37" s="21"/>
      <c r="J37" s="21"/>
      <c r="K37" s="21"/>
      <c r="L37" s="21"/>
      <c r="M37" s="21"/>
      <c r="N37" s="21"/>
      <c r="O37" s="2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="1" customFormat="1" ht="12" spans="1:64">
      <c r="A38" s="21" t="s">
        <v>49</v>
      </c>
      <c r="B38" s="21" t="s">
        <v>53</v>
      </c>
      <c r="C38" s="21" t="s">
        <v>54</v>
      </c>
      <c r="D38" s="21" t="s">
        <v>55</v>
      </c>
      <c r="E38" s="21" t="s">
        <v>56</v>
      </c>
      <c r="F38" s="21" t="s">
        <v>50</v>
      </c>
      <c r="G38" s="21" t="s">
        <v>57</v>
      </c>
      <c r="H38" s="21"/>
      <c r="I38" s="21"/>
      <c r="J38" s="22"/>
      <c r="K38" s="22"/>
      <c r="L38" s="22"/>
      <c r="M38" s="22"/>
      <c r="N38" s="21"/>
      <c r="O38" s="2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</row>
    <row r="39" s="1" customFormat="1" ht="12" spans="1:64">
      <c r="A39" s="21">
        <v>2</v>
      </c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</row>
    <row r="40" s="2" customFormat="1" ht="12" spans="1:64">
      <c r="A40" s="25">
        <v>95</v>
      </c>
      <c r="B40" s="25">
        <v>84</v>
      </c>
      <c r="C40" s="25">
        <v>81</v>
      </c>
      <c r="D40" s="25">
        <v>89</v>
      </c>
      <c r="E40" s="25">
        <v>86</v>
      </c>
      <c r="F40" s="25">
        <v>91</v>
      </c>
      <c r="G40" s="25">
        <v>87</v>
      </c>
      <c r="H40" s="25"/>
      <c r="I40" s="25"/>
      <c r="J40" s="25"/>
      <c r="K40" s="25"/>
      <c r="L40" s="25"/>
      <c r="M40" s="25"/>
      <c r="N40" s="25"/>
      <c r="O40" s="25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="1" customFormat="1" ht="12" spans="1:64">
      <c r="A42" s="20" t="s">
        <v>58</v>
      </c>
      <c r="B42" s="21" t="s">
        <v>2</v>
      </c>
      <c r="C42" s="21">
        <f>A44+B44+C44+D44+E44</f>
        <v>29</v>
      </c>
      <c r="D42" s="21" t="s">
        <v>3</v>
      </c>
      <c r="E42" s="21" t="s">
        <v>59</v>
      </c>
      <c r="F42" s="21" t="s">
        <v>5</v>
      </c>
      <c r="G42" s="24">
        <f>(A44*A45+B44*B45+C44*C45+D44*D45+E44*E45+F44*F45+G44*G45+H44*H45)/C42</f>
        <v>71.9310344827586</v>
      </c>
      <c r="H42" s="21"/>
      <c r="I42" s="21"/>
      <c r="J42" s="21"/>
      <c r="K42" s="21"/>
      <c r="L42" s="21"/>
      <c r="M42" s="21"/>
      <c r="N42" s="21"/>
      <c r="O42" s="2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="1" customFormat="1" ht="12" spans="1:64">
      <c r="A43" s="21" t="s">
        <v>60</v>
      </c>
      <c r="B43" s="21" t="s">
        <v>61</v>
      </c>
      <c r="C43" s="21" t="s">
        <v>62</v>
      </c>
      <c r="D43" s="21" t="s">
        <v>63</v>
      </c>
      <c r="E43" s="21" t="s">
        <v>64</v>
      </c>
      <c r="F43" s="21"/>
      <c r="G43" s="21"/>
      <c r="H43" s="21"/>
      <c r="I43" s="21"/>
      <c r="J43" s="22"/>
      <c r="K43" s="22"/>
      <c r="L43" s="22"/>
      <c r="M43" s="22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="2" customFormat="1" ht="12" spans="1:64">
      <c r="A45" s="25">
        <v>85</v>
      </c>
      <c r="B45" s="25">
        <v>35</v>
      </c>
      <c r="C45" s="25">
        <v>83</v>
      </c>
      <c r="D45" s="25">
        <v>80</v>
      </c>
      <c r="E45" s="25">
        <v>78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="1" customFormat="1" ht="12" spans="1:64">
      <c r="A47" s="20" t="s">
        <v>65</v>
      </c>
      <c r="B47" s="21" t="s">
        <v>2</v>
      </c>
      <c r="C47" s="21">
        <f>A49+B49+C49+D49+E49+F49</f>
        <v>31</v>
      </c>
      <c r="D47" s="21" t="s">
        <v>3</v>
      </c>
      <c r="E47" s="23" t="s">
        <v>66</v>
      </c>
      <c r="F47" s="21" t="s">
        <v>5</v>
      </c>
      <c r="G47" s="24">
        <f>(A49*A50+B49*B50+C49*C50+D49*D50+E49*E50+F49*F50+G49*G50+H49*H50)/C47</f>
        <v>86.258064516129</v>
      </c>
      <c r="H47" s="21"/>
      <c r="I47" s="21"/>
      <c r="J47" s="21"/>
      <c r="K47" s="21"/>
      <c r="L47" s="21"/>
      <c r="M47" s="21"/>
      <c r="N47" s="21"/>
      <c r="O47" s="2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="3" customFormat="1" ht="12" spans="1:64">
      <c r="A48" s="21" t="s">
        <v>67</v>
      </c>
      <c r="B48" s="21" t="s">
        <v>68</v>
      </c>
      <c r="C48" s="21" t="s">
        <v>69</v>
      </c>
      <c r="D48" s="21" t="s">
        <v>70</v>
      </c>
      <c r="E48" s="21" t="s">
        <v>71</v>
      </c>
      <c r="F48" s="21" t="s">
        <v>72</v>
      </c>
      <c r="G48" s="21"/>
      <c r="H48" s="21"/>
      <c r="I48" s="21"/>
      <c r="J48" s="21"/>
      <c r="K48" s="21"/>
      <c r="L48" s="21"/>
      <c r="M48" s="21"/>
      <c r="N48" s="21"/>
      <c r="O48" s="2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="2" customFormat="1" ht="12" spans="1:64">
      <c r="A50" s="25">
        <v>81</v>
      </c>
      <c r="B50" s="25">
        <v>90</v>
      </c>
      <c r="C50" s="25">
        <v>92</v>
      </c>
      <c r="D50" s="25">
        <v>92</v>
      </c>
      <c r="E50" s="25">
        <v>80</v>
      </c>
      <c r="F50" s="25">
        <v>79</v>
      </c>
      <c r="G50" s="25"/>
      <c r="H50" s="25"/>
      <c r="I50" s="25"/>
      <c r="J50" s="25"/>
      <c r="K50" s="25"/>
      <c r="L50" s="25"/>
      <c r="M50" s="25"/>
      <c r="N50" s="25"/>
      <c r="O50" s="25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="1" customFormat="1" ht="12" spans="1:64">
      <c r="A52" s="20" t="s">
        <v>73</v>
      </c>
      <c r="B52" s="21" t="s">
        <v>2</v>
      </c>
      <c r="C52" s="21">
        <f>A54+B54+C54</f>
        <v>18</v>
      </c>
      <c r="D52" s="21" t="s">
        <v>3</v>
      </c>
      <c r="E52" s="21" t="s">
        <v>74</v>
      </c>
      <c r="F52" s="21" t="s">
        <v>5</v>
      </c>
      <c r="G52" s="24">
        <f>(A54*A55+B54*B55+C54*C55+D54*D55+E54*E55+F54*F55+G54*G55+H54*H55)/C52</f>
        <v>88</v>
      </c>
      <c r="H52" s="21"/>
      <c r="I52" s="21"/>
      <c r="J52" s="21"/>
      <c r="K52" s="21"/>
      <c r="L52" s="21"/>
      <c r="M52" s="21"/>
      <c r="N52" s="21"/>
      <c r="O52" s="2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="3" customFormat="1" ht="12" spans="1:64">
      <c r="A53" s="22" t="s">
        <v>75</v>
      </c>
      <c r="B53" s="22" t="s">
        <v>76</v>
      </c>
      <c r="C53" s="22" t="s">
        <v>77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="2" customFormat="1" ht="12" spans="1:64">
      <c r="A55" s="25">
        <v>88</v>
      </c>
      <c r="B55" s="25">
        <v>91</v>
      </c>
      <c r="C55" s="25">
        <v>85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="2" customFormat="1" ht="12" spans="1:64">
      <c r="A57" s="27" t="s">
        <v>78</v>
      </c>
      <c r="B57" s="21" t="s">
        <v>2</v>
      </c>
      <c r="C57" s="21">
        <f>A59+B59+C59+D59+E59+F59+G59</f>
        <v>23</v>
      </c>
      <c r="D57" s="21" t="s">
        <v>3</v>
      </c>
      <c r="E57" s="21" t="s">
        <v>79</v>
      </c>
      <c r="F57" s="21" t="s">
        <v>5</v>
      </c>
      <c r="G57" s="24">
        <f>(A59*A60+B59*B60+C59*C60+D59*D60+E59*E60+F59*F60+G59*G60+H59*H60+I59*I60+J59*J60)/C57</f>
        <v>86.3478260869565</v>
      </c>
      <c r="H57" s="21"/>
      <c r="I57" s="21"/>
      <c r="J57" s="21"/>
      <c r="K57" s="21"/>
      <c r="L57" s="21"/>
      <c r="M57" s="21"/>
      <c r="N57" s="21"/>
      <c r="O57" s="2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="3" customFormat="1" ht="12" spans="1:64">
      <c r="A58" s="22" t="s">
        <v>53</v>
      </c>
      <c r="B58" s="22" t="s">
        <v>80</v>
      </c>
      <c r="C58" s="22" t="s">
        <v>81</v>
      </c>
      <c r="D58" s="22" t="s">
        <v>76</v>
      </c>
      <c r="E58" s="3" t="s">
        <v>77</v>
      </c>
      <c r="F58" s="22" t="s">
        <v>82</v>
      </c>
      <c r="G58" s="22" t="s">
        <v>83</v>
      </c>
      <c r="H58" s="21"/>
      <c r="I58" s="21"/>
      <c r="J58" s="22"/>
      <c r="K58" s="22"/>
      <c r="L58" s="22"/>
      <c r="M58" s="22"/>
      <c r="N58" s="21"/>
      <c r="O58" s="2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8">
        <v>5</v>
      </c>
      <c r="G59" s="28">
        <v>1</v>
      </c>
      <c r="H59" s="22"/>
      <c r="I59" s="22"/>
      <c r="J59" s="22"/>
      <c r="K59" s="22"/>
      <c r="L59" s="22"/>
      <c r="M59" s="22"/>
      <c r="N59" s="22"/>
      <c r="O59" s="2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</row>
    <row r="60" s="3" customFormat="1" ht="12" spans="1:64">
      <c r="A60" s="25">
        <v>84</v>
      </c>
      <c r="B60" s="25">
        <v>90</v>
      </c>
      <c r="C60" s="25">
        <v>84</v>
      </c>
      <c r="D60" s="25">
        <v>91</v>
      </c>
      <c r="E60" s="25">
        <v>85</v>
      </c>
      <c r="F60" s="25">
        <v>90</v>
      </c>
      <c r="G60" s="25">
        <v>70</v>
      </c>
      <c r="H60" s="25"/>
      <c r="I60" s="25"/>
      <c r="J60" s="25"/>
      <c r="K60" s="25"/>
      <c r="L60" s="25"/>
      <c r="M60" s="25"/>
      <c r="N60" s="25"/>
      <c r="O60" s="25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2" spans="1:64">
      <c r="A62" s="20" t="s">
        <v>84</v>
      </c>
      <c r="B62" s="21" t="s">
        <v>2</v>
      </c>
      <c r="C62" s="21">
        <f>A64+B64+C64+D64+E64</f>
        <v>27</v>
      </c>
      <c r="D62" s="21" t="s">
        <v>3</v>
      </c>
      <c r="E62" s="21" t="s">
        <v>85</v>
      </c>
      <c r="F62" s="21" t="s">
        <v>5</v>
      </c>
      <c r="G62" s="24">
        <f>(A64*A65+B64*B65+C64*C65+D64*D65+E64*E65+F64*F65+G64*G65+H64*H65)/C62</f>
        <v>86.7037037037037</v>
      </c>
      <c r="H62" s="21"/>
      <c r="I62" s="21"/>
      <c r="J62" s="21"/>
      <c r="K62" s="21"/>
      <c r="L62" s="21"/>
      <c r="M62" s="21"/>
      <c r="N62" s="21"/>
      <c r="O62" s="2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="1" customFormat="1" ht="12" spans="1:64">
      <c r="A63" s="22" t="s">
        <v>86</v>
      </c>
      <c r="B63" s="22" t="s">
        <v>87</v>
      </c>
      <c r="C63" s="22" t="s">
        <v>88</v>
      </c>
      <c r="D63" s="22" t="s">
        <v>89</v>
      </c>
      <c r="E63" s="22" t="s">
        <v>90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</row>
    <row r="65" s="2" customFormat="1" ht="12" spans="1:64">
      <c r="A65" s="25">
        <v>88</v>
      </c>
      <c r="B65" s="25">
        <v>84</v>
      </c>
      <c r="C65" s="25">
        <v>91</v>
      </c>
      <c r="D65" s="25">
        <v>92</v>
      </c>
      <c r="E65" s="25">
        <v>78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="1" customFormat="1" ht="12" spans="1:64">
      <c r="A67" s="20" t="s">
        <v>91</v>
      </c>
      <c r="B67" s="21" t="s">
        <v>2</v>
      </c>
      <c r="C67" s="21">
        <f>A69+B69+C69+D69+E69</f>
        <v>24</v>
      </c>
      <c r="D67" s="21" t="s">
        <v>3</v>
      </c>
      <c r="E67" s="21" t="s">
        <v>92</v>
      </c>
      <c r="F67" s="21" t="s">
        <v>5</v>
      </c>
      <c r="G67" s="24">
        <f>(A69*A70+B69*B70+C69*C70+D69*D70+E69*E70+F69*F70+G69*G70+H69*H70)/C67</f>
        <v>92.4166666666667</v>
      </c>
      <c r="H67" s="21"/>
      <c r="I67" s="21"/>
      <c r="J67" s="21"/>
      <c r="K67" s="21"/>
      <c r="L67" s="21"/>
      <c r="M67" s="21"/>
      <c r="N67" s="21"/>
      <c r="O67" s="2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</row>
    <row r="68" s="3" customFormat="1" ht="12" spans="1:64">
      <c r="A68" s="22" t="s">
        <v>93</v>
      </c>
      <c r="B68" s="22" t="s">
        <v>94</v>
      </c>
      <c r="C68" s="22" t="s">
        <v>95</v>
      </c>
      <c r="D68" s="22" t="s">
        <v>96</v>
      </c>
      <c r="E68" s="22" t="s">
        <v>50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="2" customFormat="1" ht="12" spans="1:64">
      <c r="A70" s="25">
        <v>94</v>
      </c>
      <c r="B70" s="25">
        <v>87</v>
      </c>
      <c r="C70" s="25">
        <v>94</v>
      </c>
      <c r="D70" s="25">
        <v>94</v>
      </c>
      <c r="E70" s="25">
        <v>91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="1" customFormat="1" ht="12.75" spans="1:64">
      <c r="A72" s="20" t="s">
        <v>97</v>
      </c>
      <c r="B72" s="21" t="s">
        <v>2</v>
      </c>
      <c r="C72" s="21">
        <f>A74+B74+C74+D74</f>
        <v>13</v>
      </c>
      <c r="D72" s="21" t="s">
        <v>3</v>
      </c>
      <c r="E72" s="21" t="s">
        <v>98</v>
      </c>
      <c r="F72" s="21" t="s">
        <v>5</v>
      </c>
      <c r="G72" s="24">
        <f>(A74*A75+B74*B75+C74*C75+D74*D75+E74*E75+F74*F75+G74*G75)/C72</f>
        <v>88.0769230769231</v>
      </c>
      <c r="H72" s="21"/>
      <c r="I72" s="21"/>
      <c r="J72" s="21"/>
      <c r="K72" s="21"/>
      <c r="L72" s="21"/>
      <c r="M72" s="32"/>
      <c r="N72" s="21"/>
      <c r="O72" s="2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="3" customFormat="1" ht="12.75" spans="1:64">
      <c r="A73" s="21" t="s">
        <v>99</v>
      </c>
      <c r="B73" s="21" t="s">
        <v>100</v>
      </c>
      <c r="C73" s="21" t="s">
        <v>101</v>
      </c>
      <c r="D73" s="21" t="s">
        <v>102</v>
      </c>
      <c r="E73" s="21"/>
      <c r="F73" s="21"/>
      <c r="G73" s="21"/>
      <c r="H73" s="21"/>
      <c r="I73" s="21"/>
      <c r="J73" s="21"/>
      <c r="K73" s="21"/>
      <c r="L73" s="21"/>
      <c r="M73" s="32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3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="2" customFormat="1" ht="12" spans="1:64">
      <c r="A75" s="25">
        <v>87</v>
      </c>
      <c r="B75" s="25">
        <v>90</v>
      </c>
      <c r="C75" s="25">
        <v>85</v>
      </c>
      <c r="D75" s="25">
        <v>87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3"/>
      <c r="J76" s="21"/>
      <c r="K76" s="21"/>
      <c r="L76" s="22"/>
      <c r="M76" s="22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</row>
    <row r="77" s="1" customFormat="1" ht="12.75" spans="1:64">
      <c r="A77" s="20" t="s">
        <v>103</v>
      </c>
      <c r="B77" s="21" t="s">
        <v>2</v>
      </c>
      <c r="C77" s="21">
        <f>A79+B79+C79+D79+E79+F79</f>
        <v>22</v>
      </c>
      <c r="D77" s="21" t="s">
        <v>3</v>
      </c>
      <c r="E77" s="21" t="s">
        <v>98</v>
      </c>
      <c r="F77" s="21" t="s">
        <v>5</v>
      </c>
      <c r="G77" s="24">
        <f>(A79*A80+B79*B80+C79*C80+D79*D80+E79*E80+F79*F80+G79*G80)/C77</f>
        <v>85.3181818181818</v>
      </c>
      <c r="H77" s="21"/>
      <c r="I77" s="21"/>
      <c r="J77" s="21"/>
      <c r="K77" s="32"/>
      <c r="L77" s="21"/>
      <c r="M77" s="21"/>
      <c r="N77" s="21"/>
      <c r="O77" s="2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="3" customFormat="1" ht="12" spans="1:64">
      <c r="A78" s="21" t="s">
        <v>99</v>
      </c>
      <c r="B78" s="21" t="s">
        <v>104</v>
      </c>
      <c r="C78" s="21" t="s">
        <v>101</v>
      </c>
      <c r="D78" s="21" t="s">
        <v>105</v>
      </c>
      <c r="E78" s="21" t="s">
        <v>106</v>
      </c>
      <c r="F78" s="35" t="s">
        <v>107</v>
      </c>
      <c r="G78" s="21"/>
      <c r="H78" s="31"/>
      <c r="I78" s="31"/>
      <c r="J78" s="31"/>
      <c r="K78" s="31"/>
      <c r="L78" s="31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</row>
    <row r="80" s="2" customFormat="1" ht="12" spans="1:64">
      <c r="A80" s="25">
        <v>87</v>
      </c>
      <c r="B80" s="25">
        <v>90</v>
      </c>
      <c r="C80" s="25">
        <v>85</v>
      </c>
      <c r="D80" s="25">
        <v>87</v>
      </c>
      <c r="E80" s="25">
        <v>90</v>
      </c>
      <c r="F80" s="25">
        <v>77</v>
      </c>
      <c r="G80" s="25"/>
      <c r="H80" s="25"/>
      <c r="I80" s="25"/>
      <c r="J80" s="25"/>
      <c r="K80" s="25"/>
      <c r="L80" s="25"/>
      <c r="M80" s="25"/>
      <c r="N80" s="25"/>
      <c r="O80" s="25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</row>
    <row r="82" s="1" customFormat="1" ht="12" spans="1:64">
      <c r="A82" s="20" t="s">
        <v>108</v>
      </c>
      <c r="B82" s="21" t="s">
        <v>2</v>
      </c>
      <c r="C82" s="21">
        <v>25</v>
      </c>
      <c r="D82" s="21" t="s">
        <v>3</v>
      </c>
      <c r="E82" s="21" t="s">
        <v>109</v>
      </c>
      <c r="F82" s="21" t="s">
        <v>5</v>
      </c>
      <c r="G82" s="24">
        <f>(A84*A85+B84*B85+C84*C85+D84*D85+E84*E85+F84*F85+G84*G85+H84*H85)/C82</f>
        <v>89.6</v>
      </c>
      <c r="H82" s="21"/>
      <c r="I82" s="21"/>
      <c r="J82" s="21"/>
      <c r="K82" s="21"/>
      <c r="L82" s="21"/>
      <c r="M82" s="21"/>
      <c r="N82" s="21"/>
      <c r="O82" s="2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</row>
    <row r="83" s="1" customFormat="1" ht="12" spans="1:64">
      <c r="A83" s="31" t="s">
        <v>110</v>
      </c>
      <c r="B83" s="31" t="s">
        <v>111</v>
      </c>
      <c r="C83" s="31" t="s">
        <v>112</v>
      </c>
      <c r="D83" s="31" t="s">
        <v>113</v>
      </c>
      <c r="E83" s="21"/>
      <c r="F83" s="21"/>
      <c r="G83" s="21" t="s">
        <v>114</v>
      </c>
      <c r="H83" s="21" t="s">
        <v>115</v>
      </c>
      <c r="I83" s="21"/>
      <c r="J83" s="21"/>
      <c r="K83" s="31"/>
      <c r="L83" s="31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="1" customFormat="1" ht="12.75" spans="1:64">
      <c r="A84" s="21">
        <v>6</v>
      </c>
      <c r="B84" s="21">
        <v>5</v>
      </c>
      <c r="C84" s="21">
        <v>5</v>
      </c>
      <c r="D84" s="21">
        <v>4</v>
      </c>
      <c r="E84" s="21"/>
      <c r="F84" s="21"/>
      <c r="G84" s="21">
        <v>1</v>
      </c>
      <c r="H84" s="21">
        <v>4</v>
      </c>
      <c r="I84" s="21"/>
      <c r="J84" s="22"/>
      <c r="K84" s="22"/>
      <c r="L84" s="22"/>
      <c r="M84" s="33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</row>
    <row r="85" s="2" customFormat="1" ht="12" spans="1:64">
      <c r="A85" s="25">
        <v>90</v>
      </c>
      <c r="B85" s="25">
        <v>89</v>
      </c>
      <c r="C85" s="25">
        <v>90</v>
      </c>
      <c r="D85" s="25">
        <v>94</v>
      </c>
      <c r="E85" s="25"/>
      <c r="F85" s="25"/>
      <c r="G85" s="25">
        <v>85</v>
      </c>
      <c r="H85" s="25">
        <v>86</v>
      </c>
      <c r="I85" s="25"/>
      <c r="J85" s="25"/>
      <c r="K85" s="25"/>
      <c r="L85" s="25"/>
      <c r="M85" s="25"/>
      <c r="N85" s="25"/>
      <c r="O85" s="25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="3" customFormat="1" ht="12.75" spans="1:64">
      <c r="A87" s="20" t="s">
        <v>116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89.9090909090909</v>
      </c>
      <c r="H87" s="33"/>
      <c r="I87" s="22"/>
      <c r="J87" s="22"/>
      <c r="K87" s="22"/>
      <c r="L87" s="22"/>
      <c r="M87" s="22"/>
      <c r="N87" s="22"/>
      <c r="O87" s="22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</row>
    <row r="88" s="1" customFormat="1" ht="12" spans="1:64">
      <c r="A88" s="21" t="s">
        <v>117</v>
      </c>
      <c r="B88" s="21" t="s">
        <v>118</v>
      </c>
      <c r="C88" s="21" t="s">
        <v>119</v>
      </c>
      <c r="D88" s="21" t="s">
        <v>120</v>
      </c>
      <c r="E88" s="21"/>
      <c r="F88" s="21"/>
      <c r="G88" s="21"/>
      <c r="H88" s="21"/>
      <c r="I88" s="31"/>
      <c r="J88" s="22"/>
      <c r="K88" s="22"/>
      <c r="L88" s="31"/>
      <c r="M88" s="22"/>
      <c r="N88" s="22"/>
      <c r="O88" s="2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3"/>
      <c r="I89" s="22"/>
      <c r="J89" s="22"/>
      <c r="K89" s="22"/>
      <c r="L89" s="28"/>
      <c r="M89" s="22"/>
      <c r="N89" s="22"/>
      <c r="O89" s="22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</row>
    <row r="90" s="1" customFormat="1" ht="12.75" spans="1:64">
      <c r="A90" s="25">
        <v>94</v>
      </c>
      <c r="B90" s="25">
        <v>92</v>
      </c>
      <c r="C90" s="25">
        <v>93</v>
      </c>
      <c r="D90" s="25">
        <v>76</v>
      </c>
      <c r="E90" s="25"/>
      <c r="F90" s="25"/>
      <c r="G90" s="25"/>
      <c r="H90" s="36"/>
      <c r="I90" s="25"/>
      <c r="J90" s="25"/>
      <c r="K90" s="25"/>
      <c r="L90" s="25"/>
      <c r="M90" s="25"/>
      <c r="N90" s="25"/>
      <c r="O90" s="25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="2" customFormat="1" ht="12.75" spans="1:64">
      <c r="A92" s="20" t="s">
        <v>121</v>
      </c>
      <c r="B92" s="22" t="s">
        <v>2</v>
      </c>
      <c r="C92" s="22">
        <f>A94+B94+C94+D94</f>
        <v>12</v>
      </c>
      <c r="D92" s="22" t="s">
        <v>3</v>
      </c>
      <c r="E92" s="22" t="s">
        <v>122</v>
      </c>
      <c r="F92" s="22" t="s">
        <v>5</v>
      </c>
      <c r="G92" s="24">
        <f>(A94*A95+B94*B95+C94*C95+D94*D95+E94*E95+F94*F95+G94*G95+H94*H95)/C92</f>
        <v>91.9166666666667</v>
      </c>
      <c r="H92" s="33"/>
      <c r="I92" s="22"/>
      <c r="J92" s="22"/>
      <c r="K92" s="22"/>
      <c r="L92" s="22"/>
      <c r="M92" s="22"/>
      <c r="N92" s="22"/>
      <c r="O92" s="2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="1" customFormat="1" ht="12" spans="1:64">
      <c r="A93" s="21" t="s">
        <v>123</v>
      </c>
      <c r="B93" s="21" t="s">
        <v>124</v>
      </c>
      <c r="C93" s="21" t="s">
        <v>125</v>
      </c>
      <c r="D93" s="21" t="s">
        <v>126</v>
      </c>
      <c r="E93" s="21"/>
      <c r="F93" s="21"/>
      <c r="G93" s="21"/>
      <c r="H93" s="21"/>
      <c r="I93" s="31"/>
      <c r="J93" s="22"/>
      <c r="K93" s="22"/>
      <c r="L93" s="31"/>
      <c r="M93" s="22"/>
      <c r="N93" s="22"/>
      <c r="O93" s="2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="1" customFormat="1" ht="12.75" spans="1:64">
      <c r="A94" s="22">
        <v>6</v>
      </c>
      <c r="B94" s="22">
        <v>4</v>
      </c>
      <c r="C94" s="22">
        <v>1</v>
      </c>
      <c r="D94" s="22">
        <v>1</v>
      </c>
      <c r="E94" s="22"/>
      <c r="F94" s="22"/>
      <c r="G94" s="22"/>
      <c r="H94" s="33"/>
      <c r="I94" s="22"/>
      <c r="J94" s="22"/>
      <c r="K94" s="22"/>
      <c r="L94" s="28"/>
      <c r="M94" s="22"/>
      <c r="N94" s="22"/>
      <c r="O94" s="22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="1" customFormat="1" ht="12.75" spans="1:64">
      <c r="A95" s="25">
        <v>88</v>
      </c>
      <c r="B95" s="25">
        <v>97</v>
      </c>
      <c r="C95" s="25">
        <v>93</v>
      </c>
      <c r="D95" s="25">
        <v>94</v>
      </c>
      <c r="E95" s="25"/>
      <c r="F95" s="25"/>
      <c r="G95" s="25"/>
      <c r="H95" s="36"/>
      <c r="I95" s="25"/>
      <c r="J95" s="25"/>
      <c r="K95" s="25"/>
      <c r="L95" s="25"/>
      <c r="M95" s="25"/>
      <c r="N95" s="25"/>
      <c r="O95" s="25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="1" customFormat="1" ht="12.75" spans="1:64">
      <c r="A97" s="20" t="s">
        <v>127</v>
      </c>
      <c r="B97" s="21" t="s">
        <v>2</v>
      </c>
      <c r="C97" s="37">
        <f>A99+B99+C99+D99+E99+F99+G99</f>
        <v>35</v>
      </c>
      <c r="D97" s="21" t="s">
        <v>3</v>
      </c>
      <c r="E97" s="21" t="s">
        <v>128</v>
      </c>
      <c r="F97" s="21" t="s">
        <v>5</v>
      </c>
      <c r="G97" s="24">
        <f>(A99*A100+B99*B100+C99*C100+D99*D100+E99*E100+F99*F100+G99*G100+H99*H100)/C97</f>
        <v>90.3428571428571</v>
      </c>
      <c r="H97" s="21"/>
      <c r="I97" s="21"/>
      <c r="J97" s="21"/>
      <c r="K97" s="21"/>
      <c r="L97" s="21"/>
      <c r="M97" s="32"/>
      <c r="N97" s="21"/>
      <c r="O97" s="3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</row>
    <row r="98" s="1" customFormat="1" ht="12" spans="1:64">
      <c r="A98" s="21" t="s">
        <v>129</v>
      </c>
      <c r="B98" s="21" t="s">
        <v>130</v>
      </c>
      <c r="C98" s="21" t="s">
        <v>131</v>
      </c>
      <c r="D98" s="21" t="s">
        <v>132</v>
      </c>
      <c r="E98" s="21" t="s">
        <v>133</v>
      </c>
      <c r="F98" s="21" t="s">
        <v>134</v>
      </c>
      <c r="G98" s="21" t="s">
        <v>135</v>
      </c>
      <c r="H98" s="21"/>
      <c r="I98" s="21"/>
      <c r="J98" s="21"/>
      <c r="K98" s="21"/>
      <c r="L98" s="21"/>
      <c r="M98" s="21"/>
      <c r="N98" s="21"/>
      <c r="O98" s="2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2"/>
      <c r="N99" s="21"/>
      <c r="O99" s="2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</row>
    <row r="100" s="1" customFormat="1" ht="12.75" spans="1:64">
      <c r="A100" s="25">
        <v>93</v>
      </c>
      <c r="B100" s="25">
        <v>91</v>
      </c>
      <c r="C100" s="25">
        <v>93</v>
      </c>
      <c r="D100" s="25">
        <v>79</v>
      </c>
      <c r="E100" s="25">
        <v>90</v>
      </c>
      <c r="F100" s="25">
        <v>94</v>
      </c>
      <c r="G100" s="25">
        <v>98</v>
      </c>
      <c r="H100" s="25"/>
      <c r="I100" s="25"/>
      <c r="J100" s="25"/>
      <c r="K100" s="25"/>
      <c r="L100" s="25"/>
      <c r="M100" s="36"/>
      <c r="N100" s="25"/>
      <c r="O100" s="25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2"/>
      <c r="N101" s="21"/>
      <c r="O101" s="2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</row>
    <row r="102" s="2" customFormat="1" ht="12.75" spans="1:64">
      <c r="A102" s="20" t="s">
        <v>136</v>
      </c>
      <c r="B102" s="21" t="s">
        <v>137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91.3529411764706</v>
      </c>
      <c r="H102" s="21"/>
      <c r="I102" s="21"/>
      <c r="J102" s="21"/>
      <c r="K102" s="21"/>
      <c r="L102" s="21"/>
      <c r="M102" s="32"/>
      <c r="N102" s="21"/>
      <c r="O102" s="2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="1" customFormat="1" ht="12.75" spans="1:64">
      <c r="A103" s="21" t="s">
        <v>138</v>
      </c>
      <c r="B103" s="21" t="s">
        <v>139</v>
      </c>
      <c r="C103" s="21" t="s">
        <v>140</v>
      </c>
      <c r="D103" s="21" t="s">
        <v>141</v>
      </c>
      <c r="E103" s="21" t="s">
        <v>134</v>
      </c>
      <c r="F103" s="21" t="s">
        <v>46</v>
      </c>
      <c r="G103" s="21" t="s">
        <v>142</v>
      </c>
      <c r="H103" s="21" t="s">
        <v>143</v>
      </c>
      <c r="I103" s="21"/>
      <c r="J103" s="21"/>
      <c r="K103" s="21"/>
      <c r="L103" s="21"/>
      <c r="M103" s="32"/>
      <c r="N103" s="21"/>
      <c r="O103" s="2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2"/>
      <c r="N104" s="21"/>
      <c r="O104" s="2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="1" customFormat="1" ht="12" spans="1:64">
      <c r="A105" s="25">
        <v>93</v>
      </c>
      <c r="B105" s="25">
        <v>83</v>
      </c>
      <c r="C105" s="25">
        <v>89</v>
      </c>
      <c r="D105" s="25">
        <v>94</v>
      </c>
      <c r="E105" s="25">
        <v>94</v>
      </c>
      <c r="F105" s="25">
        <v>95</v>
      </c>
      <c r="G105" s="25">
        <v>95</v>
      </c>
      <c r="H105" s="25">
        <v>92</v>
      </c>
      <c r="I105" s="25"/>
      <c r="J105" s="25"/>
      <c r="K105" s="25"/>
      <c r="L105" s="25"/>
      <c r="M105" s="25"/>
      <c r="N105" s="25"/>
      <c r="O105" s="25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2"/>
      <c r="M106" s="21"/>
      <c r="N106" s="21"/>
      <c r="O106" s="2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</row>
    <row r="107" s="2" customFormat="1" ht="12.75" spans="1:64">
      <c r="A107" s="20" t="s">
        <v>144</v>
      </c>
      <c r="B107" s="21" t="s">
        <v>137</v>
      </c>
      <c r="C107" s="21">
        <f>A109+B109+C109+D109+E109+F109</f>
        <v>26</v>
      </c>
      <c r="D107" s="21" t="s">
        <v>3</v>
      </c>
      <c r="E107" s="21" t="s">
        <v>85</v>
      </c>
      <c r="F107" s="21" t="s">
        <v>5</v>
      </c>
      <c r="G107" s="24">
        <f>(A109*A110+B109*B110+C109*C110+D109*D110+E109*E110+F109*F110+G109*G110+H109*H110)/C107</f>
        <v>91.1538461538462</v>
      </c>
      <c r="H107" s="21"/>
      <c r="I107" s="21"/>
      <c r="J107" s="21"/>
      <c r="K107" s="21"/>
      <c r="L107" s="21"/>
      <c r="M107" s="32"/>
      <c r="N107" s="21"/>
      <c r="O107" s="2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</row>
    <row r="108" s="1" customFormat="1" ht="12" spans="1:64">
      <c r="A108" s="21" t="s">
        <v>145</v>
      </c>
      <c r="B108" s="21" t="s">
        <v>146</v>
      </c>
      <c r="C108" s="21" t="s">
        <v>147</v>
      </c>
      <c r="D108" s="21" t="s">
        <v>148</v>
      </c>
      <c r="E108" s="21" t="s">
        <v>149</v>
      </c>
      <c r="F108" s="21" t="s">
        <v>150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2"/>
      <c r="N109" s="21"/>
      <c r="O109" s="2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</row>
    <row r="110" s="1" customFormat="1" ht="12" spans="1:64">
      <c r="A110" s="25">
        <v>90</v>
      </c>
      <c r="B110" s="25">
        <v>92</v>
      </c>
      <c r="C110" s="25">
        <v>90</v>
      </c>
      <c r="D110" s="25">
        <v>87</v>
      </c>
      <c r="E110" s="25">
        <v>88</v>
      </c>
      <c r="F110" s="25">
        <v>98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="2" customFormat="1" ht="12" spans="1:64">
      <c r="A112" s="20" t="s">
        <v>151</v>
      </c>
      <c r="B112" s="21" t="s">
        <v>137</v>
      </c>
      <c r="C112" s="21">
        <v>19</v>
      </c>
      <c r="D112" s="21" t="s">
        <v>3</v>
      </c>
      <c r="E112" s="21" t="s">
        <v>152</v>
      </c>
      <c r="F112" s="21" t="s">
        <v>5</v>
      </c>
      <c r="G112" s="24">
        <f>(A114*A115+B114*B115+C114*C115+D114*D115+E114*E115+F114*F115+G114*G115+H114*H115)/C112</f>
        <v>87.5263157894737</v>
      </c>
      <c r="H112" s="21"/>
      <c r="I112" s="21"/>
      <c r="J112" s="21"/>
      <c r="K112" s="21"/>
      <c r="L112" s="21"/>
      <c r="M112" s="21"/>
      <c r="N112" s="21"/>
      <c r="O112" s="2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</row>
    <row r="113" s="1" customFormat="1" ht="12" spans="1:64">
      <c r="A113" s="21" t="s">
        <v>153</v>
      </c>
      <c r="B113" s="21" t="s">
        <v>154</v>
      </c>
      <c r="C113" s="21" t="s">
        <v>155</v>
      </c>
      <c r="D113" s="21" t="s">
        <v>156</v>
      </c>
      <c r="E113" s="21" t="s">
        <v>157</v>
      </c>
      <c r="F113" s="21" t="s">
        <v>158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</row>
    <row r="115" s="1" customFormat="1" ht="12" spans="1:64">
      <c r="A115" s="25">
        <v>91</v>
      </c>
      <c r="B115" s="25">
        <v>89</v>
      </c>
      <c r="C115" s="25">
        <v>85</v>
      </c>
      <c r="D115" s="25">
        <v>79</v>
      </c>
      <c r="E115" s="25">
        <v>86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</row>
    <row r="117" s="2" customFormat="1" ht="12" spans="1:64">
      <c r="A117" s="20" t="s">
        <v>159</v>
      </c>
      <c r="B117" s="21" t="s">
        <v>137</v>
      </c>
      <c r="C117" s="21">
        <v>25</v>
      </c>
      <c r="D117" s="21" t="s">
        <v>3</v>
      </c>
      <c r="E117" s="21" t="s">
        <v>109</v>
      </c>
      <c r="F117" s="21" t="s">
        <v>5</v>
      </c>
      <c r="G117" s="24">
        <f>(A119*A120+B119*B120+C119*C120+D119*D120+E119*E120+F119*F120+G119*G120+H119*H120)/C117</f>
        <v>86.76</v>
      </c>
      <c r="H117" s="21"/>
      <c r="I117" s="21"/>
      <c r="J117" s="21"/>
      <c r="K117" s="21"/>
      <c r="L117" s="21"/>
      <c r="M117" s="21"/>
      <c r="N117" s="21"/>
      <c r="O117" s="2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</row>
    <row r="118" s="1" customFormat="1" ht="12" spans="1:64">
      <c r="A118" s="35" t="s">
        <v>160</v>
      </c>
      <c r="B118" s="35" t="s">
        <v>161</v>
      </c>
      <c r="C118" s="35" t="s">
        <v>162</v>
      </c>
      <c r="D118" s="35" t="s">
        <v>147</v>
      </c>
      <c r="E118" s="35" t="s">
        <v>156</v>
      </c>
      <c r="F118" s="21" t="s">
        <v>163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</row>
    <row r="119" s="1" customFormat="1" ht="12" spans="1:64">
      <c r="A119" s="35">
        <v>6</v>
      </c>
      <c r="B119" s="35">
        <v>5</v>
      </c>
      <c r="C119" s="35">
        <v>5</v>
      </c>
      <c r="D119" s="35">
        <v>1</v>
      </c>
      <c r="E119" s="35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</row>
    <row r="120" s="1" customFormat="1" ht="12" spans="1:64">
      <c r="A120" s="25">
        <v>89</v>
      </c>
      <c r="B120" s="25">
        <v>90</v>
      </c>
      <c r="C120" s="25">
        <v>91</v>
      </c>
      <c r="D120" s="25">
        <v>90</v>
      </c>
      <c r="E120" s="25">
        <v>79</v>
      </c>
      <c r="F120" s="25">
        <v>81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</row>
    <row r="122" s="2" customFormat="1" ht="12" spans="1:64">
      <c r="A122" s="20" t="s">
        <v>164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74</v>
      </c>
      <c r="F122" s="21" t="s">
        <v>5</v>
      </c>
      <c r="G122" s="24">
        <f>(A124*A125+B124*B125+C124*C125+D124*D125+E124*E125+F124*F125+G124*G125+H124*H125)/C122</f>
        <v>91.5588235294118</v>
      </c>
      <c r="H122" s="21"/>
      <c r="I122" s="21"/>
      <c r="J122" s="21"/>
      <c r="K122" s="21"/>
      <c r="L122" s="21"/>
      <c r="M122" s="21"/>
      <c r="N122" s="21"/>
      <c r="O122" s="2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</row>
    <row r="123" s="1" customFormat="1" ht="12.75" spans="1:64">
      <c r="A123" s="21" t="s">
        <v>165</v>
      </c>
      <c r="B123" s="21" t="s">
        <v>166</v>
      </c>
      <c r="C123" s="21" t="s">
        <v>167</v>
      </c>
      <c r="D123" s="21" t="s">
        <v>168</v>
      </c>
      <c r="E123" s="21" t="s">
        <v>169</v>
      </c>
      <c r="F123" s="21" t="s">
        <v>170</v>
      </c>
      <c r="G123" s="21"/>
      <c r="H123" s="21"/>
      <c r="I123" s="21"/>
      <c r="J123" s="21"/>
      <c r="K123" s="21"/>
      <c r="L123" s="21"/>
      <c r="M123" s="32"/>
      <c r="N123" s="21"/>
      <c r="O123" s="2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2"/>
      <c r="N124" s="21"/>
      <c r="O124" s="2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</row>
    <row r="125" s="1" customFormat="1" ht="12" spans="1:64">
      <c r="A125" s="25">
        <v>92</v>
      </c>
      <c r="B125" s="25">
        <v>96</v>
      </c>
      <c r="C125" s="25">
        <v>92</v>
      </c>
      <c r="D125" s="25">
        <v>91</v>
      </c>
      <c r="E125" s="25">
        <v>93</v>
      </c>
      <c r="F125" s="25">
        <v>84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</row>
    <row r="127" s="2" customFormat="1" ht="12" spans="1:64">
      <c r="A127" s="20" t="s">
        <v>171</v>
      </c>
      <c r="B127" s="21" t="s">
        <v>2</v>
      </c>
      <c r="C127" s="21">
        <v>30</v>
      </c>
      <c r="D127" s="22" t="s">
        <v>3</v>
      </c>
      <c r="E127" s="21" t="s">
        <v>172</v>
      </c>
      <c r="F127" s="22" t="s">
        <v>5</v>
      </c>
      <c r="G127" s="24">
        <f>(A129*A130+B129*B130+C129*C130+D129*D130+E129*E130+F129*F130+G129*G130+H129*H130)/C127</f>
        <v>84.8</v>
      </c>
      <c r="H127" s="21"/>
      <c r="I127" s="21"/>
      <c r="J127" s="21"/>
      <c r="K127" s="21"/>
      <c r="L127" s="21"/>
      <c r="M127" s="21"/>
      <c r="N127" s="21"/>
      <c r="O127" s="2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</row>
    <row r="128" s="1" customFormat="1" ht="12" spans="1:64">
      <c r="A128" s="21" t="s">
        <v>173</v>
      </c>
      <c r="B128" s="21" t="s">
        <v>174</v>
      </c>
      <c r="C128" s="21" t="s">
        <v>175</v>
      </c>
      <c r="D128" s="21" t="s">
        <v>176</v>
      </c>
      <c r="E128" s="21" t="s">
        <v>177</v>
      </c>
      <c r="F128" s="21" t="s">
        <v>143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</row>
    <row r="130" s="3" customFormat="1" ht="12" spans="1:64">
      <c r="A130" s="25">
        <v>83</v>
      </c>
      <c r="B130" s="25">
        <v>78</v>
      </c>
      <c r="C130" s="25">
        <v>87</v>
      </c>
      <c r="D130" s="25">
        <v>80</v>
      </c>
      <c r="E130" s="25">
        <v>93</v>
      </c>
      <c r="F130" s="25">
        <v>92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</row>
    <row r="132" s="2" customFormat="1" ht="12" spans="1:64">
      <c r="A132" s="20" t="s">
        <v>178</v>
      </c>
      <c r="B132" s="21" t="s">
        <v>2</v>
      </c>
      <c r="C132" s="21">
        <v>29</v>
      </c>
      <c r="D132" s="22" t="s">
        <v>3</v>
      </c>
      <c r="E132" s="21" t="s">
        <v>52</v>
      </c>
      <c r="F132" s="22" t="s">
        <v>5</v>
      </c>
      <c r="G132" s="24">
        <f>(A134*A135+B134*B135+C134*C135+D134*D135+E134*E135+F134*F135+G134*G135+H134*H135)/C132</f>
        <v>88.6551724137931</v>
      </c>
      <c r="H132" s="21"/>
      <c r="I132" s="21"/>
      <c r="J132" s="21"/>
      <c r="K132" s="21"/>
      <c r="L132" s="21"/>
      <c r="M132" s="21"/>
      <c r="N132" s="21"/>
      <c r="O132" s="2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</row>
    <row r="133" s="3" customFormat="1" ht="12" spans="1:64">
      <c r="A133" s="21" t="s">
        <v>147</v>
      </c>
      <c r="B133" s="21" t="s">
        <v>179</v>
      </c>
      <c r="C133" s="21" t="s">
        <v>180</v>
      </c>
      <c r="D133" s="21" t="s">
        <v>181</v>
      </c>
      <c r="E133" s="21" t="s">
        <v>182</v>
      </c>
      <c r="F133" s="21" t="s">
        <v>149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</row>
    <row r="134" s="3" customFormat="1" ht="12" spans="1:64">
      <c r="A134" s="21">
        <v>2</v>
      </c>
      <c r="B134" s="21">
        <v>5</v>
      </c>
      <c r="C134" s="21">
        <v>6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</row>
    <row r="135" s="3" customFormat="1" ht="12" spans="1:64">
      <c r="A135" s="25">
        <v>90</v>
      </c>
      <c r="B135" s="25">
        <v>87</v>
      </c>
      <c r="C135" s="25">
        <v>93</v>
      </c>
      <c r="D135" s="25">
        <v>84</v>
      </c>
      <c r="E135" s="25">
        <v>93</v>
      </c>
      <c r="F135" s="25">
        <v>84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</row>
    <row r="137" s="3" customFormat="1" ht="12.75" spans="1:64">
      <c r="A137" s="20" t="s">
        <v>183</v>
      </c>
      <c r="B137" s="22" t="s">
        <v>2</v>
      </c>
      <c r="C137" s="22">
        <v>25</v>
      </c>
      <c r="D137" s="22" t="s">
        <v>3</v>
      </c>
      <c r="E137" s="22" t="s">
        <v>184</v>
      </c>
      <c r="F137" s="22" t="s">
        <v>5</v>
      </c>
      <c r="G137" s="24">
        <f>(A139*A140+B139*B140+C139*C140+D139*D140+E139*E140+F139*F140+G139*G140+H139*H140)/C137</f>
        <v>97.2</v>
      </c>
      <c r="H137" s="33"/>
      <c r="I137" s="22"/>
      <c r="J137" s="22"/>
      <c r="K137" s="22"/>
      <c r="L137" s="22"/>
      <c r="M137" s="22"/>
      <c r="N137" s="22"/>
      <c r="O137" s="22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</row>
    <row r="138" s="3" customFormat="1" ht="12" spans="1:64">
      <c r="A138" s="21" t="s">
        <v>185</v>
      </c>
      <c r="B138" s="21" t="s">
        <v>186</v>
      </c>
      <c r="C138" s="21" t="s">
        <v>187</v>
      </c>
      <c r="D138" s="21" t="s">
        <v>188</v>
      </c>
      <c r="E138" s="21" t="s">
        <v>189</v>
      </c>
      <c r="F138" s="21"/>
      <c r="G138" s="21"/>
      <c r="H138" s="21"/>
      <c r="I138" s="31"/>
      <c r="J138" s="22"/>
      <c r="K138" s="22"/>
      <c r="L138" s="31"/>
      <c r="M138" s="22"/>
      <c r="N138" s="22"/>
      <c r="O138" s="22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3"/>
      <c r="I139" s="22"/>
      <c r="J139" s="22"/>
      <c r="K139" s="22"/>
      <c r="L139" s="28"/>
      <c r="M139" s="22"/>
      <c r="N139" s="22"/>
      <c r="O139" s="22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</row>
    <row r="140" s="2" customFormat="1" ht="12.75" spans="1:64">
      <c r="A140" s="25">
        <v>98</v>
      </c>
      <c r="B140" s="25">
        <v>98</v>
      </c>
      <c r="C140" s="25">
        <v>98</v>
      </c>
      <c r="D140" s="25">
        <v>94</v>
      </c>
      <c r="E140" s="25">
        <v>99</v>
      </c>
      <c r="F140" s="25"/>
      <c r="G140" s="25"/>
      <c r="H140" s="36"/>
      <c r="I140" s="25"/>
      <c r="J140" s="25"/>
      <c r="K140" s="25"/>
      <c r="L140" s="25"/>
      <c r="M140" s="25"/>
      <c r="N140" s="25"/>
      <c r="O140" s="25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</row>
    <row r="141" s="2" customFormat="1" ht="22.5" spans="1:64">
      <c r="A141" s="19" t="s">
        <v>190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</row>
    <row r="142" s="1" customFormat="1" ht="12" spans="1:64">
      <c r="A142" s="20" t="s">
        <v>191</v>
      </c>
      <c r="B142" s="21" t="s">
        <v>2</v>
      </c>
      <c r="C142" s="21">
        <f>A144+B144+C144+D144+E144+F144+G144</f>
        <v>27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0</v>
      </c>
      <c r="H142" s="21"/>
      <c r="I142" s="21"/>
      <c r="J142" s="21"/>
      <c r="K142" s="21"/>
      <c r="L142" s="21"/>
      <c r="M142" s="21"/>
      <c r="N142" s="21"/>
      <c r="O142" s="2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</row>
    <row r="143" s="1" customFormat="1" ht="12" spans="1:64">
      <c r="A143" s="21" t="s">
        <v>192</v>
      </c>
      <c r="B143" s="21" t="s">
        <v>193</v>
      </c>
      <c r="C143" s="21" t="s">
        <v>194</v>
      </c>
      <c r="D143" s="21" t="s">
        <v>195</v>
      </c>
      <c r="E143" s="21" t="s">
        <v>196</v>
      </c>
      <c r="F143" s="21" t="s">
        <v>197</v>
      </c>
      <c r="G143" s="22" t="s">
        <v>198</v>
      </c>
      <c r="H143" s="22"/>
      <c r="I143" s="21"/>
      <c r="J143" s="21"/>
      <c r="K143" s="21"/>
      <c r="L143" s="21"/>
      <c r="M143" s="21"/>
      <c r="N143" s="21"/>
      <c r="O143" s="2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>
        <v>1</v>
      </c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="2" customFormat="1" ht="12" spans="1:6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="1" customFormat="1" ht="12" spans="1:64">
      <c r="A147" s="20" t="s">
        <v>199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0</v>
      </c>
      <c r="H147" s="21"/>
      <c r="I147" s="21"/>
      <c r="J147" s="21"/>
      <c r="K147" s="21"/>
      <c r="L147" s="21"/>
      <c r="M147" s="21"/>
      <c r="N147" s="21"/>
      <c r="O147" s="2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="1" customFormat="1" ht="12" spans="1:64">
      <c r="A148" s="21" t="s">
        <v>200</v>
      </c>
      <c r="B148" s="21" t="s">
        <v>196</v>
      </c>
      <c r="C148" s="21" t="s">
        <v>201</v>
      </c>
      <c r="D148" s="21" t="s">
        <v>202</v>
      </c>
      <c r="E148" s="21" t="s">
        <v>203</v>
      </c>
      <c r="F148" s="21" t="s">
        <v>204</v>
      </c>
      <c r="G148" s="21" t="s">
        <v>197</v>
      </c>
      <c r="H148" s="22"/>
      <c r="I148" s="21"/>
      <c r="J148" s="21"/>
      <c r="K148" s="21"/>
      <c r="L148" s="21"/>
      <c r="M148" s="21"/>
      <c r="N148" s="21"/>
      <c r="O148" s="2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</row>
    <row r="150" s="2" customFormat="1" ht="12" spans="1:6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</row>
    <row r="152" s="1" customFormat="1" ht="12" spans="1:64">
      <c r="A152" s="20" t="s">
        <v>205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0</v>
      </c>
      <c r="H152" s="21"/>
      <c r="I152" s="21"/>
      <c r="J152" s="21"/>
      <c r="K152" s="21"/>
      <c r="L152" s="21"/>
      <c r="M152" s="21"/>
      <c r="N152" s="21"/>
      <c r="O152" s="2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</row>
    <row r="153" s="1" customFormat="1" ht="12" spans="1:64">
      <c r="A153" s="21" t="s">
        <v>204</v>
      </c>
      <c r="B153" s="21" t="s">
        <v>206</v>
      </c>
      <c r="C153" s="21" t="s">
        <v>207</v>
      </c>
      <c r="D153" s="21" t="s">
        <v>208</v>
      </c>
      <c r="E153" s="21" t="s">
        <v>198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</row>
    <row r="155" s="2" customFormat="1" ht="12" spans="1:6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</row>
    <row r="157" s="1" customFormat="1" ht="12" spans="1:64">
      <c r="A157" s="20" t="s">
        <v>209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0</v>
      </c>
      <c r="H157" s="35"/>
      <c r="I157" s="21"/>
      <c r="J157" s="21"/>
      <c r="K157" s="21"/>
      <c r="L157" s="21"/>
      <c r="M157" s="21"/>
      <c r="N157" s="21"/>
      <c r="O157" s="2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</row>
    <row r="158" s="3" customFormat="1" ht="12" spans="1:64">
      <c r="A158" s="21" t="s">
        <v>210</v>
      </c>
      <c r="B158" s="21" t="s">
        <v>211</v>
      </c>
      <c r="C158" s="21" t="s">
        <v>212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3"/>
      <c r="H159" s="33"/>
      <c r="I159" s="21"/>
      <c r="J159" s="22"/>
      <c r="K159" s="22"/>
      <c r="L159" s="22"/>
      <c r="M159" s="22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="2" customFormat="1" ht="12" spans="1:6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="3" customFormat="1" ht="12" spans="1:64">
      <c r="A161" s="31"/>
      <c r="B161" s="31"/>
      <c r="C161" s="31"/>
      <c r="D161" s="31"/>
      <c r="E161" s="31"/>
      <c r="F161" s="31"/>
      <c r="G161" s="31"/>
      <c r="H161" s="21"/>
      <c r="I161" s="21"/>
      <c r="J161" s="21"/>
      <c r="K161" s="22"/>
      <c r="L161" s="22"/>
      <c r="M161" s="22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="1" customFormat="1" ht="12" spans="1:64">
      <c r="A162" s="20" t="s">
        <v>213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85.7272727272727</v>
      </c>
      <c r="H162" s="21"/>
      <c r="I162" s="21"/>
      <c r="J162" s="21"/>
      <c r="K162" s="21"/>
      <c r="L162" s="21"/>
      <c r="M162" s="21"/>
      <c r="N162" s="21"/>
      <c r="O162" s="2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="3" customFormat="1" ht="12" spans="1:64">
      <c r="A163" s="21" t="s">
        <v>214</v>
      </c>
      <c r="B163" s="21" t="s">
        <v>215</v>
      </c>
      <c r="C163" s="21" t="s">
        <v>216</v>
      </c>
      <c r="D163" s="21" t="s">
        <v>217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</row>
    <row r="165" s="2" customFormat="1" ht="12" spans="1:64">
      <c r="A165" s="25">
        <v>89</v>
      </c>
      <c r="B165" s="25">
        <v>85</v>
      </c>
      <c r="C165" s="25">
        <v>85</v>
      </c>
      <c r="D165" s="25">
        <v>83</v>
      </c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</row>
    <row r="166" s="3" customFormat="1" ht="12" spans="1:64">
      <c r="A166" s="31"/>
      <c r="B166" s="31"/>
      <c r="C166" s="31"/>
      <c r="D166" s="31"/>
      <c r="E166" s="31"/>
      <c r="F166" s="31"/>
      <c r="G166" s="31"/>
      <c r="H166" s="21"/>
      <c r="I166" s="21"/>
      <c r="J166" s="22"/>
      <c r="K166" s="22"/>
      <c r="L166" s="22"/>
      <c r="M166" s="22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</row>
    <row r="167" s="1" customFormat="1" ht="12" spans="1:64">
      <c r="A167" s="20" t="s">
        <v>218</v>
      </c>
      <c r="B167" s="21" t="s">
        <v>2</v>
      </c>
      <c r="C167" s="21">
        <v>22</v>
      </c>
      <c r="D167" s="21" t="s">
        <v>3</v>
      </c>
      <c r="E167" s="21" t="s">
        <v>85</v>
      </c>
      <c r="F167" s="21" t="s">
        <v>5</v>
      </c>
      <c r="G167" s="24">
        <f>(A169*A170+B169*B170+C169*C170+D169*D170+E169*E170+F169*F170+G169*G170)/C167</f>
        <v>85.7272727272727</v>
      </c>
      <c r="H167" s="21"/>
      <c r="I167" s="21"/>
      <c r="J167" s="21"/>
      <c r="K167" s="21"/>
      <c r="L167" s="21"/>
      <c r="M167" s="21"/>
      <c r="N167" s="21"/>
      <c r="O167" s="2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="3" customFormat="1" spans="1:64">
      <c r="A168" s="21" t="s">
        <v>214</v>
      </c>
      <c r="B168" s="21" t="s">
        <v>215</v>
      </c>
      <c r="C168" s="21" t="s">
        <v>216</v>
      </c>
      <c r="D168" s="38" t="s">
        <v>217</v>
      </c>
      <c r="E168" s="39"/>
      <c r="F168" s="21"/>
      <c r="G168" s="21"/>
      <c r="H168" s="21"/>
      <c r="I168" s="21"/>
      <c r="J168" s="21"/>
      <c r="K168" s="21"/>
      <c r="L168" s="21"/>
      <c r="M168" s="2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</row>
    <row r="169" s="3" customFormat="1" ht="12.75" spans="1:64">
      <c r="A169" s="21">
        <v>6</v>
      </c>
      <c r="B169" s="21">
        <v>6</v>
      </c>
      <c r="C169" s="21">
        <v>6</v>
      </c>
      <c r="D169" s="22">
        <v>4</v>
      </c>
      <c r="E169" s="22"/>
      <c r="F169" s="21"/>
      <c r="G169" s="21"/>
      <c r="H169" s="21"/>
      <c r="I169" s="21"/>
      <c r="J169" s="22"/>
      <c r="K169" s="22"/>
      <c r="L169" s="22"/>
      <c r="M169" s="33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="2" customFormat="1" ht="12" spans="1:64">
      <c r="A170" s="25">
        <v>89</v>
      </c>
      <c r="B170" s="25">
        <v>85</v>
      </c>
      <c r="C170" s="25">
        <v>85</v>
      </c>
      <c r="D170" s="25">
        <v>83</v>
      </c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3"/>
      <c r="M171" s="2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="1" customFormat="1" ht="12.75" spans="1:64">
      <c r="A172" s="20" t="s">
        <v>219</v>
      </c>
      <c r="B172" s="21" t="s">
        <v>2</v>
      </c>
      <c r="C172" s="21">
        <f>A174+B174+C174+D174</f>
        <v>20</v>
      </c>
      <c r="D172" s="21" t="s">
        <v>3</v>
      </c>
      <c r="E172" s="21" t="s">
        <v>74</v>
      </c>
      <c r="F172" s="21" t="s">
        <v>5</v>
      </c>
      <c r="G172" s="24">
        <f>(A174*A175+B174*B175+C174*C175+D174*D175+E174*E175+F174*F175+G174*G175)/C172</f>
        <v>89.7</v>
      </c>
      <c r="H172" s="21"/>
      <c r="I172" s="21"/>
      <c r="J172" s="21"/>
      <c r="K172" s="21"/>
      <c r="L172" s="21"/>
      <c r="M172" s="32"/>
      <c r="N172" s="21"/>
      <c r="O172" s="2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</row>
    <row r="173" s="3" customFormat="1" ht="12.75" spans="1:64">
      <c r="A173" s="21" t="s">
        <v>220</v>
      </c>
      <c r="B173" s="21" t="s">
        <v>221</v>
      </c>
      <c r="C173" s="21" t="s">
        <v>222</v>
      </c>
      <c r="D173" s="21" t="s">
        <v>223</v>
      </c>
      <c r="E173" s="21"/>
      <c r="F173" s="21"/>
      <c r="G173" s="21"/>
      <c r="H173" s="21"/>
      <c r="I173" s="21"/>
      <c r="J173" s="21"/>
      <c r="K173" s="21"/>
      <c r="L173" s="21"/>
      <c r="M173" s="32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</row>
    <row r="174" s="3" customFormat="1" ht="12.75" spans="1:64">
      <c r="A174" s="21">
        <v>6</v>
      </c>
      <c r="B174" s="21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3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</row>
    <row r="175" s="2" customFormat="1" ht="12" spans="1:64">
      <c r="A175" s="25">
        <v>96</v>
      </c>
      <c r="B175" s="25">
        <v>91</v>
      </c>
      <c r="C175" s="25">
        <v>87</v>
      </c>
      <c r="D175" s="25">
        <v>83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3"/>
      <c r="J176" s="21"/>
      <c r="K176" s="21"/>
      <c r="L176" s="22"/>
      <c r="M176" s="22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="1" customFormat="1" ht="12.75" spans="1:64">
      <c r="A177" s="20" t="s">
        <v>224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0</v>
      </c>
      <c r="H177" s="21"/>
      <c r="I177" s="21"/>
      <c r="J177" s="21"/>
      <c r="K177" s="32"/>
      <c r="L177" s="21"/>
      <c r="M177" s="21"/>
      <c r="N177" s="21"/>
      <c r="O177" s="2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</row>
    <row r="178" s="3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35" t="s">
        <v>229</v>
      </c>
      <c r="F178" s="21" t="s">
        <v>230</v>
      </c>
      <c r="H178" s="31"/>
      <c r="I178" s="31"/>
      <c r="J178" s="31"/>
      <c r="K178" s="31"/>
      <c r="L178" s="31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</row>
    <row r="180" s="2" customFormat="1" ht="12" spans="1:64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</row>
    <row r="182" s="1" customFormat="1" ht="12" spans="1:64">
      <c r="A182" s="20" t="s">
        <v>231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0</v>
      </c>
      <c r="H182" s="21"/>
      <c r="I182" s="21"/>
      <c r="J182" s="21"/>
      <c r="K182" s="21"/>
      <c r="L182" s="21"/>
      <c r="M182" s="21"/>
      <c r="N182" s="21"/>
      <c r="O182" s="2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="1" customFormat="1" ht="12" spans="1:64">
      <c r="A183" s="21" t="s">
        <v>232</v>
      </c>
      <c r="B183" s="21" t="s">
        <v>233</v>
      </c>
      <c r="C183" s="21" t="s">
        <v>234</v>
      </c>
      <c r="D183" s="21" t="s">
        <v>235</v>
      </c>
      <c r="E183" s="21" t="s">
        <v>236</v>
      </c>
      <c r="F183" s="21" t="s">
        <v>237</v>
      </c>
      <c r="I183" s="21"/>
      <c r="J183" s="21"/>
      <c r="K183" s="31"/>
      <c r="L183" s="31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3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</row>
    <row r="185" s="2" customFormat="1" ht="12" spans="1:64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</row>
    <row r="187" s="1" customFormat="1" ht="12.75" spans="1:64">
      <c r="A187" s="20" t="s">
        <v>238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0</v>
      </c>
      <c r="H187" s="21"/>
      <c r="I187" s="21"/>
      <c r="J187" s="21"/>
      <c r="K187" s="21"/>
      <c r="L187" s="21"/>
      <c r="M187" s="32"/>
      <c r="N187" s="21"/>
      <c r="O187" s="2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="1" customFormat="1" ht="12.75" spans="1:64">
      <c r="A188" s="21" t="s">
        <v>239</v>
      </c>
      <c r="B188" s="21" t="s">
        <v>240</v>
      </c>
      <c r="C188" s="21" t="s">
        <v>241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2"/>
      <c r="N188" s="21"/>
      <c r="O188" s="2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</row>
    <row r="190" s="2" customFormat="1" ht="12" spans="1:64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="1" customFormat="1" ht="12.75" spans="1:64">
      <c r="A192" s="20" t="s">
        <v>242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152</v>
      </c>
      <c r="F192" s="21" t="s">
        <v>5</v>
      </c>
      <c r="G192" s="24">
        <f>(A195*A196+B195*B196+C195*C196+D195*D196+E195*E196+F195*F196+G195*G196+H195*H196+I195*I196*H195)/C192</f>
        <v>0</v>
      </c>
      <c r="H192" s="21"/>
      <c r="I192" s="21"/>
      <c r="J192" s="21"/>
      <c r="K192" s="21"/>
      <c r="L192" s="32"/>
      <c r="M192" s="21"/>
      <c r="N192" s="21"/>
      <c r="O192" s="2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</row>
    <row r="193" s="2" customFormat="1" ht="12.75" spans="1:64">
      <c r="A193" s="21" t="s">
        <v>243</v>
      </c>
      <c r="B193" s="21" t="s">
        <v>244</v>
      </c>
      <c r="C193" s="21" t="s">
        <v>245</v>
      </c>
      <c r="D193" s="21" t="s">
        <v>246</v>
      </c>
      <c r="E193" s="21" t="s">
        <v>247</v>
      </c>
      <c r="F193" s="21" t="s">
        <v>248</v>
      </c>
      <c r="G193" s="21" t="s">
        <v>249</v>
      </c>
      <c r="H193" s="21"/>
      <c r="I193" s="21"/>
      <c r="J193" s="21"/>
      <c r="K193" s="21"/>
      <c r="L193" s="21"/>
      <c r="M193" s="32"/>
      <c r="N193" s="21"/>
      <c r="O193" s="2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0"/>
      <c r="I194" s="21"/>
      <c r="J194" s="21"/>
      <c r="K194" s="21"/>
      <c r="L194" s="21"/>
      <c r="M194" s="32"/>
      <c r="N194" s="21"/>
      <c r="O194" s="2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</row>
    <row r="195" s="2" customFormat="1" ht="12" spans="1:64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2"/>
      <c r="N196" s="21"/>
      <c r="O196" s="2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</row>
    <row r="197" s="1" customFormat="1" ht="12.75" spans="1:64">
      <c r="A197" s="20" t="s">
        <v>250</v>
      </c>
      <c r="B197" s="21" t="s">
        <v>2</v>
      </c>
      <c r="C197" s="21">
        <f>SUM(A199:E199)</f>
        <v>21</v>
      </c>
      <c r="D197" s="21" t="s">
        <v>3</v>
      </c>
      <c r="E197" s="21" t="s">
        <v>184</v>
      </c>
      <c r="F197" s="21" t="s">
        <v>5</v>
      </c>
      <c r="G197" s="24">
        <f>(A199*A200+B199*B200+C199*C200+D199*D200+E199*E200+F199*F200+G199*G200+H199*H200)/C197</f>
        <v>0</v>
      </c>
      <c r="H197" s="21"/>
      <c r="I197" s="21"/>
      <c r="J197" s="21"/>
      <c r="K197" s="21"/>
      <c r="L197" s="32"/>
      <c r="M197" s="21"/>
      <c r="N197" s="21"/>
      <c r="O197" s="2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</row>
    <row r="198" s="2" customFormat="1" ht="12.75" spans="1:64">
      <c r="A198" s="21" t="s">
        <v>251</v>
      </c>
      <c r="B198" s="21" t="s">
        <v>252</v>
      </c>
      <c r="C198" s="21" t="s">
        <v>253</v>
      </c>
      <c r="D198" s="21" t="s">
        <v>198</v>
      </c>
      <c r="E198" s="21"/>
      <c r="F198" s="21"/>
      <c r="G198" s="21"/>
      <c r="H198" s="21"/>
      <c r="I198" s="21"/>
      <c r="J198" s="21"/>
      <c r="K198" s="21"/>
      <c r="L198" s="21"/>
      <c r="M198" s="32"/>
      <c r="N198" s="21"/>
      <c r="O198" s="2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2"/>
      <c r="N199" s="21"/>
      <c r="O199" s="2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="2" customFormat="1" ht="12" spans="1:64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2"/>
      <c r="N201" s="21"/>
      <c r="O201" s="2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="1" customFormat="1" ht="12.75" spans="1:64">
      <c r="A202" s="20" t="s">
        <v>254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0</v>
      </c>
      <c r="H202" s="21"/>
      <c r="I202" s="21"/>
      <c r="J202" s="21"/>
      <c r="K202" s="21"/>
      <c r="L202" s="32"/>
      <c r="M202" s="21"/>
      <c r="N202" s="21"/>
      <c r="O202" s="2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="2" customFormat="1" ht="12.75" spans="1:64">
      <c r="A203" s="21" t="s">
        <v>255</v>
      </c>
      <c r="B203" s="21" t="s">
        <v>256</v>
      </c>
      <c r="C203" s="21" t="s">
        <v>257</v>
      </c>
      <c r="D203" s="21" t="s">
        <v>258</v>
      </c>
      <c r="E203" s="21" t="s">
        <v>259</v>
      </c>
      <c r="F203" s="21" t="s">
        <v>260</v>
      </c>
      <c r="G203" s="21"/>
      <c r="H203" s="21"/>
      <c r="I203" s="21"/>
      <c r="J203" s="21"/>
      <c r="K203" s="21"/>
      <c r="L203" s="21"/>
      <c r="M203" s="32"/>
      <c r="N203" s="21"/>
      <c r="O203" s="2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2"/>
      <c r="N204" s="21"/>
      <c r="O204" s="2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="2" customFormat="1" ht="12" spans="1:64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2"/>
      <c r="N206" s="21"/>
      <c r="O206" s="2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</row>
    <row r="207" s="1" customFormat="1" ht="12.75" spans="1:64">
      <c r="A207" s="20" t="s">
        <v>261</v>
      </c>
      <c r="B207" s="21" t="s">
        <v>2</v>
      </c>
      <c r="C207" s="21">
        <v>34</v>
      </c>
      <c r="D207" s="21" t="s">
        <v>3</v>
      </c>
      <c r="E207" s="21" t="s">
        <v>52</v>
      </c>
      <c r="F207" s="21" t="s">
        <v>5</v>
      </c>
      <c r="G207" s="24">
        <f>(A209*A210+B209*B210+C209*C210+D209*D210+E209*E210+F209*F210+G209*G210+H209*H210)/C207</f>
        <v>0</v>
      </c>
      <c r="H207" s="21"/>
      <c r="I207" s="21"/>
      <c r="J207" s="21"/>
      <c r="K207" s="21"/>
      <c r="L207" s="32"/>
      <c r="M207" s="21"/>
      <c r="N207" s="21"/>
      <c r="O207" s="2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="2" customFormat="1" ht="12.75" spans="1:64">
      <c r="A208" s="21" t="s">
        <v>262</v>
      </c>
      <c r="B208" s="21" t="s">
        <v>263</v>
      </c>
      <c r="C208" s="21" t="s">
        <v>264</v>
      </c>
      <c r="D208" s="21" t="s">
        <v>265</v>
      </c>
      <c r="E208" s="21" t="s">
        <v>266</v>
      </c>
      <c r="F208" s="21" t="s">
        <v>267</v>
      </c>
      <c r="G208" s="21" t="s">
        <v>268</v>
      </c>
      <c r="H208" s="21"/>
      <c r="I208" s="21"/>
      <c r="J208" s="21"/>
      <c r="K208" s="21"/>
      <c r="L208" s="21"/>
      <c r="M208" s="32"/>
      <c r="N208" s="21"/>
      <c r="O208" s="2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2"/>
      <c r="N209" s="21"/>
      <c r="O209" s="2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</row>
    <row r="210" s="2" customFormat="1" ht="12" spans="1:64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2"/>
      <c r="N211" s="21"/>
      <c r="O211" s="2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="1" customFormat="1" ht="12.75" spans="1:64">
      <c r="A212" s="20" t="s">
        <v>269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270</v>
      </c>
      <c r="F212" s="21" t="s">
        <v>5</v>
      </c>
      <c r="G212" s="24">
        <f>(A214*A215+B214*B215+C214*C215+D214*D215+E214*E215+F214*F215+G214*G215+H214*H215)/C212</f>
        <v>0</v>
      </c>
      <c r="H212" s="21"/>
      <c r="I212" s="21"/>
      <c r="J212" s="21"/>
      <c r="K212" s="21"/>
      <c r="L212" s="32"/>
      <c r="M212" s="21"/>
      <c r="N212" s="21"/>
      <c r="O212" s="2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="2" customFormat="1" ht="12.75" spans="1:64">
      <c r="A213" s="21" t="s">
        <v>271</v>
      </c>
      <c r="B213" s="21" t="s">
        <v>272</v>
      </c>
      <c r="C213" s="21" t="s">
        <v>273</v>
      </c>
      <c r="D213" s="21" t="s">
        <v>274</v>
      </c>
      <c r="E213" s="21" t="s">
        <v>275</v>
      </c>
      <c r="F213" s="21" t="s">
        <v>247</v>
      </c>
      <c r="G213" s="21" t="s">
        <v>276</v>
      </c>
      <c r="H213" s="21" t="s">
        <v>277</v>
      </c>
      <c r="I213" s="21"/>
      <c r="J213" s="21"/>
      <c r="K213" s="21"/>
      <c r="L213" s="21"/>
      <c r="M213" s="32"/>
      <c r="N213" s="21"/>
      <c r="O213" s="2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2"/>
      <c r="N214" s="21"/>
      <c r="O214" s="2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</row>
    <row r="215" s="2" customFormat="1" ht="12" spans="1:64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="1" customFormat="1" ht="22.5" spans="1:64">
      <c r="A216" s="41" t="s">
        <v>278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5"/>
      <c r="P216" s="29"/>
      <c r="Q216" s="29"/>
      <c r="R216" s="29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279</v>
      </c>
      <c r="B217" s="22" t="s">
        <v>2</v>
      </c>
      <c r="C217" s="43">
        <v>22</v>
      </c>
      <c r="D217" s="22" t="s">
        <v>3</v>
      </c>
      <c r="E217" s="22" t="s">
        <v>280</v>
      </c>
      <c r="F217" s="22" t="s">
        <v>5</v>
      </c>
      <c r="G217" s="24">
        <f>(A219*A220+B219*B220+C219*C220+D219*D220+E219*E220+F219*F220+G219*G220+H219*H220)/C217</f>
        <v>82.3636363636364</v>
      </c>
      <c r="H217" s="22"/>
      <c r="I217" s="22"/>
      <c r="J217" s="46"/>
      <c r="K217" s="46"/>
      <c r="L217" s="47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281</v>
      </c>
      <c r="B218" s="22" t="s">
        <v>282</v>
      </c>
      <c r="C218" s="22" t="s">
        <v>283</v>
      </c>
      <c r="D218" s="22" t="s">
        <v>284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3">
        <v>6</v>
      </c>
      <c r="B219" s="33">
        <v>6</v>
      </c>
      <c r="C219" s="22">
        <v>5</v>
      </c>
      <c r="D219" s="22">
        <v>5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82</v>
      </c>
      <c r="B220" s="25">
        <v>75</v>
      </c>
      <c r="C220" s="25">
        <v>87</v>
      </c>
      <c r="D220" s="25">
        <v>87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1"/>
      <c r="J221" s="31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285</v>
      </c>
      <c r="B222" s="22" t="s">
        <v>2</v>
      </c>
      <c r="C222" s="43">
        <v>20</v>
      </c>
      <c r="D222" s="22" t="s">
        <v>3</v>
      </c>
      <c r="E222" s="22" t="s">
        <v>286</v>
      </c>
      <c r="F222" s="22" t="s">
        <v>5</v>
      </c>
      <c r="G222" s="24">
        <f>(A224*A225+B224*B225+C224*C225+D224*D225+E224*E225+F224*F225+G224*G225+H224*H225)/C222</f>
        <v>95.35</v>
      </c>
      <c r="H222" s="33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287</v>
      </c>
      <c r="B223" s="21" t="s">
        <v>288</v>
      </c>
      <c r="C223" s="21" t="s">
        <v>289</v>
      </c>
      <c r="D223" s="21" t="s">
        <v>290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1"/>
      <c r="G224" s="31"/>
      <c r="H224" s="33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97</v>
      </c>
      <c r="B225" s="25">
        <v>94</v>
      </c>
      <c r="C225" s="25">
        <v>93</v>
      </c>
      <c r="D225" s="25">
        <v>96</v>
      </c>
      <c r="E225" s="25"/>
      <c r="F225" s="25"/>
      <c r="G225" s="25"/>
      <c r="H225" s="36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1"/>
      <c r="B226" s="31"/>
      <c r="C226" s="22"/>
      <c r="D226" s="22"/>
      <c r="E226" s="22"/>
      <c r="F226" s="22"/>
      <c r="G226" s="31"/>
      <c r="H226" s="33"/>
      <c r="I226" s="22"/>
      <c r="J226" s="22"/>
      <c r="K226" s="31"/>
      <c r="L226" s="31"/>
      <c r="M226" s="31"/>
      <c r="N226" s="31"/>
      <c r="O226" s="31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291</v>
      </c>
      <c r="B227" s="22" t="s">
        <v>2</v>
      </c>
      <c r="C227" s="43">
        <v>23</v>
      </c>
      <c r="D227" s="22" t="s">
        <v>3</v>
      </c>
      <c r="E227" s="22" t="s">
        <v>292</v>
      </c>
      <c r="F227" s="22" t="s">
        <v>5</v>
      </c>
      <c r="G227" s="24">
        <f>(A229*A230+B229*B230+C229*C230+D229*D230+E229*E230+F229*F230+G229*G230+H229*H230)/C227</f>
        <v>84.695652173913</v>
      </c>
      <c r="H227" s="33"/>
      <c r="I227" s="22"/>
      <c r="J227" s="22"/>
      <c r="K227" s="22"/>
      <c r="L227" s="22"/>
      <c r="M227" s="31"/>
      <c r="N227" s="31"/>
      <c r="O227" s="31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293</v>
      </c>
      <c r="B228" s="22" t="s">
        <v>294</v>
      </c>
      <c r="C228" s="22" t="s">
        <v>295</v>
      </c>
      <c r="D228" s="22" t="s">
        <v>296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86</v>
      </c>
      <c r="B230" s="25">
        <v>69</v>
      </c>
      <c r="C230" s="25">
        <v>93</v>
      </c>
      <c r="D230" s="25">
        <v>92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1"/>
      <c r="N231" s="31"/>
      <c r="O231" s="31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297</v>
      </c>
      <c r="B232" s="22" t="s">
        <v>2</v>
      </c>
      <c r="C232" s="22">
        <v>8</v>
      </c>
      <c r="D232" s="22" t="s">
        <v>3</v>
      </c>
      <c r="E232" s="23" t="s">
        <v>286</v>
      </c>
      <c r="F232" s="22" t="s">
        <v>5</v>
      </c>
      <c r="G232" s="24">
        <f>(A234*A235+B234*B235+C234*C235+D234*D235+E234*E235+F234*F235+G234*G235+H234*H235)/C232</f>
        <v>95.25</v>
      </c>
      <c r="H232" s="33"/>
      <c r="I232" s="22"/>
      <c r="J232" s="22"/>
      <c r="K232" s="22"/>
      <c r="L232" s="22"/>
      <c r="M232" s="31"/>
      <c r="N232" s="31"/>
      <c r="O232" s="31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4" t="s">
        <v>289</v>
      </c>
      <c r="B233" s="21" t="s">
        <v>290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1"/>
      <c r="N233" s="31"/>
      <c r="O233" s="31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1"/>
      <c r="N234" s="31"/>
      <c r="O234" s="31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93</v>
      </c>
      <c r="B235" s="25">
        <v>96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1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298</v>
      </c>
      <c r="B237" s="22" t="s">
        <v>2</v>
      </c>
      <c r="C237" s="22">
        <v>24</v>
      </c>
      <c r="D237" s="22" t="s">
        <v>3</v>
      </c>
      <c r="E237" s="22" t="s">
        <v>299</v>
      </c>
      <c r="F237" s="22" t="s">
        <v>5</v>
      </c>
      <c r="G237" s="24">
        <f>(A239*A240+B239*B240+C239*C240+D239*D240+E239*E240+F239*F240+G239*G240+H239*H240)/C237</f>
        <v>92.7916666666667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300</v>
      </c>
      <c r="B238" s="22" t="s">
        <v>301</v>
      </c>
      <c r="C238" s="22" t="s">
        <v>302</v>
      </c>
      <c r="D238" s="22" t="s">
        <v>303</v>
      </c>
      <c r="E238" s="22" t="s">
        <v>304</v>
      </c>
      <c r="F238" s="22" t="s">
        <v>305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79</v>
      </c>
      <c r="B240" s="25">
        <v>90</v>
      </c>
      <c r="C240" s="25">
        <v>96</v>
      </c>
      <c r="D240" s="25">
        <v>93</v>
      </c>
      <c r="E240" s="25">
        <v>88</v>
      </c>
      <c r="F240" s="25">
        <v>89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306</v>
      </c>
      <c r="B242" s="31" t="s">
        <v>2</v>
      </c>
      <c r="C242" s="22">
        <v>27</v>
      </c>
      <c r="D242" s="22" t="s">
        <v>3</v>
      </c>
      <c r="E242" s="23" t="s">
        <v>307</v>
      </c>
      <c r="F242" s="22" t="s">
        <v>5</v>
      </c>
      <c r="G242" s="24">
        <f>(A244*A245+B244*B245+C244*C245+D244*D245+E244*E245+F244*F245+G244*G245+H244*H245)/C242</f>
        <v>79.6666666666667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308</v>
      </c>
      <c r="B243" s="21" t="s">
        <v>309</v>
      </c>
      <c r="C243" s="21" t="s">
        <v>310</v>
      </c>
      <c r="D243" s="21" t="s">
        <v>311</v>
      </c>
      <c r="E243" s="21" t="s">
        <v>312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94</v>
      </c>
      <c r="B245" s="25">
        <v>91</v>
      </c>
      <c r="C245" s="25">
        <v>85</v>
      </c>
      <c r="D245" s="25">
        <v>41</v>
      </c>
      <c r="E245" s="25">
        <v>90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313</v>
      </c>
      <c r="B247" s="21" t="s">
        <v>2</v>
      </c>
      <c r="C247" s="21">
        <v>31</v>
      </c>
      <c r="D247" s="21" t="s">
        <v>3</v>
      </c>
      <c r="E247" s="21" t="s">
        <v>314</v>
      </c>
      <c r="F247" s="21" t="s">
        <v>5</v>
      </c>
      <c r="G247" s="24">
        <f>(A249*A250+B249*B250+C249*C250+D249*D250+E249*E250+F249*F250+G249*G250+H249*H250)/C247</f>
        <v>96.0322580645161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315</v>
      </c>
      <c r="B248" s="21" t="s">
        <v>316</v>
      </c>
      <c r="C248" s="21" t="s">
        <v>317</v>
      </c>
      <c r="D248" s="21" t="s">
        <v>318</v>
      </c>
      <c r="E248" s="21" t="s">
        <v>319</v>
      </c>
      <c r="F248" s="21" t="s">
        <v>320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98</v>
      </c>
      <c r="B250" s="25">
        <v>91</v>
      </c>
      <c r="C250" s="25">
        <v>97</v>
      </c>
      <c r="D250" s="25">
        <v>97</v>
      </c>
      <c r="E250" s="25">
        <v>97</v>
      </c>
      <c r="F250" s="25">
        <v>97</v>
      </c>
      <c r="G250" s="25"/>
      <c r="H250" s="25"/>
      <c r="I250" s="48"/>
      <c r="J250" s="48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321</v>
      </c>
      <c r="B252" s="21" t="s">
        <v>2</v>
      </c>
      <c r="C252" s="21">
        <v>42</v>
      </c>
      <c r="D252" s="21" t="s">
        <v>3</v>
      </c>
      <c r="E252" s="21" t="s">
        <v>299</v>
      </c>
      <c r="F252" s="21" t="s">
        <v>5</v>
      </c>
      <c r="G252" s="24">
        <f>(A254*A255+B254*B255+C254*C255+D254*D255+E254*E255+F254*F255+G254*G255+H254*H255+I254*I255)/C252</f>
        <v>82.1428571428571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322</v>
      </c>
      <c r="B253" s="21" t="s">
        <v>323</v>
      </c>
      <c r="C253" s="21" t="s">
        <v>324</v>
      </c>
      <c r="D253" s="21" t="s">
        <v>325</v>
      </c>
      <c r="E253" s="21" t="s">
        <v>326</v>
      </c>
      <c r="F253" s="21" t="s">
        <v>327</v>
      </c>
      <c r="G253" s="21" t="s">
        <v>328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75</v>
      </c>
      <c r="B255" s="25">
        <v>93</v>
      </c>
      <c r="C255" s="25">
        <v>79</v>
      </c>
      <c r="D255" s="25">
        <v>82</v>
      </c>
      <c r="E255" s="25">
        <v>66</v>
      </c>
      <c r="F255" s="25">
        <v>85</v>
      </c>
      <c r="G255" s="25">
        <v>95</v>
      </c>
      <c r="H255" s="25"/>
      <c r="I255" s="48"/>
      <c r="J255" s="48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329</v>
      </c>
      <c r="B257" s="22" t="s">
        <v>2</v>
      </c>
      <c r="C257" s="22">
        <v>16</v>
      </c>
      <c r="D257" s="22" t="s">
        <v>3</v>
      </c>
      <c r="E257" s="22" t="s">
        <v>330</v>
      </c>
      <c r="F257" s="22" t="s">
        <v>5</v>
      </c>
      <c r="G257" s="24">
        <f>(A259*A260+B259*B260+C259*C260+D259*D260+E259*E260+F259*F260+G259*G260+H259*H260)/C257</f>
        <v>81.6875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331</v>
      </c>
      <c r="B258" s="22" t="s">
        <v>332</v>
      </c>
      <c r="C258" s="22" t="s">
        <v>333</v>
      </c>
      <c r="D258" s="22" t="s">
        <v>334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3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76</v>
      </c>
      <c r="B260" s="25">
        <v>77</v>
      </c>
      <c r="C260" s="25">
        <v>90</v>
      </c>
      <c r="D260" s="25">
        <v>77</v>
      </c>
      <c r="E260" s="25"/>
      <c r="F260" s="25"/>
      <c r="G260" s="25"/>
      <c r="H260" s="25"/>
      <c r="I260" s="48"/>
      <c r="J260" s="48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335</v>
      </c>
      <c r="B262" s="22" t="s">
        <v>2</v>
      </c>
      <c r="C262" s="22">
        <v>24</v>
      </c>
      <c r="D262" s="22" t="s">
        <v>3</v>
      </c>
      <c r="E262" s="22" t="s">
        <v>336</v>
      </c>
      <c r="F262" s="22" t="s">
        <v>5</v>
      </c>
      <c r="G262" s="24">
        <f>(A264*A265+B264*B265+C264*C265+D264*D265+E264*E265+F264*F265+G264*G265+H264*H265)/C262</f>
        <v>86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337</v>
      </c>
      <c r="B263" s="22" t="s">
        <v>338</v>
      </c>
      <c r="C263" s="22" t="s">
        <v>339</v>
      </c>
      <c r="D263" s="22" t="s">
        <v>340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81</v>
      </c>
      <c r="B265" s="25">
        <v>78</v>
      </c>
      <c r="C265" s="25">
        <v>93</v>
      </c>
      <c r="D265" s="25">
        <v>92</v>
      </c>
      <c r="E265" s="25"/>
      <c r="F265" s="25"/>
      <c r="G265" s="25"/>
      <c r="H265" s="25"/>
      <c r="I265" s="48"/>
      <c r="J265" s="48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341</v>
      </c>
      <c r="B267" s="22" t="s">
        <v>2</v>
      </c>
      <c r="C267" s="22">
        <v>29</v>
      </c>
      <c r="D267" s="22" t="s">
        <v>3</v>
      </c>
      <c r="E267" s="22" t="s">
        <v>342</v>
      </c>
      <c r="F267" s="22" t="s">
        <v>5</v>
      </c>
      <c r="G267" s="24">
        <f>(A269*A270+B269*B270+C269*C270+D269*D270+E269*E270+F269*F270+G269*G270+H269*H270)/C267</f>
        <v>86.4827586206897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343</v>
      </c>
      <c r="B268" s="22" t="s">
        <v>344</v>
      </c>
      <c r="C268" s="22" t="s">
        <v>345</v>
      </c>
      <c r="D268" s="22" t="s">
        <v>346</v>
      </c>
      <c r="E268" s="22" t="s">
        <v>347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93</v>
      </c>
      <c r="B270" s="25">
        <v>84</v>
      </c>
      <c r="C270" s="25">
        <v>93</v>
      </c>
      <c r="D270" s="25">
        <v>68</v>
      </c>
      <c r="E270" s="25">
        <v>94</v>
      </c>
      <c r="F270" s="25"/>
      <c r="G270" s="25"/>
      <c r="H270" s="25"/>
      <c r="I270" s="48"/>
      <c r="J270" s="48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348</v>
      </c>
      <c r="B272" s="22" t="s">
        <v>2</v>
      </c>
      <c r="C272" s="22">
        <v>27</v>
      </c>
      <c r="D272" s="22" t="s">
        <v>3</v>
      </c>
      <c r="E272" s="23" t="s">
        <v>349</v>
      </c>
      <c r="F272" s="22" t="s">
        <v>5</v>
      </c>
      <c r="G272" s="24">
        <f>(A274*A275+B274*B275+C274*C275+D274*D275+E274*E275+F274*F275+G274*G275+H274*H275)/C272</f>
        <v>87.7777777777778</v>
      </c>
      <c r="H272" s="22"/>
      <c r="I272" s="22"/>
      <c r="J272" s="22"/>
      <c r="K272" s="22"/>
      <c r="L272" s="21"/>
      <c r="M272" s="31"/>
      <c r="N272" s="31"/>
      <c r="O272" s="3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350</v>
      </c>
      <c r="B273" s="22" t="s">
        <v>351</v>
      </c>
      <c r="C273" s="22" t="s">
        <v>352</v>
      </c>
      <c r="D273" s="22" t="s">
        <v>353</v>
      </c>
      <c r="E273" s="22" t="s">
        <v>354</v>
      </c>
      <c r="F273" s="22"/>
      <c r="G273" s="21"/>
      <c r="H273" s="22"/>
      <c r="I273" s="31"/>
      <c r="J273" s="31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82</v>
      </c>
      <c r="B275" s="25">
        <v>85</v>
      </c>
      <c r="C275" s="25">
        <v>82</v>
      </c>
      <c r="D275" s="25">
        <v>97</v>
      </c>
      <c r="E275" s="25">
        <v>90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355</v>
      </c>
      <c r="B277" s="22" t="s">
        <v>137</v>
      </c>
      <c r="C277" s="22">
        <v>32</v>
      </c>
      <c r="D277" s="22" t="s">
        <v>3</v>
      </c>
      <c r="E277" s="22" t="s">
        <v>356</v>
      </c>
      <c r="F277" s="22" t="s">
        <v>5</v>
      </c>
      <c r="G277" s="24">
        <f>(A279*A280+B279*B280+C279*C280+D279*D280+E279*E280+F279*F280+G279*G280+H279*H280)/C277</f>
        <v>84.59375</v>
      </c>
      <c r="H277" s="33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357</v>
      </c>
      <c r="B278" s="22" t="s">
        <v>358</v>
      </c>
      <c r="C278" s="22" t="s">
        <v>359</v>
      </c>
      <c r="D278" s="22" t="s">
        <v>360</v>
      </c>
      <c r="E278" s="22" t="s">
        <v>361</v>
      </c>
      <c r="F278" s="22" t="s">
        <v>362</v>
      </c>
      <c r="G278" s="22" t="s">
        <v>363</v>
      </c>
      <c r="H278" s="22"/>
      <c r="I278" s="22"/>
      <c r="J278" s="22"/>
      <c r="K278" s="31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3">
        <v>6</v>
      </c>
      <c r="B279" s="33">
        <v>6</v>
      </c>
      <c r="C279" s="33">
        <v>6</v>
      </c>
      <c r="D279" s="33">
        <v>6</v>
      </c>
      <c r="E279" s="33">
        <v>2</v>
      </c>
      <c r="F279" s="33">
        <v>1</v>
      </c>
      <c r="G279" s="33">
        <v>5</v>
      </c>
      <c r="H279" s="22"/>
      <c r="I279" s="22"/>
      <c r="J279" s="22"/>
      <c r="K279" s="22" t="s">
        <v>364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.75" spans="1:64">
      <c r="A280" s="36">
        <v>80</v>
      </c>
      <c r="B280" s="25">
        <v>84</v>
      </c>
      <c r="C280" s="25">
        <v>93</v>
      </c>
      <c r="D280" s="25">
        <v>79</v>
      </c>
      <c r="E280" s="25">
        <v>90</v>
      </c>
      <c r="F280" s="25">
        <v>86</v>
      </c>
      <c r="G280" s="25">
        <v>85</v>
      </c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3"/>
      <c r="B281" s="22"/>
      <c r="C281" s="22"/>
      <c r="D281" s="22"/>
      <c r="E281" s="22"/>
      <c r="F281" s="22"/>
      <c r="G281" s="31"/>
      <c r="H281" s="31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365</v>
      </c>
      <c r="B282" s="22" t="s">
        <v>137</v>
      </c>
      <c r="C282" s="22">
        <v>36</v>
      </c>
      <c r="D282" s="22" t="s">
        <v>3</v>
      </c>
      <c r="E282" s="22" t="s">
        <v>366</v>
      </c>
      <c r="F282" s="22" t="s">
        <v>5</v>
      </c>
      <c r="G282" s="24">
        <f>(A284*A285+B284*B285+C284*C285+D284*D285+E284*E285+F284*F285+G284*G285+H284*H285+I284*I285)/C282</f>
        <v>71.3888888888889</v>
      </c>
      <c r="H282" s="33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367</v>
      </c>
      <c r="B283" s="22" t="s">
        <v>368</v>
      </c>
      <c r="C283" s="22" t="s">
        <v>369</v>
      </c>
      <c r="D283" s="22" t="s">
        <v>370</v>
      </c>
      <c r="E283" s="22" t="s">
        <v>371</v>
      </c>
      <c r="F283" s="22" t="s">
        <v>372</v>
      </c>
      <c r="G283" s="22" t="s">
        <v>359</v>
      </c>
      <c r="H283" s="22" t="s">
        <v>362</v>
      </c>
      <c r="I283" s="21"/>
      <c r="J283" s="21"/>
      <c r="K283" s="22"/>
      <c r="L283" s="22"/>
      <c r="M283" s="22"/>
      <c r="N283" s="31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8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.75" spans="1:64">
      <c r="A285" s="36">
        <v>87</v>
      </c>
      <c r="B285" s="25">
        <v>67</v>
      </c>
      <c r="C285" s="25">
        <v>82</v>
      </c>
      <c r="D285" s="25">
        <v>50</v>
      </c>
      <c r="E285" s="25">
        <v>54</v>
      </c>
      <c r="F285" s="25">
        <v>86</v>
      </c>
      <c r="G285" s="25">
        <v>93</v>
      </c>
      <c r="H285" s="25"/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373</v>
      </c>
      <c r="B287" s="22" t="s">
        <v>2</v>
      </c>
      <c r="C287" s="22">
        <v>23</v>
      </c>
      <c r="D287" s="22" t="s">
        <v>3</v>
      </c>
      <c r="E287" s="22" t="s">
        <v>374</v>
      </c>
      <c r="F287" s="22" t="s">
        <v>5</v>
      </c>
      <c r="G287" s="24">
        <f>(A289*A290+B289*B290+C289*C290+D289*D290+E289*E290+F289*F290+G289*G290+H289*H290)/C287</f>
        <v>91.1304347826087</v>
      </c>
      <c r="H287" s="33"/>
      <c r="I287" s="21"/>
      <c r="J287" s="21"/>
      <c r="K287" s="21"/>
      <c r="L287" s="21"/>
      <c r="M287" s="21"/>
      <c r="N287" s="21"/>
      <c r="O287" s="2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</row>
    <row r="288" s="3" customFormat="1" ht="12" spans="1:64">
      <c r="A288" s="21" t="s">
        <v>375</v>
      </c>
      <c r="B288" s="21" t="s">
        <v>376</v>
      </c>
      <c r="C288" s="21" t="s">
        <v>377</v>
      </c>
      <c r="D288" s="21" t="s">
        <v>378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</row>
    <row r="290" s="3" customFormat="1" ht="12" spans="1:64">
      <c r="A290" s="25">
        <v>91</v>
      </c>
      <c r="B290" s="25">
        <v>95</v>
      </c>
      <c r="C290" s="25">
        <v>90</v>
      </c>
      <c r="D290" s="25">
        <v>88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</row>
    <row r="292" s="1" customFormat="1" ht="12" spans="1:64">
      <c r="A292" s="20" t="s">
        <v>379</v>
      </c>
      <c r="B292" s="21" t="s">
        <v>2</v>
      </c>
      <c r="C292" s="21">
        <v>18</v>
      </c>
      <c r="D292" s="21" t="s">
        <v>3</v>
      </c>
      <c r="E292" s="23" t="s">
        <v>380</v>
      </c>
      <c r="F292" s="21" t="s">
        <v>5</v>
      </c>
      <c r="G292" s="24">
        <f>(A294*A295+B294*B295+C294*C295+D294*D295+E294*E295+F294*F295+G294*G295+H294*H295)/C292</f>
        <v>81.6666666666667</v>
      </c>
      <c r="H292" s="21"/>
      <c r="I292" s="21"/>
      <c r="J292" s="21"/>
      <c r="K292" s="21"/>
      <c r="L292" s="21"/>
      <c r="M292" s="21"/>
      <c r="N292" s="21"/>
      <c r="O292" s="2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</row>
    <row r="293" s="1" customFormat="1" ht="12" spans="1:64">
      <c r="A293" s="21" t="s">
        <v>381</v>
      </c>
      <c r="B293" s="21" t="s">
        <v>382</v>
      </c>
      <c r="C293" s="21" t="s">
        <v>383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</row>
    <row r="295" s="3" customFormat="1" ht="12" spans="1:64">
      <c r="A295" s="25">
        <v>82</v>
      </c>
      <c r="B295" s="25">
        <v>81</v>
      </c>
      <c r="C295" s="25">
        <v>82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</row>
    <row r="297" s="1" customFormat="1" ht="12" spans="1:64">
      <c r="A297" s="20" t="s">
        <v>384</v>
      </c>
      <c r="B297" s="21" t="s">
        <v>2</v>
      </c>
      <c r="C297" s="21">
        <v>20</v>
      </c>
      <c r="D297" s="21" t="s">
        <v>3</v>
      </c>
      <c r="E297" s="23" t="s">
        <v>336</v>
      </c>
      <c r="F297" s="21" t="s">
        <v>5</v>
      </c>
      <c r="G297" s="24">
        <f>(A299*A300+B299*B300+C299*C300+D299*D300+E299*E300+F299*F300+G299*G300+H299*H300)/C297</f>
        <v>72.3</v>
      </c>
      <c r="H297" s="21"/>
      <c r="I297" s="21"/>
      <c r="J297" s="21"/>
      <c r="K297" s="21"/>
      <c r="L297" s="21"/>
      <c r="M297" s="21"/>
      <c r="N297" s="21"/>
      <c r="O297" s="2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</row>
    <row r="298" s="1" customFormat="1" ht="12" spans="1:64">
      <c r="A298" s="21" t="s">
        <v>385</v>
      </c>
      <c r="B298" s="21" t="s">
        <v>386</v>
      </c>
      <c r="C298" s="21" t="s">
        <v>387</v>
      </c>
      <c r="D298" s="21" t="s">
        <v>388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</row>
    <row r="300" s="3" customFormat="1" ht="12" spans="1:64">
      <c r="A300" s="25">
        <v>63</v>
      </c>
      <c r="B300" s="25">
        <v>85</v>
      </c>
      <c r="C300" s="25">
        <v>54</v>
      </c>
      <c r="D300" s="25">
        <v>90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</row>
    <row r="301" s="2" customFormat="1" ht="12.75" spans="1:64">
      <c r="A301" s="3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</row>
    <row r="302" s="3" customFormat="1" ht="12" spans="1:64">
      <c r="A302" s="20" t="s">
        <v>389</v>
      </c>
      <c r="B302" s="22" t="s">
        <v>137</v>
      </c>
      <c r="C302" s="22">
        <v>30</v>
      </c>
      <c r="D302" s="22" t="s">
        <v>3</v>
      </c>
      <c r="E302" s="22" t="s">
        <v>390</v>
      </c>
      <c r="F302" s="22" t="s">
        <v>5</v>
      </c>
      <c r="G302" s="24">
        <f>(A304*A305+B304*B305+C304*C305+D304*D305+E304*E305+F304*F305+G304*G305+H304*H305)/C302</f>
        <v>83.1666666666667</v>
      </c>
      <c r="H302" s="22"/>
      <c r="I302" s="22"/>
      <c r="J302" s="22"/>
      <c r="K302" s="22"/>
      <c r="L302" s="22"/>
      <c r="M302" s="22"/>
      <c r="N302" s="21"/>
      <c r="O302" s="2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</row>
    <row r="303" s="3" customFormat="1" ht="12" spans="1:64">
      <c r="A303" s="22" t="s">
        <v>391</v>
      </c>
      <c r="B303" s="22" t="s">
        <v>392</v>
      </c>
      <c r="C303" s="22" t="s">
        <v>393</v>
      </c>
      <c r="D303" s="22" t="s">
        <v>394</v>
      </c>
      <c r="E303" s="22" t="s">
        <v>395</v>
      </c>
      <c r="F303" s="22" t="s">
        <v>396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</row>
    <row r="304" s="3" customFormat="1" ht="12.75" spans="1:64">
      <c r="A304" s="33">
        <v>6</v>
      </c>
      <c r="B304" s="33">
        <v>6</v>
      </c>
      <c r="C304" s="33">
        <v>5</v>
      </c>
      <c r="D304" s="33">
        <v>6</v>
      </c>
      <c r="E304" s="33">
        <v>6</v>
      </c>
      <c r="F304" s="33">
        <v>1</v>
      </c>
      <c r="G304" s="33"/>
      <c r="H304" s="33"/>
      <c r="I304" s="33"/>
      <c r="J304" s="22"/>
      <c r="K304" s="22"/>
      <c r="L304" s="22"/>
      <c r="M304" s="33"/>
      <c r="N304" s="33"/>
      <c r="O304" s="2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</row>
    <row r="305" s="3" customFormat="1" ht="12.75" spans="1:64">
      <c r="A305" s="36">
        <v>91</v>
      </c>
      <c r="B305" s="25">
        <v>66</v>
      </c>
      <c r="C305" s="25">
        <v>87</v>
      </c>
      <c r="D305" s="25">
        <v>90</v>
      </c>
      <c r="E305" s="25">
        <v>82</v>
      </c>
      <c r="F305" s="25">
        <v>86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</row>
    <row r="306" s="2" customFormat="1" ht="12.75" spans="1:64">
      <c r="A306" s="3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</row>
    <row r="307" s="3" customFormat="1" ht="12" spans="1:64">
      <c r="A307" s="20" t="s">
        <v>397</v>
      </c>
      <c r="B307" s="22" t="s">
        <v>137</v>
      </c>
      <c r="C307" s="22">
        <v>19</v>
      </c>
      <c r="D307" s="22" t="s">
        <v>3</v>
      </c>
      <c r="E307" s="22" t="s">
        <v>398</v>
      </c>
      <c r="F307" s="22" t="s">
        <v>5</v>
      </c>
      <c r="G307" s="24">
        <f>(A309*A310+B309*B310+C309*C310+D309*D310+E309*E310+F309*F310+G309*G310+H309*H310)/C307</f>
        <v>93</v>
      </c>
      <c r="H307" s="22"/>
      <c r="I307" s="22"/>
      <c r="J307" s="22"/>
      <c r="K307" s="22"/>
      <c r="L307" s="22"/>
      <c r="M307" s="22"/>
      <c r="N307" s="21"/>
      <c r="O307" s="2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</row>
    <row r="308" s="3" customFormat="1" ht="12" spans="1:64">
      <c r="A308" s="22" t="s">
        <v>399</v>
      </c>
      <c r="B308" s="22" t="s">
        <v>400</v>
      </c>
      <c r="C308" s="22" t="s">
        <v>401</v>
      </c>
      <c r="D308" s="22" t="s">
        <v>396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3"/>
      <c r="H309" s="22"/>
      <c r="I309" s="22"/>
      <c r="J309" s="22"/>
      <c r="K309" s="22"/>
      <c r="L309" s="22"/>
      <c r="M309" s="22"/>
      <c r="N309" s="33"/>
      <c r="O309" s="2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</row>
    <row r="310" s="3" customFormat="1" ht="12.75" spans="1:64">
      <c r="A310" s="36">
        <v>91</v>
      </c>
      <c r="B310" s="25">
        <v>97</v>
      </c>
      <c r="C310" s="25">
        <v>94</v>
      </c>
      <c r="D310" s="25">
        <v>86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</row>
    <row r="311" s="2" customFormat="1" ht="12.75" spans="1:64">
      <c r="A311" s="3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</row>
    <row r="312" s="1" customFormat="1" ht="12" spans="1:64">
      <c r="A312" s="20" t="s">
        <v>402</v>
      </c>
      <c r="B312" s="21" t="s">
        <v>2</v>
      </c>
      <c r="C312" s="21">
        <v>40</v>
      </c>
      <c r="D312" s="21" t="s">
        <v>3</v>
      </c>
      <c r="E312" s="21" t="s">
        <v>314</v>
      </c>
      <c r="F312" s="21" t="s">
        <v>5</v>
      </c>
      <c r="G312" s="24">
        <f>(A314*A315+B314*B315+C314*C315+D314*D315+E314*E315+F314*F315+G314*G315+H314*H315)/C312</f>
        <v>98.3</v>
      </c>
      <c r="H312" s="21"/>
      <c r="I312" s="22"/>
      <c r="J312" s="22"/>
      <c r="K312" s="21"/>
      <c r="L312" s="21"/>
      <c r="M312" s="21"/>
      <c r="N312" s="21"/>
      <c r="O312" s="2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</row>
    <row r="313" s="1" customFormat="1" ht="12" spans="1:64">
      <c r="A313" s="21" t="s">
        <v>403</v>
      </c>
      <c r="B313" s="21" t="s">
        <v>404</v>
      </c>
      <c r="C313" s="21" t="s">
        <v>405</v>
      </c>
      <c r="D313" s="21" t="s">
        <v>406</v>
      </c>
      <c r="E313" s="21" t="s">
        <v>407</v>
      </c>
      <c r="F313" s="21" t="s">
        <v>408</v>
      </c>
      <c r="G313" s="21" t="s">
        <v>409</v>
      </c>
      <c r="H313" s="21"/>
      <c r="I313" s="21"/>
      <c r="J313" s="22"/>
      <c r="K313" s="22"/>
      <c r="L313" s="22"/>
      <c r="M313" s="22"/>
      <c r="N313" s="22"/>
      <c r="O313" s="22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</row>
    <row r="315" s="2" customFormat="1" ht="12" spans="1:64">
      <c r="A315" s="25">
        <v>98</v>
      </c>
      <c r="B315" s="25">
        <v>98</v>
      </c>
      <c r="C315" s="25">
        <v>99</v>
      </c>
      <c r="D315" s="25">
        <v>98</v>
      </c>
      <c r="E315" s="25">
        <v>98</v>
      </c>
      <c r="F315" s="25">
        <v>99</v>
      </c>
      <c r="G315" s="25">
        <v>98</v>
      </c>
      <c r="H315" s="25"/>
      <c r="I315" s="48"/>
      <c r="J315" s="48"/>
      <c r="K315" s="25"/>
      <c r="L315" s="25"/>
      <c r="M315" s="25"/>
      <c r="N315" s="25"/>
      <c r="O315" s="25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</row>
    <row r="317" s="1" customFormat="1" ht="12" spans="1:64">
      <c r="A317" s="20" t="s">
        <v>410</v>
      </c>
      <c r="B317" s="21" t="s">
        <v>2</v>
      </c>
      <c r="C317" s="21">
        <v>27</v>
      </c>
      <c r="D317" s="21" t="s">
        <v>3</v>
      </c>
      <c r="E317" s="21" t="s">
        <v>349</v>
      </c>
      <c r="F317" s="21" t="s">
        <v>5</v>
      </c>
      <c r="G317" s="24">
        <f>(A319*A320+B319*B320+C319*C320+D319*D320+E319*E320+F319*F320+G319*G320+H319*H320)/C317</f>
        <v>91.8518518518518</v>
      </c>
      <c r="H317" s="21"/>
      <c r="I317" s="22"/>
      <c r="J317" s="22"/>
      <c r="K317" s="21"/>
      <c r="L317" s="21"/>
      <c r="M317" s="21"/>
      <c r="N317" s="21"/>
      <c r="O317" s="2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</row>
    <row r="318" s="1" customFormat="1" ht="12" spans="1:64">
      <c r="A318" s="21" t="s">
        <v>411</v>
      </c>
      <c r="B318" s="21" t="s">
        <v>412</v>
      </c>
      <c r="C318" s="21" t="s">
        <v>413</v>
      </c>
      <c r="D318" s="21" t="s">
        <v>414</v>
      </c>
      <c r="E318" s="21" t="s">
        <v>415</v>
      </c>
      <c r="F318" s="21" t="s">
        <v>416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</row>
    <row r="320" s="2" customFormat="1" ht="12" spans="1:64">
      <c r="A320" s="25">
        <v>84</v>
      </c>
      <c r="B320" s="25">
        <v>94</v>
      </c>
      <c r="C320" s="25">
        <v>95</v>
      </c>
      <c r="D320" s="25">
        <v>90</v>
      </c>
      <c r="E320" s="25">
        <v>94</v>
      </c>
      <c r="F320" s="25">
        <v>80</v>
      </c>
      <c r="G320" s="25"/>
      <c r="H320" s="25"/>
      <c r="I320" s="48"/>
      <c r="J320" s="48"/>
      <c r="K320" s="25"/>
      <c r="L320" s="25"/>
      <c r="M320" s="25"/>
      <c r="N320" s="25"/>
      <c r="O320" s="25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</row>
    <row r="322" s="1" customFormat="1" ht="12" spans="1:64">
      <c r="A322" s="20" t="s">
        <v>417</v>
      </c>
      <c r="B322" s="22" t="s">
        <v>2</v>
      </c>
      <c r="C322" s="22">
        <v>32</v>
      </c>
      <c r="D322" s="22" t="s">
        <v>3</v>
      </c>
      <c r="E322" s="22" t="s">
        <v>336</v>
      </c>
      <c r="F322" s="22" t="s">
        <v>5</v>
      </c>
      <c r="G322" s="24">
        <f>(A324*A325+B324*B325+C324*C325+D324*D325+E324*E325+F324*F325+G324*G325+H324*H325)/C322</f>
        <v>84.71875</v>
      </c>
      <c r="H322" s="22"/>
      <c r="I322" s="22"/>
      <c r="J322" s="22"/>
      <c r="K322" s="22"/>
      <c r="L322" s="22"/>
      <c r="M322" s="22"/>
      <c r="N322" s="21"/>
      <c r="O322" s="2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</row>
    <row r="323" s="1" customFormat="1" ht="12" spans="1:64">
      <c r="A323" s="22" t="s">
        <v>418</v>
      </c>
      <c r="B323" s="22" t="s">
        <v>419</v>
      </c>
      <c r="C323" s="22" t="s">
        <v>420</v>
      </c>
      <c r="D323" s="22" t="s">
        <v>421</v>
      </c>
      <c r="E323" s="22" t="s">
        <v>422</v>
      </c>
      <c r="F323" s="22" t="s">
        <v>423</v>
      </c>
      <c r="G323" s="22" t="s">
        <v>416</v>
      </c>
      <c r="H323" s="22" t="s">
        <v>331</v>
      </c>
      <c r="I323" s="22"/>
      <c r="J323" s="22"/>
      <c r="K323" s="22"/>
      <c r="L323" s="22"/>
      <c r="M323" s="22"/>
      <c r="N323" s="21"/>
      <c r="O323" s="2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</row>
    <row r="324" s="1" customFormat="1" ht="12.75" spans="1:64">
      <c r="A324" s="33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</row>
    <row r="325" s="2" customFormat="1" ht="12" spans="1:64">
      <c r="A325" s="25">
        <v>93</v>
      </c>
      <c r="B325" s="25">
        <v>81</v>
      </c>
      <c r="C325" s="25">
        <v>88</v>
      </c>
      <c r="D325" s="25">
        <v>81</v>
      </c>
      <c r="E325" s="25">
        <v>73</v>
      </c>
      <c r="F325" s="25">
        <v>86</v>
      </c>
      <c r="G325" s="25">
        <v>80</v>
      </c>
      <c r="H325" s="25"/>
      <c r="I325" s="25"/>
      <c r="J325" s="25"/>
      <c r="K325" s="25"/>
      <c r="L325" s="25"/>
      <c r="M325" s="25"/>
      <c r="N325" s="25"/>
      <c r="O325" s="25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</row>
    <row r="327" s="1" customFormat="1" ht="12" spans="1:64">
      <c r="A327" s="20" t="s">
        <v>424</v>
      </c>
      <c r="B327" s="22" t="s">
        <v>2</v>
      </c>
      <c r="C327" s="22">
        <v>28</v>
      </c>
      <c r="D327" s="22" t="s">
        <v>3</v>
      </c>
      <c r="E327" s="22" t="s">
        <v>425</v>
      </c>
      <c r="F327" s="22" t="s">
        <v>5</v>
      </c>
      <c r="G327" s="24">
        <f>(A329*A330+B329*B330+C329*C330+D329*D330+E329*E330+F329*F330+G329*G330+H329*H330)/C327</f>
        <v>94.5714285714286</v>
      </c>
      <c r="H327" s="22"/>
      <c r="I327" s="22"/>
      <c r="J327" s="22"/>
      <c r="K327" s="22"/>
      <c r="L327" s="22"/>
      <c r="M327" s="22"/>
      <c r="N327" s="21"/>
      <c r="O327" s="2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</row>
    <row r="328" s="1" customFormat="1" ht="12" spans="1:64">
      <c r="A328" s="21" t="s">
        <v>426</v>
      </c>
      <c r="B328" s="22" t="s">
        <v>427</v>
      </c>
      <c r="C328" s="22" t="s">
        <v>428</v>
      </c>
      <c r="D328" s="22" t="s">
        <v>429</v>
      </c>
      <c r="E328" s="22" t="s">
        <v>430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</row>
    <row r="330" s="2" customFormat="1" ht="12" spans="1:64">
      <c r="A330" s="25">
        <v>96</v>
      </c>
      <c r="B330" s="25">
        <v>97</v>
      </c>
      <c r="C330" s="25">
        <v>93</v>
      </c>
      <c r="D330" s="25">
        <v>93</v>
      </c>
      <c r="E330" s="25">
        <v>94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</row>
    <row r="332" s="1" customFormat="1" ht="12" spans="1:64">
      <c r="A332" s="20" t="s">
        <v>431</v>
      </c>
      <c r="B332" s="22" t="s">
        <v>2</v>
      </c>
      <c r="C332" s="22">
        <v>35</v>
      </c>
      <c r="D332" s="22" t="s">
        <v>3</v>
      </c>
      <c r="E332" s="22" t="s">
        <v>432</v>
      </c>
      <c r="F332" s="22" t="s">
        <v>5</v>
      </c>
      <c r="G332" s="24">
        <f>(A334*A335+B334*B335+C334*C335+D334*D335+E334*E335+F334*F335+G334*G335+H334*H335)/C332</f>
        <v>75.5714285714286</v>
      </c>
      <c r="H332" s="22"/>
      <c r="I332" s="22"/>
      <c r="J332" s="22"/>
      <c r="K332" s="31"/>
      <c r="L332" s="22"/>
      <c r="M332" s="22"/>
      <c r="N332" s="21"/>
      <c r="O332" s="2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</row>
    <row r="333" s="1" customFormat="1" ht="12" spans="1:64">
      <c r="A333" s="22" t="s">
        <v>433</v>
      </c>
      <c r="B333" s="22" t="s">
        <v>434</v>
      </c>
      <c r="C333" s="22" t="s">
        <v>435</v>
      </c>
      <c r="D333" s="22" t="s">
        <v>422</v>
      </c>
      <c r="E333" s="22" t="s">
        <v>436</v>
      </c>
      <c r="F333" s="22" t="s">
        <v>437</v>
      </c>
      <c r="G333" s="22" t="s">
        <v>438</v>
      </c>
      <c r="H333" s="22"/>
      <c r="I333" s="22"/>
      <c r="J333" s="22"/>
      <c r="K333" s="22"/>
      <c r="L333" s="22"/>
      <c r="M333" s="22"/>
      <c r="N333" s="21"/>
      <c r="O333" s="2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</row>
    <row r="335" s="2" customFormat="1" ht="12" spans="1:64">
      <c r="A335" s="25">
        <v>91</v>
      </c>
      <c r="B335" s="25">
        <v>70</v>
      </c>
      <c r="C335" s="25">
        <v>49</v>
      </c>
      <c r="D335" s="25">
        <v>73</v>
      </c>
      <c r="E335" s="25">
        <v>58</v>
      </c>
      <c r="F335" s="25">
        <v>91</v>
      </c>
      <c r="G335" s="25">
        <v>97</v>
      </c>
      <c r="H335" s="25"/>
      <c r="I335" s="25"/>
      <c r="J335" s="25"/>
      <c r="K335" s="25"/>
      <c r="L335" s="25"/>
      <c r="M335" s="25"/>
      <c r="N335" s="25"/>
      <c r="O335" s="25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</row>
    <row r="337" s="1" customFormat="1" ht="12" spans="1:64">
      <c r="A337" s="20" t="s">
        <v>439</v>
      </c>
      <c r="B337" s="22" t="s">
        <v>2</v>
      </c>
      <c r="C337" s="22">
        <v>25</v>
      </c>
      <c r="D337" s="22" t="s">
        <v>3</v>
      </c>
      <c r="E337" s="23" t="s">
        <v>440</v>
      </c>
      <c r="F337" s="22" t="s">
        <v>5</v>
      </c>
      <c r="G337" s="24">
        <f>(A339*A340+B339*B340+C339*C340+D339*D340+E339*E340+F339*F340+G339*G340+H339*H340+I339*I340)/C337</f>
        <v>97.44</v>
      </c>
      <c r="H337" s="22"/>
      <c r="I337" s="22"/>
      <c r="J337" s="22"/>
      <c r="K337" s="22"/>
      <c r="L337" s="22"/>
      <c r="M337" s="22"/>
      <c r="N337" s="21"/>
      <c r="O337" s="2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</row>
    <row r="338" s="1" customFormat="1" ht="12" spans="1:64">
      <c r="A338" s="22" t="s">
        <v>441</v>
      </c>
      <c r="B338" s="22"/>
      <c r="C338" s="22" t="s">
        <v>442</v>
      </c>
      <c r="D338" s="22" t="s">
        <v>443</v>
      </c>
      <c r="E338" s="22" t="s">
        <v>444</v>
      </c>
      <c r="F338" s="22" t="s">
        <v>445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</row>
    <row r="339" s="1" customFormat="1" ht="12" spans="1:64">
      <c r="A339" s="22">
        <v>6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</row>
    <row r="340" s="2" customFormat="1" ht="12" spans="1:64">
      <c r="A340" s="25">
        <v>97</v>
      </c>
      <c r="B340" s="25"/>
      <c r="C340" s="25">
        <v>97</v>
      </c>
      <c r="D340" s="25">
        <v>98</v>
      </c>
      <c r="E340" s="25">
        <v>98</v>
      </c>
      <c r="F340" s="25">
        <v>97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</row>
    <row r="342" s="1" customFormat="1" ht="12" spans="1:64">
      <c r="A342" s="20" t="s">
        <v>446</v>
      </c>
      <c r="B342" s="22" t="s">
        <v>2</v>
      </c>
      <c r="C342" s="22">
        <v>16</v>
      </c>
      <c r="D342" s="22" t="s">
        <v>3</v>
      </c>
      <c r="E342" s="23" t="s">
        <v>342</v>
      </c>
      <c r="F342" s="22" t="s">
        <v>5</v>
      </c>
      <c r="G342" s="24">
        <f>(A344*A345+B344*B345+C344*C345+D344*D345+E344*E345+F344*F345+G344*G345+H344*H345+I344*I345)/C342</f>
        <v>84.6875</v>
      </c>
      <c r="H342" s="22"/>
      <c r="I342" s="22"/>
      <c r="J342" s="22"/>
      <c r="K342" s="22"/>
      <c r="L342" s="22"/>
      <c r="M342" s="22"/>
      <c r="N342" s="21"/>
      <c r="O342" s="2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</row>
    <row r="343" s="1" customFormat="1" ht="12" spans="1:64">
      <c r="A343" s="22" t="s">
        <v>416</v>
      </c>
      <c r="B343" s="22" t="s">
        <v>445</v>
      </c>
      <c r="C343" s="22" t="s">
        <v>447</v>
      </c>
      <c r="D343" s="22" t="s">
        <v>409</v>
      </c>
      <c r="E343" s="22" t="s">
        <v>414</v>
      </c>
      <c r="F343" s="22" t="s">
        <v>444</v>
      </c>
      <c r="G343" s="22" t="s">
        <v>344</v>
      </c>
      <c r="H343" s="22" t="s">
        <v>420</v>
      </c>
      <c r="I343" s="22" t="s">
        <v>448</v>
      </c>
      <c r="J343" s="22"/>
      <c r="K343" s="22"/>
      <c r="L343" s="22"/>
      <c r="M343" s="22"/>
      <c r="N343" s="21"/>
      <c r="O343" s="2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</row>
    <row r="345" s="2" customFormat="1" ht="12" spans="1:64">
      <c r="A345" s="25">
        <v>80</v>
      </c>
      <c r="B345" s="25">
        <v>97</v>
      </c>
      <c r="C345" s="25">
        <v>71</v>
      </c>
      <c r="D345" s="25">
        <v>94</v>
      </c>
      <c r="E345" s="25">
        <v>90</v>
      </c>
      <c r="F345" s="25">
        <v>98</v>
      </c>
      <c r="G345" s="25">
        <v>84</v>
      </c>
      <c r="H345" s="25">
        <v>88</v>
      </c>
      <c r="I345" s="25">
        <v>90</v>
      </c>
      <c r="J345" s="25"/>
      <c r="K345" s="25"/>
      <c r="L345" s="25"/>
      <c r="M345" s="25"/>
      <c r="N345" s="25"/>
      <c r="O345" s="25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</row>
    <row r="346" s="1" customFormat="1" ht="22.5" spans="1:64">
      <c r="A346" s="19" t="s">
        <v>449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1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450</v>
      </c>
      <c r="B347" s="22" t="s">
        <v>2</v>
      </c>
      <c r="C347" s="43">
        <v>26</v>
      </c>
      <c r="D347" s="22" t="s">
        <v>3</v>
      </c>
      <c r="E347" s="22" t="s">
        <v>390</v>
      </c>
      <c r="F347" s="22" t="s">
        <v>5</v>
      </c>
      <c r="G347" s="24">
        <f>(A349*A350+B349*B350+C349*C350+D349*D350+E349*E350+F349*F350+G349*G350+H349*H350)/C347</f>
        <v>0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1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451</v>
      </c>
      <c r="B348" s="21" t="s">
        <v>452</v>
      </c>
      <c r="C348" s="21" t="s">
        <v>453</v>
      </c>
      <c r="D348" s="21" t="s">
        <v>454</v>
      </c>
      <c r="E348" s="21" t="s">
        <v>455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1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1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1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22"/>
      <c r="L351" s="22"/>
      <c r="M351" s="22"/>
      <c r="N351" s="22"/>
      <c r="O351" s="22"/>
      <c r="P351" s="5"/>
      <c r="Q351" s="51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456</v>
      </c>
      <c r="B352" s="22" t="s">
        <v>2</v>
      </c>
      <c r="C352" s="43">
        <v>25</v>
      </c>
      <c r="D352" s="22" t="s">
        <v>3</v>
      </c>
      <c r="E352" s="22" t="s">
        <v>390</v>
      </c>
      <c r="F352" s="22" t="s">
        <v>5</v>
      </c>
      <c r="G352" s="24">
        <f>(A354*A355+B354*B355+C354*C355+D354*D355+E354*E355+F354*F355+G354*G355+H354*H355)/C352</f>
        <v>0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1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457</v>
      </c>
      <c r="B353" s="21" t="s">
        <v>451</v>
      </c>
      <c r="C353" s="21" t="s">
        <v>458</v>
      </c>
      <c r="D353" s="21" t="s">
        <v>459</v>
      </c>
      <c r="E353" s="21" t="s">
        <v>460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0"/>
      <c r="Q353" s="52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0"/>
      <c r="Q354" s="52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0"/>
      <c r="Q355" s="52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22"/>
      <c r="L356" s="22"/>
      <c r="M356" s="22"/>
      <c r="N356" s="22"/>
      <c r="O356" s="22"/>
      <c r="P356" s="50"/>
      <c r="Q356" s="52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461</v>
      </c>
      <c r="B357" s="21" t="s">
        <v>2</v>
      </c>
      <c r="C357" s="21">
        <v>25</v>
      </c>
      <c r="D357" s="21" t="s">
        <v>3</v>
      </c>
      <c r="E357" s="21" t="s">
        <v>292</v>
      </c>
      <c r="F357" s="22" t="s">
        <v>5</v>
      </c>
      <c r="G357" s="24">
        <f>(A359*A360+B359*B360+C359*C360+D359*D360+E359*E360+F359*F360+G359*G360+H359*H360)/C357</f>
        <v>0</v>
      </c>
      <c r="H357" s="33"/>
      <c r="I357" s="22"/>
      <c r="J357" s="46"/>
      <c r="K357" s="22"/>
      <c r="L357" s="22"/>
      <c r="M357" s="33"/>
      <c r="N357" s="22"/>
      <c r="O357" s="22"/>
      <c r="P357" s="50"/>
      <c r="Q357" s="52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453</v>
      </c>
      <c r="B358" s="22" t="s">
        <v>462</v>
      </c>
      <c r="C358" s="22" t="s">
        <v>463</v>
      </c>
      <c r="D358" s="22" t="s">
        <v>464</v>
      </c>
      <c r="E358" s="22" t="s">
        <v>465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0"/>
      <c r="Q358" s="52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>
        <v>1</v>
      </c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0"/>
      <c r="Q359" s="52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0"/>
      <c r="Q360" s="52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0"/>
      <c r="Q361" s="52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466</v>
      </c>
      <c r="B362" s="21" t="s">
        <v>2</v>
      </c>
      <c r="C362" s="21">
        <v>24</v>
      </c>
      <c r="D362" s="21" t="s">
        <v>3</v>
      </c>
      <c r="E362" s="21" t="s">
        <v>299</v>
      </c>
      <c r="F362" s="21" t="s">
        <v>5</v>
      </c>
      <c r="G362" s="24">
        <f>(A364*A365+B364*B365+C364*C365+D364*D365+E364*E365+F364*F365+G364*G365+H364*H365)/C362</f>
        <v>73.75</v>
      </c>
      <c r="H362" s="21"/>
      <c r="I362" s="21"/>
      <c r="J362" s="21"/>
      <c r="K362" s="21"/>
      <c r="L362" s="21"/>
      <c r="M362" s="21"/>
      <c r="N362" s="21"/>
      <c r="O362" s="21"/>
      <c r="P362" s="50"/>
      <c r="Q362" s="52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467</v>
      </c>
      <c r="B363" s="21" t="s">
        <v>468</v>
      </c>
      <c r="C363" s="21" t="s">
        <v>469</v>
      </c>
      <c r="D363" s="21" t="s">
        <v>470</v>
      </c>
      <c r="E363" s="21" t="s">
        <v>471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0"/>
      <c r="Q363" s="52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0"/>
      <c r="Q364" s="52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92</v>
      </c>
      <c r="B365" s="25">
        <v>92</v>
      </c>
      <c r="C365" s="25">
        <v>95</v>
      </c>
      <c r="D365" s="25"/>
      <c r="E365" s="25">
        <v>96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0"/>
      <c r="Q365" s="52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0"/>
      <c r="Q366" s="52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472</v>
      </c>
      <c r="B367" s="21" t="s">
        <v>2</v>
      </c>
      <c r="C367" s="21">
        <v>26</v>
      </c>
      <c r="D367" s="21" t="s">
        <v>3</v>
      </c>
      <c r="E367" s="23" t="s">
        <v>473</v>
      </c>
      <c r="F367" s="21" t="s">
        <v>5</v>
      </c>
      <c r="G367" s="24">
        <f>(A369*A370+B369*B370+C369*C370+D369*D370+E369*E370+F369*F370+G369*G370+H369*H370)/C367</f>
        <v>91.4615384615385</v>
      </c>
      <c r="H367" s="21"/>
      <c r="I367" s="21"/>
      <c r="J367" s="21"/>
      <c r="K367" s="21"/>
      <c r="L367" s="21"/>
      <c r="M367" s="21"/>
      <c r="N367" s="21"/>
      <c r="O367" s="21"/>
      <c r="P367" s="50"/>
      <c r="Q367" s="52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474</v>
      </c>
      <c r="B368" s="21" t="s">
        <v>475</v>
      </c>
      <c r="C368" s="21" t="s">
        <v>476</v>
      </c>
      <c r="D368" s="21" t="s">
        <v>477</v>
      </c>
      <c r="E368" s="21" t="s">
        <v>471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0"/>
      <c r="Q368" s="52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0"/>
      <c r="Q369" s="52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92</v>
      </c>
      <c r="B370" s="25">
        <v>92</v>
      </c>
      <c r="C370" s="25">
        <v>94</v>
      </c>
      <c r="D370" s="25">
        <v>93</v>
      </c>
      <c r="E370" s="25">
        <v>84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0"/>
      <c r="Q370" s="52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0"/>
      <c r="Q371" s="52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478</v>
      </c>
      <c r="B372" s="21" t="s">
        <v>2</v>
      </c>
      <c r="C372" s="21">
        <v>40</v>
      </c>
      <c r="D372" s="21" t="s">
        <v>3</v>
      </c>
      <c r="E372" s="21" t="s">
        <v>479</v>
      </c>
      <c r="F372" s="21" t="s">
        <v>5</v>
      </c>
      <c r="G372" s="24">
        <f>(A374*A375+B374*B375+C374*C375+D374*D375+E374*E375+F374*F375+G374*G375+H374*H375)/C372</f>
        <v>0</v>
      </c>
      <c r="H372" s="21"/>
      <c r="I372" s="47"/>
      <c r="J372" s="21"/>
      <c r="K372" s="21"/>
      <c r="L372" s="21"/>
      <c r="M372" s="21"/>
      <c r="N372" s="21"/>
      <c r="O372" s="21"/>
      <c r="P372" s="50"/>
      <c r="Q372" s="52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480</v>
      </c>
      <c r="B373" s="21" t="s">
        <v>481</v>
      </c>
      <c r="C373" s="21" t="s">
        <v>482</v>
      </c>
      <c r="D373" s="21" t="s">
        <v>483</v>
      </c>
      <c r="E373" s="21" t="s">
        <v>484</v>
      </c>
      <c r="F373" s="22" t="s">
        <v>485</v>
      </c>
      <c r="G373" s="22" t="s">
        <v>486</v>
      </c>
      <c r="H373" s="21"/>
      <c r="I373" s="21"/>
      <c r="J373" s="21"/>
      <c r="K373" s="21"/>
      <c r="L373" s="21"/>
      <c r="M373" s="21"/>
      <c r="N373" s="21"/>
      <c r="O373" s="35"/>
      <c r="P373" s="50"/>
      <c r="Q373" s="52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5"/>
      <c r="P374" s="50"/>
      <c r="Q374" s="52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50"/>
      <c r="Q375" s="52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487</v>
      </c>
      <c r="B377" s="21" t="s">
        <v>2</v>
      </c>
      <c r="C377" s="21">
        <v>43</v>
      </c>
      <c r="D377" s="21" t="s">
        <v>3</v>
      </c>
      <c r="E377" s="21" t="s">
        <v>380</v>
      </c>
      <c r="F377" s="22" t="s">
        <v>5</v>
      </c>
      <c r="G377" s="24">
        <f>(A379*A380+B379*B380+C379*C380+D379*D380+E379*E380+F379*F380+G379*G380+H379*H380)/C377</f>
        <v>0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483</v>
      </c>
      <c r="B378" s="22" t="s">
        <v>488</v>
      </c>
      <c r="C378" s="22" t="s">
        <v>489</v>
      </c>
      <c r="D378" s="22" t="s">
        <v>490</v>
      </c>
      <c r="E378" s="22" t="s">
        <v>491</v>
      </c>
      <c r="F378" s="22" t="s">
        <v>492</v>
      </c>
      <c r="G378" s="22" t="s">
        <v>493</v>
      </c>
      <c r="H378" s="22" t="s">
        <v>494</v>
      </c>
      <c r="I378" s="21" t="s">
        <v>495</v>
      </c>
      <c r="J378" s="21" t="s">
        <v>496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497</v>
      </c>
      <c r="B382" s="21" t="s">
        <v>2</v>
      </c>
      <c r="C382" s="21">
        <v>26</v>
      </c>
      <c r="D382" s="21" t="s">
        <v>3</v>
      </c>
      <c r="E382" s="21" t="s">
        <v>498</v>
      </c>
      <c r="F382" s="21" t="s">
        <v>5</v>
      </c>
      <c r="G382" s="24">
        <f>(A384*A385+B384*B385+C384*C385+D384*D385+E384*E385+F384*F385+G384*G385+H384*H385)/C382</f>
        <v>0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499</v>
      </c>
      <c r="B383" s="21" t="s">
        <v>500</v>
      </c>
      <c r="C383" s="21" t="s">
        <v>501</v>
      </c>
      <c r="D383" s="21" t="s">
        <v>502</v>
      </c>
      <c r="E383" s="21" t="s">
        <v>503</v>
      </c>
      <c r="F383" s="21" t="s">
        <v>504</v>
      </c>
      <c r="G383" s="21" t="s">
        <v>505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506</v>
      </c>
      <c r="B387" s="21" t="s">
        <v>2</v>
      </c>
      <c r="C387" s="21">
        <v>29</v>
      </c>
      <c r="D387" s="21" t="s">
        <v>3</v>
      </c>
      <c r="E387" s="21" t="s">
        <v>507</v>
      </c>
      <c r="F387" s="21" t="s">
        <v>5</v>
      </c>
      <c r="G387" s="24">
        <f>(A389*A390+B389*B390+C389*C390+D389*D390+E389*E390+F389*F390+G389*G390+H389*H390)/C387</f>
        <v>0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508</v>
      </c>
      <c r="B388" s="21" t="s">
        <v>509</v>
      </c>
      <c r="C388" s="21" t="s">
        <v>510</v>
      </c>
      <c r="D388" s="21" t="s">
        <v>511</v>
      </c>
      <c r="E388" s="21" t="s">
        <v>512</v>
      </c>
      <c r="F388" s="21" t="s">
        <v>513</v>
      </c>
      <c r="G388" s="21" t="s">
        <v>503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3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/>
      <c r="B390" s="25"/>
      <c r="C390" s="25"/>
      <c r="D390" s="25"/>
      <c r="E390" s="25"/>
      <c r="F390" s="25"/>
      <c r="G390" s="25"/>
      <c r="H390" s="25"/>
      <c r="I390" s="48"/>
      <c r="J390" s="48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514</v>
      </c>
      <c r="B392" s="21" t="s">
        <v>2</v>
      </c>
      <c r="C392" s="21">
        <v>26</v>
      </c>
      <c r="D392" s="21" t="s">
        <v>3</v>
      </c>
      <c r="E392" s="21" t="s">
        <v>342</v>
      </c>
      <c r="F392" s="21" t="s">
        <v>5</v>
      </c>
      <c r="G392" s="24">
        <f>(A394*A395+B394*B395+C394*C395+D394*D395+E394*E395+F394*F395+G394*G395+H394*H395)/C392</f>
        <v>0</v>
      </c>
      <c r="H392" s="21"/>
      <c r="I392" s="22"/>
      <c r="J392" s="22"/>
      <c r="K392" s="21"/>
      <c r="L392" s="21"/>
      <c r="M392" s="21"/>
      <c r="N392" s="21"/>
      <c r="O392" s="21"/>
      <c r="P392" s="50"/>
      <c r="Q392" s="52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515</v>
      </c>
      <c r="B393" s="21" t="s">
        <v>516</v>
      </c>
      <c r="C393" s="21" t="s">
        <v>517</v>
      </c>
      <c r="D393" s="21" t="s">
        <v>518</v>
      </c>
      <c r="E393" s="21" t="s">
        <v>505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/>
      <c r="B395" s="25"/>
      <c r="C395" s="25"/>
      <c r="D395" s="25"/>
      <c r="E395" s="25"/>
      <c r="F395" s="25"/>
      <c r="G395" s="25"/>
      <c r="H395" s="25"/>
      <c r="I395" s="48"/>
      <c r="J395" s="48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5"/>
      <c r="B396" s="35"/>
      <c r="C396" s="35"/>
      <c r="D396" s="35"/>
      <c r="E396" s="35"/>
      <c r="F396" s="35"/>
      <c r="G396" s="35"/>
      <c r="H396" s="35"/>
      <c r="I396" s="80"/>
      <c r="J396" s="80"/>
      <c r="K396" s="35"/>
      <c r="L396" s="35"/>
      <c r="M396" s="35"/>
      <c r="N396" s="35"/>
      <c r="O396" s="3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519</v>
      </c>
      <c r="B397" s="21" t="s">
        <v>2</v>
      </c>
      <c r="C397" s="21">
        <v>18</v>
      </c>
      <c r="D397" s="21" t="s">
        <v>3</v>
      </c>
      <c r="E397" s="21" t="s">
        <v>286</v>
      </c>
      <c r="F397" s="21" t="s">
        <v>5</v>
      </c>
      <c r="G397" s="24">
        <f>(A399*A400+B399*B400+C399*C400+D399*D400+E399*E400+F399*F400+G399*G400+H399*H400)/C397</f>
        <v>0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520</v>
      </c>
      <c r="B398" s="21" t="s">
        <v>521</v>
      </c>
      <c r="C398" s="21" t="s">
        <v>522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/>
      <c r="B400" s="25"/>
      <c r="C400" s="25"/>
      <c r="D400" s="25"/>
      <c r="E400" s="25"/>
      <c r="F400" s="25"/>
      <c r="G400" s="25"/>
      <c r="H400" s="25"/>
      <c r="I400" s="48"/>
      <c r="J400" s="48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523</v>
      </c>
      <c r="B402" s="21" t="s">
        <v>2</v>
      </c>
      <c r="C402" s="21">
        <v>24</v>
      </c>
      <c r="D402" s="21" t="s">
        <v>3</v>
      </c>
      <c r="E402" s="23" t="s">
        <v>524</v>
      </c>
      <c r="F402" s="21" t="s">
        <v>5</v>
      </c>
      <c r="G402" s="24">
        <f>(A404*A405+B404*B405+C404*C405+D404*D405+E404*E405+F404*F405+G404*G405+H404*H405)/C402</f>
        <v>0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525</v>
      </c>
      <c r="B403" s="21" t="s">
        <v>526</v>
      </c>
      <c r="C403" s="21" t="s">
        <v>527</v>
      </c>
      <c r="D403" s="21" t="s">
        <v>528</v>
      </c>
      <c r="E403" s="21" t="s">
        <v>529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/>
      <c r="B405" s="25"/>
      <c r="C405" s="25"/>
      <c r="D405" s="25"/>
      <c r="E405" s="25"/>
      <c r="F405" s="25"/>
      <c r="G405" s="25"/>
      <c r="H405" s="25"/>
      <c r="I405" s="48"/>
      <c r="J405" s="48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80"/>
      <c r="J406" s="80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530</v>
      </c>
      <c r="B407" s="21" t="s">
        <v>2</v>
      </c>
      <c r="C407" s="21">
        <v>24</v>
      </c>
      <c r="D407" s="21" t="s">
        <v>3</v>
      </c>
      <c r="E407" s="23" t="s">
        <v>390</v>
      </c>
      <c r="F407" s="21" t="s">
        <v>5</v>
      </c>
      <c r="G407" s="24">
        <f>(A409*A410+B409*B410+C409*C410+D409*D410+E409*E410+F409*F410+G409*G410+H409*H410)/C407</f>
        <v>0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531</v>
      </c>
      <c r="B408" s="21" t="s">
        <v>532</v>
      </c>
      <c r="C408" s="21" t="s">
        <v>533</v>
      </c>
      <c r="D408" s="21" t="s">
        <v>534</v>
      </c>
      <c r="E408" s="21" t="s">
        <v>535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/>
      <c r="B410" s="25"/>
      <c r="C410" s="25"/>
      <c r="D410" s="25"/>
      <c r="E410" s="25"/>
      <c r="F410" s="25"/>
      <c r="G410" s="25"/>
      <c r="H410" s="25"/>
      <c r="I410" s="48"/>
      <c r="J410" s="48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536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</row>
    <row r="412" s="8" customFormat="1" ht="12.75" spans="1:64">
      <c r="A412" s="20" t="s">
        <v>537</v>
      </c>
      <c r="B412" s="22" t="s">
        <v>137</v>
      </c>
      <c r="C412" s="22">
        <v>19</v>
      </c>
      <c r="D412" s="22" t="s">
        <v>3</v>
      </c>
      <c r="E412" s="22" t="s">
        <v>538</v>
      </c>
      <c r="F412" s="22" t="s">
        <v>5</v>
      </c>
      <c r="G412" s="24">
        <f>(A414*A415+B414*B415+C414*C415+D414*D415+E414*E415+F414*F415+G414*G415)/C412</f>
        <v>92.1052631578947</v>
      </c>
      <c r="H412" s="22"/>
      <c r="I412" s="22"/>
      <c r="J412" s="22"/>
      <c r="K412" s="22"/>
      <c r="L412" s="22"/>
      <c r="M412" s="22"/>
      <c r="N412" s="21"/>
      <c r="O412" s="21"/>
      <c r="P412" s="81"/>
      <c r="Q412" s="85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  <c r="AN412" s="81"/>
      <c r="AO412" s="81"/>
      <c r="AP412" s="81"/>
      <c r="AQ412" s="81"/>
      <c r="AR412" s="81"/>
      <c r="AS412" s="81"/>
      <c r="AT412" s="81"/>
      <c r="AU412" s="81"/>
      <c r="AV412" s="81"/>
      <c r="AW412" s="81"/>
      <c r="AX412" s="81"/>
      <c r="AY412" s="81"/>
      <c r="AZ412" s="81"/>
      <c r="BA412" s="81"/>
      <c r="BB412" s="81"/>
      <c r="BC412" s="81"/>
      <c r="BD412" s="81"/>
      <c r="BE412" s="81"/>
      <c r="BF412" s="81"/>
      <c r="BG412" s="81"/>
      <c r="BH412" s="81"/>
      <c r="BI412" s="81"/>
      <c r="BJ412" s="81"/>
      <c r="BK412" s="81"/>
      <c r="BL412" s="81"/>
    </row>
    <row r="413" s="8" customFormat="1" ht="12.75" spans="1:64">
      <c r="A413" s="53" t="s">
        <v>539</v>
      </c>
      <c r="B413" s="53" t="s">
        <v>540</v>
      </c>
      <c r="C413" s="53" t="s">
        <v>541</v>
      </c>
      <c r="D413" s="53" t="s">
        <v>542</v>
      </c>
      <c r="E413" s="54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1"/>
      <c r="Q413" s="85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  <c r="AN413" s="81"/>
      <c r="AO413" s="81"/>
      <c r="AP413" s="81"/>
      <c r="AQ413" s="81"/>
      <c r="AR413" s="81"/>
      <c r="AS413" s="81"/>
      <c r="AT413" s="81"/>
      <c r="AU413" s="81"/>
      <c r="AV413" s="81"/>
      <c r="AW413" s="81"/>
      <c r="AX413" s="81"/>
      <c r="AY413" s="81"/>
      <c r="AZ413" s="81"/>
      <c r="BA413" s="81"/>
      <c r="BB413" s="81"/>
      <c r="BC413" s="81"/>
      <c r="BD413" s="81"/>
      <c r="BE413" s="81"/>
      <c r="BF413" s="81"/>
      <c r="BG413" s="81"/>
      <c r="BH413" s="81"/>
      <c r="BI413" s="81"/>
      <c r="BJ413" s="81"/>
      <c r="BK413" s="81"/>
      <c r="BL413" s="81"/>
    </row>
    <row r="414" s="9" customFormat="1" ht="12.75" spans="1:64">
      <c r="A414" s="55">
        <v>5</v>
      </c>
      <c r="B414" s="55">
        <v>4</v>
      </c>
      <c r="C414" s="55">
        <v>6</v>
      </c>
      <c r="D414" s="56">
        <v>4</v>
      </c>
      <c r="E414" s="54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1"/>
      <c r="Q414" s="85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  <c r="AN414" s="81"/>
      <c r="AO414" s="81"/>
      <c r="AP414" s="81"/>
      <c r="AQ414" s="81"/>
      <c r="AR414" s="81"/>
      <c r="AS414" s="81"/>
      <c r="AT414" s="81"/>
      <c r="AU414" s="81"/>
      <c r="AV414" s="81"/>
      <c r="AW414" s="81"/>
      <c r="AX414" s="81"/>
      <c r="AY414" s="81"/>
      <c r="AZ414" s="81"/>
      <c r="BA414" s="81"/>
      <c r="BB414" s="81"/>
      <c r="BC414" s="81"/>
      <c r="BD414" s="81"/>
      <c r="BE414" s="81"/>
      <c r="BF414" s="81"/>
      <c r="BG414" s="81"/>
      <c r="BH414" s="81"/>
      <c r="BI414" s="81"/>
      <c r="BJ414" s="81"/>
      <c r="BK414" s="81"/>
      <c r="BL414" s="81"/>
    </row>
    <row r="415" s="8" customFormat="1" ht="12.75" spans="1:64">
      <c r="A415" s="25">
        <v>92</v>
      </c>
      <c r="B415" s="25">
        <v>92</v>
      </c>
      <c r="C415" s="25">
        <v>91</v>
      </c>
      <c r="D415" s="25">
        <v>94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1"/>
      <c r="Q415" s="85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  <c r="AN415" s="81"/>
      <c r="AO415" s="81"/>
      <c r="AP415" s="81"/>
      <c r="AQ415" s="81"/>
      <c r="AR415" s="81"/>
      <c r="AS415" s="81"/>
      <c r="AT415" s="81"/>
      <c r="AU415" s="81"/>
      <c r="AV415" s="81"/>
      <c r="AW415" s="81"/>
      <c r="AX415" s="81"/>
      <c r="AY415" s="81"/>
      <c r="AZ415" s="81"/>
      <c r="BA415" s="81"/>
      <c r="BB415" s="81"/>
      <c r="BC415" s="81"/>
      <c r="BD415" s="81"/>
      <c r="BE415" s="81"/>
      <c r="BF415" s="81"/>
      <c r="BG415" s="81"/>
      <c r="BH415" s="81"/>
      <c r="BI415" s="81"/>
      <c r="BJ415" s="81"/>
      <c r="BK415" s="81"/>
      <c r="BL415" s="81"/>
    </row>
    <row r="416" s="8" customFormat="1" ht="12.75" spans="1:64">
      <c r="A416" s="3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1"/>
      <c r="Q416" s="85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  <c r="AN416" s="81"/>
      <c r="AO416" s="81"/>
      <c r="AP416" s="81"/>
      <c r="AQ416" s="81"/>
      <c r="AR416" s="81"/>
      <c r="AS416" s="81"/>
      <c r="AT416" s="81"/>
      <c r="AU416" s="81"/>
      <c r="AV416" s="81"/>
      <c r="AW416" s="81"/>
      <c r="AX416" s="81"/>
      <c r="AY416" s="81"/>
      <c r="AZ416" s="81"/>
      <c r="BA416" s="81"/>
      <c r="BB416" s="81"/>
      <c r="BC416" s="81"/>
      <c r="BD416" s="81"/>
      <c r="BE416" s="81"/>
      <c r="BF416" s="81"/>
      <c r="BG416" s="81"/>
      <c r="BH416" s="81"/>
      <c r="BI416" s="81"/>
      <c r="BJ416" s="81"/>
      <c r="BK416" s="81"/>
      <c r="BL416" s="81"/>
    </row>
    <row r="417" s="8" customFormat="1" ht="12.75" spans="1:64">
      <c r="A417" s="57" t="s">
        <v>543</v>
      </c>
      <c r="B417" s="58" t="s">
        <v>137</v>
      </c>
      <c r="C417" s="58">
        <v>18</v>
      </c>
      <c r="D417" s="58" t="s">
        <v>3</v>
      </c>
      <c r="E417" s="58" t="s">
        <v>538</v>
      </c>
      <c r="F417" s="22" t="s">
        <v>5</v>
      </c>
      <c r="G417" s="24">
        <f>(A419*A420+B419*B420+C419*C420+D419*D420+E419*E420+F419*F420+G419*G420+H419*H420)/C417</f>
        <v>91.6666666666667</v>
      </c>
      <c r="H417" s="22"/>
      <c r="I417" s="22"/>
      <c r="J417" s="21"/>
      <c r="K417" s="21"/>
      <c r="L417" s="21"/>
      <c r="M417" s="21"/>
      <c r="N417" s="21"/>
      <c r="O417" s="21"/>
      <c r="P417" s="81"/>
      <c r="Q417" s="85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</row>
    <row r="418" s="8" customFormat="1" ht="12.75" spans="1:64">
      <c r="A418" s="53" t="s">
        <v>544</v>
      </c>
      <c r="B418" s="53" t="s">
        <v>545</v>
      </c>
      <c r="C418" s="53" t="s">
        <v>546</v>
      </c>
      <c r="D418" s="58"/>
      <c r="E418" s="58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1"/>
      <c r="Q418" s="85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  <c r="AN418" s="81"/>
      <c r="AO418" s="81"/>
      <c r="AP418" s="81"/>
      <c r="AQ418" s="81"/>
      <c r="AR418" s="81"/>
      <c r="AS418" s="81"/>
      <c r="AT418" s="81"/>
      <c r="AU418" s="81"/>
      <c r="AV418" s="81"/>
      <c r="AW418" s="81"/>
      <c r="AX418" s="81"/>
      <c r="AY418" s="81"/>
      <c r="AZ418" s="81"/>
      <c r="BA418" s="81"/>
      <c r="BB418" s="81"/>
      <c r="BC418" s="81"/>
      <c r="BD418" s="81"/>
      <c r="BE418" s="81"/>
      <c r="BF418" s="81"/>
      <c r="BG418" s="81"/>
      <c r="BH418" s="81"/>
      <c r="BI418" s="81"/>
      <c r="BJ418" s="81"/>
      <c r="BK418" s="81"/>
      <c r="BL418" s="81"/>
    </row>
    <row r="419" s="9" customFormat="1" ht="12.75" spans="1:64">
      <c r="A419" s="55">
        <v>6</v>
      </c>
      <c r="B419" s="55">
        <v>6</v>
      </c>
      <c r="C419" s="55">
        <v>6</v>
      </c>
      <c r="D419" s="58"/>
      <c r="E419" s="59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1"/>
      <c r="Q419" s="85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  <c r="AN419" s="81"/>
      <c r="AO419" s="81"/>
      <c r="AP419" s="81"/>
      <c r="AQ419" s="81"/>
      <c r="AR419" s="81"/>
      <c r="AS419" s="81"/>
      <c r="AT419" s="81"/>
      <c r="AU419" s="81"/>
      <c r="AV419" s="81"/>
      <c r="AW419" s="81"/>
      <c r="AX419" s="81"/>
      <c r="AY419" s="81"/>
      <c r="AZ419" s="81"/>
      <c r="BA419" s="81"/>
      <c r="BB419" s="81"/>
      <c r="BC419" s="81"/>
      <c r="BD419" s="81"/>
      <c r="BE419" s="81"/>
      <c r="BF419" s="81"/>
      <c r="BG419" s="81"/>
      <c r="BH419" s="81"/>
      <c r="BI419" s="81"/>
      <c r="BJ419" s="81"/>
      <c r="BK419" s="81"/>
      <c r="BL419" s="81"/>
    </row>
    <row r="420" s="8" customFormat="1" ht="12.75" spans="1:64">
      <c r="A420" s="36">
        <v>91</v>
      </c>
      <c r="B420" s="25">
        <v>93</v>
      </c>
      <c r="C420" s="25">
        <v>91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1"/>
      <c r="Q420" s="85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  <c r="AN420" s="81"/>
      <c r="AO420" s="81"/>
      <c r="AP420" s="81"/>
      <c r="AQ420" s="81"/>
      <c r="AR420" s="81"/>
      <c r="AS420" s="81"/>
      <c r="AT420" s="81"/>
      <c r="AU420" s="81"/>
      <c r="AV420" s="81"/>
      <c r="AW420" s="81"/>
      <c r="AX420" s="81"/>
      <c r="AY420" s="81"/>
      <c r="AZ420" s="81"/>
      <c r="BA420" s="81"/>
      <c r="BB420" s="81"/>
      <c r="BC420" s="81"/>
      <c r="BD420" s="81"/>
      <c r="BE420" s="81"/>
      <c r="BF420" s="81"/>
      <c r="BG420" s="81"/>
      <c r="BH420" s="81"/>
      <c r="BI420" s="81"/>
      <c r="BJ420" s="81"/>
      <c r="BK420" s="81"/>
      <c r="BL420" s="81"/>
    </row>
    <row r="421" s="8" customFormat="1" ht="12.75" spans="1:64">
      <c r="A421" s="33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1"/>
      <c r="Q421" s="85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1"/>
      <c r="AP421" s="81"/>
      <c r="AQ421" s="81"/>
      <c r="AR421" s="81"/>
      <c r="AS421" s="81"/>
      <c r="AT421" s="81"/>
      <c r="AU421" s="81"/>
      <c r="AV421" s="81"/>
      <c r="AW421" s="81"/>
      <c r="AX421" s="81"/>
      <c r="AY421" s="81"/>
      <c r="AZ421" s="81"/>
      <c r="BA421" s="81"/>
      <c r="BB421" s="81"/>
      <c r="BC421" s="81"/>
      <c r="BD421" s="81"/>
      <c r="BE421" s="81"/>
      <c r="BF421" s="81"/>
      <c r="BG421" s="81"/>
      <c r="BH421" s="81"/>
      <c r="BI421" s="81"/>
      <c r="BJ421" s="81"/>
      <c r="BK421" s="81"/>
      <c r="BL421" s="81"/>
    </row>
    <row r="422" s="8" customFormat="1" ht="12.75" spans="1:64">
      <c r="A422" s="60" t="s">
        <v>547</v>
      </c>
      <c r="B422" s="61" t="s">
        <v>137</v>
      </c>
      <c r="C422" s="61">
        <v>22</v>
      </c>
      <c r="D422" s="61" t="s">
        <v>3</v>
      </c>
      <c r="E422" s="61" t="s">
        <v>538</v>
      </c>
      <c r="F422" s="22" t="s">
        <v>5</v>
      </c>
      <c r="G422" s="24">
        <f>(A424*A425+B424*B425+C424*C425+D424*D425+E424*E425+F424*F425+G424*G425+H424*H425)/C422</f>
        <v>92.3636363636364</v>
      </c>
      <c r="H422" s="22"/>
      <c r="I422" s="22"/>
      <c r="J422" s="22"/>
      <c r="K422" s="22"/>
      <c r="L422" s="22"/>
      <c r="M422" s="22"/>
      <c r="N422" s="21"/>
      <c r="O422" s="21"/>
      <c r="P422" s="81"/>
      <c r="Q422" s="85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</row>
    <row r="423" s="8" customFormat="1" ht="12.75" spans="1:64">
      <c r="A423" s="53" t="s">
        <v>548</v>
      </c>
      <c r="B423" s="53" t="s">
        <v>549</v>
      </c>
      <c r="C423" s="53" t="s">
        <v>550</v>
      </c>
      <c r="D423" s="53" t="s">
        <v>551</v>
      </c>
      <c r="E423" s="62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1"/>
      <c r="Q423" s="85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  <c r="AN423" s="81"/>
      <c r="AO423" s="81"/>
      <c r="AP423" s="81"/>
      <c r="AQ423" s="81"/>
      <c r="AR423" s="81"/>
      <c r="AS423" s="81"/>
      <c r="AT423" s="81"/>
      <c r="AU423" s="81"/>
      <c r="AV423" s="81"/>
      <c r="AW423" s="81"/>
      <c r="AX423" s="81"/>
      <c r="AY423" s="81"/>
      <c r="AZ423" s="81"/>
      <c r="BA423" s="81"/>
      <c r="BB423" s="81"/>
      <c r="BC423" s="81"/>
      <c r="BD423" s="81"/>
      <c r="BE423" s="81"/>
      <c r="BF423" s="81"/>
      <c r="BG423" s="81"/>
      <c r="BH423" s="81"/>
      <c r="BI423" s="81"/>
      <c r="BJ423" s="81"/>
      <c r="BK423" s="81"/>
      <c r="BL423" s="81"/>
    </row>
    <row r="424" s="9" customFormat="1" ht="12.75" spans="1:64">
      <c r="A424" s="55">
        <v>6</v>
      </c>
      <c r="B424" s="55">
        <v>6</v>
      </c>
      <c r="C424" s="55">
        <v>6</v>
      </c>
      <c r="D424" s="56">
        <v>4</v>
      </c>
      <c r="E424" s="62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1"/>
      <c r="Q424" s="85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  <c r="AN424" s="81"/>
      <c r="AO424" s="81"/>
      <c r="AP424" s="81"/>
      <c r="AQ424" s="81"/>
      <c r="AR424" s="81"/>
      <c r="AS424" s="81"/>
      <c r="AT424" s="81"/>
      <c r="AU424" s="81"/>
      <c r="AV424" s="81"/>
      <c r="AW424" s="81"/>
      <c r="AX424" s="81"/>
      <c r="AY424" s="81"/>
      <c r="AZ424" s="81"/>
      <c r="BA424" s="81"/>
      <c r="BB424" s="81"/>
      <c r="BC424" s="81"/>
      <c r="BD424" s="81"/>
      <c r="BE424" s="81"/>
      <c r="BF424" s="81"/>
      <c r="BG424" s="81"/>
      <c r="BH424" s="81"/>
      <c r="BI424" s="81"/>
      <c r="BJ424" s="81"/>
      <c r="BK424" s="81"/>
      <c r="BL424" s="81"/>
    </row>
    <row r="425" s="8" customFormat="1" ht="12.75" spans="1:64">
      <c r="A425" s="63">
        <v>91</v>
      </c>
      <c r="B425" s="63">
        <v>93</v>
      </c>
      <c r="C425" s="63">
        <v>94</v>
      </c>
      <c r="D425" s="63">
        <v>91</v>
      </c>
      <c r="E425" s="63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1"/>
      <c r="Q425" s="85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  <c r="AN425" s="81"/>
      <c r="AO425" s="81"/>
      <c r="AP425" s="81"/>
      <c r="AQ425" s="81"/>
      <c r="AR425" s="81"/>
      <c r="AS425" s="81"/>
      <c r="AT425" s="81"/>
      <c r="AU425" s="81"/>
      <c r="AV425" s="81"/>
      <c r="AW425" s="81"/>
      <c r="AX425" s="81"/>
      <c r="AY425" s="81"/>
      <c r="AZ425" s="81"/>
      <c r="BA425" s="81"/>
      <c r="BB425" s="81"/>
      <c r="BC425" s="81"/>
      <c r="BD425" s="81"/>
      <c r="BE425" s="81"/>
      <c r="BF425" s="81"/>
      <c r="BG425" s="81"/>
      <c r="BH425" s="81"/>
      <c r="BI425" s="81"/>
      <c r="BJ425" s="81"/>
      <c r="BK425" s="81"/>
      <c r="BL425" s="81"/>
    </row>
    <row r="426" s="10" customFormat="1" ht="12.75" spans="1:64">
      <c r="A426" s="62"/>
      <c r="B426" s="62"/>
      <c r="C426" s="62"/>
      <c r="D426" s="62"/>
      <c r="E426" s="62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2"/>
      <c r="Q426" s="86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</row>
    <row r="427" s="10" customFormat="1" ht="12.75" spans="1:64">
      <c r="A427" s="60" t="s">
        <v>552</v>
      </c>
      <c r="B427" s="61" t="s">
        <v>137</v>
      </c>
      <c r="C427" s="61">
        <v>11</v>
      </c>
      <c r="D427" s="61" t="s">
        <v>3</v>
      </c>
      <c r="E427" s="61" t="s">
        <v>553</v>
      </c>
      <c r="F427" s="22" t="s">
        <v>5</v>
      </c>
      <c r="G427" s="24">
        <f>(A429*A430+B429*B430+C429*C430+D429*D430+E429*E430+F429*F430+G429*G430+H429*H430)/C427</f>
        <v>90.7272727272727</v>
      </c>
      <c r="H427" s="22"/>
      <c r="I427" s="22"/>
      <c r="J427" s="22"/>
      <c r="K427" s="22"/>
      <c r="L427" s="22"/>
      <c r="M427" s="22"/>
      <c r="N427" s="21"/>
      <c r="O427" s="21"/>
      <c r="P427" s="82"/>
      <c r="Q427" s="86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</row>
    <row r="428" s="10" customFormat="1" ht="12.75" spans="1:64">
      <c r="A428" s="64" t="s">
        <v>554</v>
      </c>
      <c r="B428" s="64" t="s">
        <v>555</v>
      </c>
      <c r="C428" s="64" t="s">
        <v>556</v>
      </c>
      <c r="D428" s="61"/>
      <c r="E428" s="61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2"/>
      <c r="Q428" s="86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</row>
    <row r="429" s="11" customFormat="1" ht="12.75" spans="1:64">
      <c r="A429" s="65">
        <v>3</v>
      </c>
      <c r="B429" s="64">
        <v>6</v>
      </c>
      <c r="C429" s="64">
        <v>2</v>
      </c>
      <c r="D429" s="61"/>
      <c r="E429" s="61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2"/>
      <c r="Q429" s="86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</row>
    <row r="430" s="8" customFormat="1" ht="12.75" spans="1:64">
      <c r="A430" s="66">
        <v>82</v>
      </c>
      <c r="B430" s="63">
        <v>94</v>
      </c>
      <c r="C430" s="63">
        <v>94</v>
      </c>
      <c r="D430" s="63"/>
      <c r="E430" s="63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1"/>
      <c r="Q430" s="85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  <c r="AD430" s="81"/>
      <c r="AE430" s="81"/>
      <c r="AF430" s="81"/>
      <c r="AG430" s="81"/>
      <c r="AH430" s="81"/>
      <c r="AI430" s="81"/>
      <c r="AJ430" s="81"/>
      <c r="AK430" s="81"/>
      <c r="AL430" s="81"/>
      <c r="AM430" s="81"/>
      <c r="AN430" s="81"/>
      <c r="AO430" s="81"/>
      <c r="AP430" s="81"/>
      <c r="AQ430" s="81"/>
      <c r="AR430" s="81"/>
      <c r="AS430" s="81"/>
      <c r="AT430" s="81"/>
      <c r="AU430" s="81"/>
      <c r="AV430" s="81"/>
      <c r="AW430" s="81"/>
      <c r="AX430" s="81"/>
      <c r="AY430" s="81"/>
      <c r="AZ430" s="81"/>
      <c r="BA430" s="81"/>
      <c r="BB430" s="81"/>
      <c r="BC430" s="81"/>
      <c r="BD430" s="81"/>
      <c r="BE430" s="81"/>
      <c r="BF430" s="81"/>
      <c r="BG430" s="81"/>
      <c r="BH430" s="81"/>
      <c r="BI430" s="81"/>
      <c r="BJ430" s="81"/>
      <c r="BK430" s="81"/>
      <c r="BL430" s="81"/>
    </row>
    <row r="431" s="12" customFormat="1" ht="12" spans="1:64">
      <c r="A431" s="62"/>
      <c r="B431" s="62"/>
      <c r="C431" s="62"/>
      <c r="D431" s="62"/>
      <c r="E431" s="62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</row>
    <row r="432" s="12" customFormat="1" ht="12" spans="1:64">
      <c r="A432" s="60" t="s">
        <v>557</v>
      </c>
      <c r="B432" s="61" t="s">
        <v>137</v>
      </c>
      <c r="C432" s="61">
        <v>20</v>
      </c>
      <c r="D432" s="61" t="s">
        <v>3</v>
      </c>
      <c r="E432" s="61" t="s">
        <v>553</v>
      </c>
      <c r="F432" s="22" t="s">
        <v>5</v>
      </c>
      <c r="G432" s="24">
        <f>(A434*A435+B434*B435+C434*C435+D434*D435+E434*E435+F434*F435+G434*G435+H434*H435)/C432</f>
        <v>91.35</v>
      </c>
      <c r="H432" s="21"/>
      <c r="I432" s="21"/>
      <c r="J432" s="21"/>
      <c r="K432" s="21"/>
      <c r="L432" s="21"/>
      <c r="M432" s="21"/>
      <c r="N432" s="21"/>
      <c r="O432" s="21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</row>
    <row r="433" s="12" customFormat="1" ht="12" spans="1:64">
      <c r="A433" s="67" t="s">
        <v>558</v>
      </c>
      <c r="B433" s="67" t="s">
        <v>559</v>
      </c>
      <c r="C433" s="67" t="s">
        <v>556</v>
      </c>
      <c r="D433" s="67" t="s">
        <v>560</v>
      </c>
      <c r="E433" s="62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2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</row>
    <row r="435" s="12" customFormat="1" ht="12.75" spans="1:64">
      <c r="A435" s="66">
        <v>94</v>
      </c>
      <c r="B435" s="63">
        <v>93</v>
      </c>
      <c r="C435" s="63">
        <v>91</v>
      </c>
      <c r="D435" s="63">
        <v>87</v>
      </c>
      <c r="E435" s="63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</row>
    <row r="436" s="12" customFormat="1" ht="12.75" spans="1:64">
      <c r="A436" s="68"/>
      <c r="B436" s="62"/>
      <c r="C436" s="62"/>
      <c r="D436" s="62"/>
      <c r="E436" s="62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</row>
    <row r="437" s="12" customFormat="1" ht="12" spans="1:64">
      <c r="A437" s="60" t="s">
        <v>561</v>
      </c>
      <c r="B437" s="61" t="s">
        <v>137</v>
      </c>
      <c r="C437" s="61">
        <v>18</v>
      </c>
      <c r="D437" s="61" t="s">
        <v>3</v>
      </c>
      <c r="E437" s="61" t="s">
        <v>562</v>
      </c>
      <c r="F437" s="22" t="s">
        <v>5</v>
      </c>
      <c r="G437" s="24">
        <f>(A439*A440+B439*B440+C439*C440+D439*D440+E439*E440+F439*F440+G439*G440+H439*H440)/C437</f>
        <v>89.6666666666667</v>
      </c>
      <c r="H437" s="21"/>
      <c r="I437" s="21"/>
      <c r="J437" s="21"/>
      <c r="K437" s="21"/>
      <c r="L437" s="21"/>
      <c r="M437" s="21"/>
      <c r="N437" s="21"/>
      <c r="O437" s="21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</row>
    <row r="438" s="12" customFormat="1" ht="12.75" spans="1:64">
      <c r="A438" s="67" t="s">
        <v>563</v>
      </c>
      <c r="B438" s="67" t="s">
        <v>558</v>
      </c>
      <c r="C438" s="67" t="s">
        <v>564</v>
      </c>
      <c r="D438" s="68" t="s">
        <v>565</v>
      </c>
      <c r="E438" s="62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</row>
    <row r="439" s="13" customFormat="1" ht="12" spans="1:64">
      <c r="A439" s="67">
        <v>6</v>
      </c>
      <c r="B439" s="67">
        <v>1</v>
      </c>
      <c r="C439" s="67">
        <v>5</v>
      </c>
      <c r="D439" s="62">
        <v>6</v>
      </c>
      <c r="E439" s="62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</row>
    <row r="440" s="12" customFormat="1" ht="12.75" spans="1:64">
      <c r="A440" s="69">
        <v>94</v>
      </c>
      <c r="B440" s="70">
        <v>94</v>
      </c>
      <c r="C440" s="70">
        <v>88</v>
      </c>
      <c r="D440" s="70">
        <v>86</v>
      </c>
      <c r="E440" s="70"/>
      <c r="F440" s="48"/>
      <c r="G440" s="48"/>
      <c r="H440" s="48"/>
      <c r="I440" s="48"/>
      <c r="J440" s="48"/>
      <c r="K440" s="48"/>
      <c r="L440" s="48"/>
      <c r="M440" s="48"/>
      <c r="N440" s="84"/>
      <c r="O440" s="84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</row>
    <row r="441" s="12" customFormat="1" ht="12.75" spans="1:64">
      <c r="A441" s="71"/>
      <c r="B441" s="72"/>
      <c r="C441" s="72"/>
      <c r="D441" s="72"/>
      <c r="E441" s="72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</row>
    <row r="442" s="12" customFormat="1" ht="12" spans="1:64">
      <c r="A442" s="60" t="s">
        <v>566</v>
      </c>
      <c r="B442" s="61" t="s">
        <v>137</v>
      </c>
      <c r="C442" s="61">
        <v>21</v>
      </c>
      <c r="D442" s="61" t="s">
        <v>3</v>
      </c>
      <c r="E442" s="61" t="s">
        <v>562</v>
      </c>
      <c r="F442" s="22" t="s">
        <v>5</v>
      </c>
      <c r="G442" s="24">
        <f>(A444*A445+B444*B445+C444*C445+D444*D445+E444*E445+F444*F445+G444*G445+H444*H445)/C442</f>
        <v>87.4285714285714</v>
      </c>
      <c r="H442" s="73"/>
      <c r="I442" s="73"/>
      <c r="J442" s="73"/>
      <c r="K442" s="73"/>
      <c r="L442" s="73"/>
      <c r="M442" s="73"/>
      <c r="N442" s="73"/>
      <c r="O442" s="7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</row>
    <row r="443" s="12" customFormat="1" ht="12" spans="1:64">
      <c r="A443" s="62" t="s">
        <v>567</v>
      </c>
      <c r="B443" s="62" t="s">
        <v>568</v>
      </c>
      <c r="C443" s="62" t="s">
        <v>569</v>
      </c>
      <c r="D443" s="62" t="s">
        <v>570</v>
      </c>
      <c r="E443" s="62"/>
      <c r="F443" s="21"/>
      <c r="G443" s="21"/>
      <c r="H443" s="74"/>
      <c r="I443" s="73"/>
      <c r="J443" s="74"/>
      <c r="K443" s="74"/>
      <c r="L443" s="74"/>
      <c r="M443" s="73"/>
      <c r="N443" s="73"/>
      <c r="O443" s="7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</row>
    <row r="444" s="13" customFormat="1" ht="12" spans="1:64">
      <c r="A444" s="62">
        <v>6</v>
      </c>
      <c r="B444" s="61">
        <v>6</v>
      </c>
      <c r="C444" s="61">
        <v>3</v>
      </c>
      <c r="D444" s="61">
        <v>6</v>
      </c>
      <c r="E444" s="75"/>
      <c r="F444" s="74"/>
      <c r="G444" s="74"/>
      <c r="H444" s="74"/>
      <c r="I444" s="74"/>
      <c r="J444" s="74"/>
      <c r="K444" s="74"/>
      <c r="L444" s="74"/>
      <c r="M444" s="73"/>
      <c r="N444" s="73"/>
      <c r="O444" s="7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</row>
    <row r="445" s="12" customFormat="1" ht="12" spans="1:64">
      <c r="A445" s="48">
        <v>86</v>
      </c>
      <c r="B445" s="48">
        <v>81</v>
      </c>
      <c r="C445" s="48">
        <v>96</v>
      </c>
      <c r="D445" s="48">
        <v>91</v>
      </c>
      <c r="E445" s="48"/>
      <c r="F445" s="48"/>
      <c r="G445" s="48"/>
      <c r="H445" s="48"/>
      <c r="I445" s="48"/>
      <c r="J445" s="48"/>
      <c r="K445" s="48"/>
      <c r="L445" s="48"/>
      <c r="M445" s="84"/>
      <c r="N445" s="84"/>
      <c r="O445" s="84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3"/>
      <c r="I446" s="73"/>
      <c r="J446" s="73"/>
      <c r="K446" s="73"/>
      <c r="L446" s="73"/>
      <c r="M446" s="73"/>
      <c r="N446" s="73"/>
      <c r="O446" s="73"/>
      <c r="P446" s="82"/>
      <c r="Q446" s="86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</row>
    <row r="447" s="10" customFormat="1" ht="12.75" spans="1:64">
      <c r="A447" s="76" t="s">
        <v>571</v>
      </c>
      <c r="B447" s="77" t="s">
        <v>2</v>
      </c>
      <c r="C447" s="77">
        <v>19</v>
      </c>
      <c r="D447" s="77" t="s">
        <v>3</v>
      </c>
      <c r="E447" s="77" t="s">
        <v>572</v>
      </c>
      <c r="F447" s="77" t="s">
        <v>5</v>
      </c>
      <c r="G447" s="78">
        <f>(A449*A450+B449*B450+C449*C450+D449*D450+E449*E450+F449*F450+G449*G450)/C447</f>
        <v>89.7368421052632</v>
      </c>
      <c r="H447" s="74"/>
      <c r="I447" s="74"/>
      <c r="J447" s="74"/>
      <c r="K447" s="74"/>
      <c r="L447" s="74"/>
      <c r="M447" s="74"/>
      <c r="N447" s="74"/>
      <c r="O447" s="74"/>
      <c r="P447" s="82"/>
      <c r="Q447" s="86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</row>
    <row r="448" s="10" customFormat="1" ht="12.75" spans="1:64">
      <c r="A448" s="79" t="s">
        <v>573</v>
      </c>
      <c r="B448" s="79" t="s">
        <v>574</v>
      </c>
      <c r="C448" s="79" t="s">
        <v>83</v>
      </c>
      <c r="D448" s="79" t="s">
        <v>575</v>
      </c>
      <c r="E448" s="79" t="s">
        <v>576</v>
      </c>
      <c r="F448" s="79" t="s">
        <v>577</v>
      </c>
      <c r="G448" s="79" t="s">
        <v>578</v>
      </c>
      <c r="H448" s="77"/>
      <c r="I448" s="77"/>
      <c r="J448" s="74"/>
      <c r="K448" s="74"/>
      <c r="L448" s="74"/>
      <c r="M448" s="74"/>
      <c r="N448" s="74"/>
      <c r="O448" s="74"/>
      <c r="P448" s="82"/>
      <c r="Q448" s="86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</row>
    <row r="449" s="11" customFormat="1" ht="12.75" spans="1:64">
      <c r="A449" s="79">
        <v>3</v>
      </c>
      <c r="B449" s="79">
        <v>4</v>
      </c>
      <c r="C449" s="79">
        <v>1</v>
      </c>
      <c r="D449" s="79">
        <v>1</v>
      </c>
      <c r="E449" s="79">
        <v>4</v>
      </c>
      <c r="F449" s="79">
        <v>1</v>
      </c>
      <c r="G449" s="79">
        <v>5</v>
      </c>
      <c r="H449" s="77"/>
      <c r="I449" s="77"/>
      <c r="J449" s="74"/>
      <c r="K449" s="74"/>
      <c r="L449" s="74"/>
      <c r="M449" s="74"/>
      <c r="N449" s="74"/>
      <c r="O449" s="74"/>
      <c r="P449" s="82"/>
      <c r="Q449" s="86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</row>
    <row r="450" s="10" customFormat="1" ht="12.75" spans="1:64">
      <c r="A450" s="48">
        <v>92</v>
      </c>
      <c r="B450" s="48">
        <v>83</v>
      </c>
      <c r="C450" s="48">
        <v>70</v>
      </c>
      <c r="D450" s="48">
        <v>87</v>
      </c>
      <c r="E450" s="48">
        <v>97</v>
      </c>
      <c r="F450" s="48">
        <v>72</v>
      </c>
      <c r="G450" s="48">
        <v>96</v>
      </c>
      <c r="H450" s="48"/>
      <c r="I450" s="48"/>
      <c r="J450" s="48"/>
      <c r="K450" s="48"/>
      <c r="L450" s="48"/>
      <c r="M450" s="48"/>
      <c r="N450" s="48"/>
      <c r="O450" s="48"/>
      <c r="P450" s="82"/>
      <c r="Q450" s="86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</row>
    <row r="451" s="10" customFormat="1" ht="12.75" spans="1:64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82"/>
      <c r="Q451" s="86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</row>
    <row r="452" s="10" customFormat="1" ht="12.75" spans="1:64">
      <c r="A452" s="27" t="s">
        <v>579</v>
      </c>
      <c r="B452" s="74" t="s">
        <v>2</v>
      </c>
      <c r="C452" s="74">
        <v>26</v>
      </c>
      <c r="D452" s="74" t="s">
        <v>3</v>
      </c>
      <c r="E452" s="74" t="s">
        <v>572</v>
      </c>
      <c r="F452" s="74" t="s">
        <v>5</v>
      </c>
      <c r="G452" s="24">
        <f>(A454*A455+B454*B455+C454*C455+D454*D455+E454*E455+F454*F455+G454*G455+H454*H455+I454*I455)/C452</f>
        <v>93.7307692307692</v>
      </c>
      <c r="H452" s="74"/>
      <c r="I452" s="74"/>
      <c r="J452" s="74"/>
      <c r="K452" s="74"/>
      <c r="L452" s="74"/>
      <c r="M452" s="74"/>
      <c r="N452" s="74"/>
      <c r="O452" s="74"/>
      <c r="P452" s="82"/>
      <c r="Q452" s="86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</row>
    <row r="453" s="14" customFormat="1" ht="12.75" spans="1:64">
      <c r="A453" s="87" t="s">
        <v>576</v>
      </c>
      <c r="B453" s="87" t="s">
        <v>580</v>
      </c>
      <c r="C453" s="87" t="s">
        <v>581</v>
      </c>
      <c r="D453" s="87" t="s">
        <v>582</v>
      </c>
      <c r="E453" s="87" t="s">
        <v>583</v>
      </c>
      <c r="F453" s="87" t="s">
        <v>584</v>
      </c>
      <c r="G453" s="87" t="s">
        <v>573</v>
      </c>
      <c r="H453" s="87" t="s">
        <v>585</v>
      </c>
      <c r="I453" s="74"/>
      <c r="J453" s="74"/>
      <c r="K453" s="74"/>
      <c r="L453" s="74"/>
      <c r="M453" s="74"/>
      <c r="N453" s="74"/>
      <c r="O453" s="74"/>
      <c r="P453" s="91"/>
      <c r="Q453" s="109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1"/>
      <c r="AR453" s="91"/>
      <c r="AS453" s="91"/>
      <c r="AT453" s="91"/>
      <c r="AU453" s="91"/>
      <c r="AV453" s="91"/>
      <c r="AW453" s="91"/>
      <c r="AX453" s="91"/>
      <c r="AY453" s="91"/>
      <c r="AZ453" s="91"/>
      <c r="BA453" s="91"/>
      <c r="BB453" s="91"/>
      <c r="BC453" s="91"/>
      <c r="BD453" s="91"/>
      <c r="BE453" s="91"/>
      <c r="BF453" s="91"/>
      <c r="BG453" s="91"/>
      <c r="BH453" s="91"/>
      <c r="BI453" s="91"/>
      <c r="BJ453" s="91"/>
      <c r="BK453" s="91"/>
      <c r="BL453" s="91"/>
    </row>
    <row r="454" s="15" customFormat="1" ht="12.75" spans="1:64">
      <c r="A454" s="87">
        <v>1</v>
      </c>
      <c r="B454" s="87">
        <v>6</v>
      </c>
      <c r="C454" s="87">
        <v>5</v>
      </c>
      <c r="D454" s="87">
        <v>4</v>
      </c>
      <c r="E454" s="87">
        <v>2</v>
      </c>
      <c r="F454" s="87">
        <v>5</v>
      </c>
      <c r="G454" s="87">
        <v>1</v>
      </c>
      <c r="H454" s="87">
        <v>2</v>
      </c>
      <c r="I454" s="74"/>
      <c r="J454" s="74"/>
      <c r="K454" s="74"/>
      <c r="L454" s="74"/>
      <c r="M454" s="74"/>
      <c r="N454" s="74"/>
      <c r="O454" s="74"/>
      <c r="P454" s="91"/>
      <c r="Q454" s="109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1"/>
      <c r="AR454" s="91"/>
      <c r="AS454" s="91"/>
      <c r="AT454" s="91"/>
      <c r="AU454" s="91"/>
      <c r="AV454" s="91"/>
      <c r="AW454" s="91"/>
      <c r="AX454" s="91"/>
      <c r="AY454" s="91"/>
      <c r="AZ454" s="91"/>
      <c r="BA454" s="91"/>
      <c r="BB454" s="91"/>
      <c r="BC454" s="91"/>
      <c r="BD454" s="91"/>
      <c r="BE454" s="91"/>
      <c r="BF454" s="91"/>
      <c r="BG454" s="91"/>
      <c r="BH454" s="91"/>
      <c r="BI454" s="91"/>
      <c r="BJ454" s="91"/>
      <c r="BK454" s="91"/>
      <c r="BL454" s="91"/>
    </row>
    <row r="455" s="16" customFormat="1" ht="15" customHeight="1" spans="1:64">
      <c r="A455" s="48">
        <v>97</v>
      </c>
      <c r="B455" s="48">
        <v>94</v>
      </c>
      <c r="C455" s="48">
        <v>94</v>
      </c>
      <c r="D455" s="48">
        <v>95</v>
      </c>
      <c r="E455" s="48">
        <v>92</v>
      </c>
      <c r="F455" s="48">
        <v>96</v>
      </c>
      <c r="G455" s="48">
        <v>92</v>
      </c>
      <c r="H455" s="48">
        <v>85</v>
      </c>
      <c r="I455" s="48"/>
      <c r="J455" s="48"/>
      <c r="K455" s="48"/>
      <c r="L455" s="48"/>
      <c r="M455" s="48"/>
      <c r="N455" s="48"/>
      <c r="O455" s="48"/>
      <c r="P455" s="107"/>
      <c r="Q455" s="110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</row>
    <row r="456" s="10" customFormat="1" ht="12.75" spans="1:64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82"/>
      <c r="Q456" s="86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</row>
    <row r="457" s="10" customFormat="1" ht="12.75" spans="1:64">
      <c r="A457" s="27" t="s">
        <v>586</v>
      </c>
      <c r="B457" s="74" t="s">
        <v>2</v>
      </c>
      <c r="C457" s="74">
        <v>37</v>
      </c>
      <c r="D457" s="74" t="s">
        <v>3</v>
      </c>
      <c r="E457" s="74" t="s">
        <v>587</v>
      </c>
      <c r="F457" s="74" t="s">
        <v>5</v>
      </c>
      <c r="G457" s="24">
        <f>(A459*A460+B459*B460+C459*C460+D459*D460+E459*E460+F459*F460+G459*G460+H459*H460)/C457</f>
        <v>86.8648648648649</v>
      </c>
      <c r="H457" s="74"/>
      <c r="I457" s="74"/>
      <c r="J457" s="74"/>
      <c r="K457" s="74"/>
      <c r="L457" s="74"/>
      <c r="M457" s="74"/>
      <c r="N457" s="74"/>
      <c r="O457" s="74"/>
      <c r="P457" s="82"/>
      <c r="Q457" s="86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</row>
    <row r="458" s="10" customFormat="1" ht="12.75" spans="1:64">
      <c r="A458" s="74" t="s">
        <v>588</v>
      </c>
      <c r="B458" s="74" t="s">
        <v>589</v>
      </c>
      <c r="C458" s="74" t="s">
        <v>590</v>
      </c>
      <c r="D458" s="74" t="s">
        <v>591</v>
      </c>
      <c r="E458" s="22" t="s">
        <v>592</v>
      </c>
      <c r="F458" s="22" t="s">
        <v>593</v>
      </c>
      <c r="G458" s="22" t="s">
        <v>594</v>
      </c>
      <c r="H458" s="74"/>
      <c r="I458" s="74"/>
      <c r="J458" s="74"/>
      <c r="K458" s="74"/>
      <c r="L458" s="74"/>
      <c r="M458" s="74"/>
      <c r="N458" s="74"/>
      <c r="O458" s="74"/>
      <c r="P458" s="82"/>
      <c r="Q458" s="86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</row>
    <row r="459" s="10" customFormat="1" ht="12.75" spans="1:64">
      <c r="A459" s="74">
        <v>6</v>
      </c>
      <c r="B459" s="74">
        <v>6</v>
      </c>
      <c r="C459" s="74">
        <v>6</v>
      </c>
      <c r="D459" s="74">
        <v>3</v>
      </c>
      <c r="E459" s="22">
        <v>5</v>
      </c>
      <c r="F459" s="22">
        <v>6</v>
      </c>
      <c r="G459" s="22">
        <v>5</v>
      </c>
      <c r="H459" s="74"/>
      <c r="I459" s="74"/>
      <c r="J459" s="74"/>
      <c r="K459" s="74"/>
      <c r="L459" s="74"/>
      <c r="M459" s="74"/>
      <c r="N459" s="74"/>
      <c r="O459" s="74"/>
      <c r="P459" s="82"/>
      <c r="Q459" s="86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</row>
    <row r="460" s="16" customFormat="1" ht="15" customHeight="1" spans="1:64">
      <c r="A460" s="48">
        <v>64</v>
      </c>
      <c r="B460" s="48">
        <v>95</v>
      </c>
      <c r="C460" s="48">
        <v>92</v>
      </c>
      <c r="D460" s="48">
        <v>92</v>
      </c>
      <c r="E460" s="48">
        <v>96</v>
      </c>
      <c r="F460" s="48">
        <v>97</v>
      </c>
      <c r="G460" s="48">
        <v>74</v>
      </c>
      <c r="H460" s="48"/>
      <c r="I460" s="48"/>
      <c r="J460" s="48"/>
      <c r="K460" s="48"/>
      <c r="L460" s="48"/>
      <c r="M460" s="48"/>
      <c r="N460" s="48"/>
      <c r="O460" s="48"/>
      <c r="P460" s="107"/>
      <c r="Q460" s="110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</row>
    <row r="461" s="10" customFormat="1" ht="12.75" spans="1:64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82"/>
      <c r="Q461" s="86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</row>
    <row r="462" s="10" customFormat="1" ht="12.75" spans="1:64">
      <c r="A462" s="27" t="s">
        <v>595</v>
      </c>
      <c r="B462" s="74" t="s">
        <v>2</v>
      </c>
      <c r="C462" s="74">
        <v>21</v>
      </c>
      <c r="D462" s="74" t="s">
        <v>3</v>
      </c>
      <c r="E462" s="74" t="s">
        <v>587</v>
      </c>
      <c r="F462" s="22" t="s">
        <v>5</v>
      </c>
      <c r="G462" s="24">
        <f>(A464*A465+B464*B465+C464*C465+D464*D465+E464*E465+F464*F465+G464*G465+H464*H465)/C462</f>
        <v>93.1428571428571</v>
      </c>
      <c r="H462" s="22"/>
      <c r="I462" s="22"/>
      <c r="J462" s="22"/>
      <c r="K462" s="22"/>
      <c r="L462" s="22"/>
      <c r="M462" s="22"/>
      <c r="N462" s="21"/>
      <c r="O462" s="21"/>
      <c r="P462" s="82"/>
      <c r="Q462" s="86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</row>
    <row r="463" s="10" customFormat="1" ht="12.75" spans="1:64">
      <c r="A463" s="74" t="s">
        <v>591</v>
      </c>
      <c r="B463" s="74" t="s">
        <v>596</v>
      </c>
      <c r="C463" s="74" t="s">
        <v>597</v>
      </c>
      <c r="D463" s="22" t="s">
        <v>598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2"/>
      <c r="Q463" s="86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</row>
    <row r="464" s="11" customFormat="1" ht="12.75" spans="1:64">
      <c r="A464" s="33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2"/>
      <c r="Q464" s="86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</row>
    <row r="465" s="10" customFormat="1" ht="12.75" spans="1:64">
      <c r="A465" s="25">
        <v>96</v>
      </c>
      <c r="B465" s="25">
        <v>90</v>
      </c>
      <c r="C465" s="25">
        <v>96</v>
      </c>
      <c r="D465" s="25">
        <v>92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2"/>
      <c r="Q465" s="86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</row>
    <row r="467" s="14" customFormat="1" ht="12.75" spans="1:64">
      <c r="A467" s="27" t="s">
        <v>599</v>
      </c>
      <c r="B467" s="74" t="s">
        <v>2</v>
      </c>
      <c r="C467" s="74">
        <v>38</v>
      </c>
      <c r="D467" s="74" t="s">
        <v>3</v>
      </c>
      <c r="E467" s="22" t="s">
        <v>600</v>
      </c>
      <c r="F467" s="22" t="s">
        <v>5</v>
      </c>
      <c r="G467" s="24">
        <f>(A469*A470+B469*B470+C469*C470+D469*D470+E469*E470+F469*F470+G469*G470+H469*H470+I469*I470+J469*J470+K469*K470+L469*L470)/C467</f>
        <v>88.6842105263158</v>
      </c>
      <c r="H467" s="33"/>
      <c r="I467" s="22"/>
      <c r="J467" s="22"/>
      <c r="K467" s="22"/>
      <c r="L467" s="22"/>
      <c r="M467" s="22"/>
      <c r="N467" s="21"/>
      <c r="O467" s="2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1"/>
      <c r="AR467" s="91"/>
      <c r="AS467" s="91"/>
      <c r="AT467" s="91"/>
      <c r="AU467" s="91"/>
      <c r="AV467" s="91"/>
      <c r="AW467" s="91"/>
      <c r="AX467" s="91"/>
      <c r="AY467" s="91"/>
      <c r="AZ467" s="91"/>
      <c r="BA467" s="91"/>
      <c r="BB467" s="91"/>
      <c r="BC467" s="91"/>
      <c r="BD467" s="91"/>
      <c r="BE467" s="91"/>
      <c r="BF467" s="91"/>
      <c r="BG467" s="91"/>
      <c r="BH467" s="91"/>
      <c r="BI467" s="91"/>
      <c r="BJ467" s="91"/>
      <c r="BK467" s="91"/>
      <c r="BL467" s="91"/>
    </row>
    <row r="468" s="14" customFormat="1" ht="12.75" spans="1:64">
      <c r="A468" s="88" t="s">
        <v>601</v>
      </c>
      <c r="B468" s="88" t="s">
        <v>602</v>
      </c>
      <c r="C468" s="88" t="s">
        <v>603</v>
      </c>
      <c r="D468" s="88" t="s">
        <v>604</v>
      </c>
      <c r="E468" s="88" t="s">
        <v>423</v>
      </c>
      <c r="F468" s="88" t="s">
        <v>605</v>
      </c>
      <c r="G468" s="88" t="s">
        <v>606</v>
      </c>
      <c r="H468" s="89" t="s">
        <v>607</v>
      </c>
      <c r="I468" s="88" t="s">
        <v>608</v>
      </c>
      <c r="J468" s="88" t="s">
        <v>609</v>
      </c>
      <c r="K468" s="88" t="s">
        <v>610</v>
      </c>
      <c r="L468" s="88" t="s">
        <v>611</v>
      </c>
      <c r="M468" s="22"/>
      <c r="N468" s="22"/>
      <c r="O468" s="21"/>
      <c r="P468" s="91"/>
      <c r="Q468" s="109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1"/>
      <c r="AR468" s="91"/>
      <c r="AS468" s="91"/>
      <c r="AT468" s="91"/>
      <c r="AU468" s="91"/>
      <c r="AV468" s="91"/>
      <c r="AW468" s="91"/>
      <c r="AX468" s="91"/>
      <c r="AY468" s="91"/>
      <c r="AZ468" s="91"/>
      <c r="BA468" s="91"/>
      <c r="BB468" s="91"/>
      <c r="BC468" s="91"/>
      <c r="BD468" s="91"/>
      <c r="BE468" s="91"/>
      <c r="BF468" s="91"/>
      <c r="BG468" s="91"/>
      <c r="BH468" s="91"/>
      <c r="BI468" s="91"/>
      <c r="BJ468" s="91"/>
      <c r="BK468" s="91"/>
      <c r="BL468" s="91"/>
    </row>
    <row r="469" s="15" customFormat="1" ht="12.75" spans="1:64">
      <c r="A469" s="90">
        <v>6</v>
      </c>
      <c r="B469" s="88">
        <v>6</v>
      </c>
      <c r="C469" s="88">
        <v>6</v>
      </c>
      <c r="D469" s="88">
        <v>6</v>
      </c>
      <c r="E469" s="91">
        <v>1</v>
      </c>
      <c r="F469" s="88">
        <v>1</v>
      </c>
      <c r="G469" s="88">
        <v>1</v>
      </c>
      <c r="H469" s="89">
        <v>1</v>
      </c>
      <c r="I469" s="88">
        <v>1</v>
      </c>
      <c r="J469" s="88">
        <v>2</v>
      </c>
      <c r="K469" s="88">
        <v>5</v>
      </c>
      <c r="L469" s="88">
        <v>2</v>
      </c>
      <c r="M469" s="22"/>
      <c r="N469" s="22"/>
      <c r="O469" s="21"/>
      <c r="P469" s="91"/>
      <c r="Q469" s="109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1"/>
      <c r="AR469" s="91"/>
      <c r="AS469" s="91"/>
      <c r="AT469" s="91"/>
      <c r="AU469" s="91"/>
      <c r="AV469" s="91"/>
      <c r="AW469" s="91"/>
      <c r="AX469" s="91"/>
      <c r="AY469" s="91"/>
      <c r="AZ469" s="91"/>
      <c r="BA469" s="91"/>
      <c r="BB469" s="91"/>
      <c r="BC469" s="91"/>
      <c r="BD469" s="91"/>
      <c r="BE469" s="91"/>
      <c r="BF469" s="91"/>
      <c r="BG469" s="91"/>
      <c r="BH469" s="91"/>
      <c r="BI469" s="91"/>
      <c r="BJ469" s="91"/>
      <c r="BK469" s="91"/>
      <c r="BL469" s="91"/>
    </row>
    <row r="470" s="14" customFormat="1" ht="12.75" spans="1:64">
      <c r="A470" s="25">
        <v>90</v>
      </c>
      <c r="B470" s="25">
        <v>85</v>
      </c>
      <c r="C470" s="25">
        <v>92</v>
      </c>
      <c r="D470" s="25">
        <v>84</v>
      </c>
      <c r="E470" s="25">
        <v>89</v>
      </c>
      <c r="F470" s="25">
        <v>89</v>
      </c>
      <c r="G470" s="25">
        <v>95</v>
      </c>
      <c r="H470" s="36">
        <v>86</v>
      </c>
      <c r="I470" s="25">
        <v>82</v>
      </c>
      <c r="J470" s="25">
        <v>88</v>
      </c>
      <c r="K470" s="25">
        <v>93</v>
      </c>
      <c r="L470" s="36">
        <v>91</v>
      </c>
      <c r="M470" s="25"/>
      <c r="N470" s="25"/>
      <c r="O470" s="25"/>
      <c r="P470" s="91"/>
      <c r="Q470" s="109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1"/>
      <c r="AR470" s="91"/>
      <c r="AS470" s="91"/>
      <c r="AT470" s="91"/>
      <c r="AU470" s="91"/>
      <c r="AV470" s="91"/>
      <c r="AW470" s="91"/>
      <c r="AX470" s="91"/>
      <c r="AY470" s="91"/>
      <c r="AZ470" s="91"/>
      <c r="BA470" s="91"/>
      <c r="BB470" s="91"/>
      <c r="BC470" s="91"/>
      <c r="BD470" s="91"/>
      <c r="BE470" s="91"/>
      <c r="BF470" s="91"/>
      <c r="BG470" s="91"/>
      <c r="BH470" s="91"/>
      <c r="BI470" s="91"/>
      <c r="BJ470" s="91"/>
      <c r="BK470" s="91"/>
      <c r="BL470" s="91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1"/>
      <c r="Q471" s="109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1"/>
      <c r="AR471" s="91"/>
      <c r="AS471" s="91"/>
      <c r="AT471" s="91"/>
      <c r="AU471" s="91"/>
      <c r="AV471" s="91"/>
      <c r="AW471" s="91"/>
      <c r="AX471" s="91"/>
      <c r="AY471" s="91"/>
      <c r="AZ471" s="91"/>
      <c r="BA471" s="91"/>
      <c r="BB471" s="91"/>
      <c r="BC471" s="91"/>
      <c r="BD471" s="91"/>
      <c r="BE471" s="91"/>
      <c r="BF471" s="91"/>
      <c r="BG471" s="91"/>
      <c r="BH471" s="91"/>
      <c r="BI471" s="91"/>
      <c r="BJ471" s="91"/>
      <c r="BK471" s="91"/>
      <c r="BL471" s="91"/>
    </row>
    <row r="472" s="14" customFormat="1" ht="12.75" spans="1:64">
      <c r="A472" s="27" t="s">
        <v>612</v>
      </c>
      <c r="B472" s="74" t="s">
        <v>2</v>
      </c>
      <c r="C472" s="74">
        <v>33</v>
      </c>
      <c r="D472" s="74" t="s">
        <v>3</v>
      </c>
      <c r="E472" s="22" t="s">
        <v>600</v>
      </c>
      <c r="F472" s="22" t="s">
        <v>5</v>
      </c>
      <c r="G472" s="24">
        <f>(A474*A475+B474*B475+C474*C475+D474*D475+E474*E475+F474*F475+G474*G475+H474*H475+I474*I475+J474*J475)/C472</f>
        <v>85.5454545454545</v>
      </c>
      <c r="H472" s="22"/>
      <c r="I472" s="22"/>
      <c r="J472" s="22"/>
      <c r="K472" s="22"/>
      <c r="L472" s="22"/>
      <c r="M472" s="22"/>
      <c r="N472" s="21"/>
      <c r="O472" s="21"/>
      <c r="P472" s="91"/>
      <c r="Q472" s="109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1"/>
      <c r="AR472" s="91"/>
      <c r="AS472" s="91"/>
      <c r="AT472" s="91"/>
      <c r="AU472" s="91"/>
      <c r="AV472" s="91"/>
      <c r="AW472" s="91"/>
      <c r="AX472" s="91"/>
      <c r="AY472" s="91"/>
      <c r="AZ472" s="91"/>
      <c r="BA472" s="91"/>
      <c r="BB472" s="91"/>
      <c r="BC472" s="91"/>
      <c r="BD472" s="91"/>
      <c r="BE472" s="91"/>
      <c r="BF472" s="91"/>
      <c r="BG472" s="91"/>
      <c r="BH472" s="91"/>
      <c r="BI472" s="91"/>
      <c r="BJ472" s="91"/>
      <c r="BK472" s="91"/>
      <c r="BL472" s="91"/>
    </row>
    <row r="473" s="14" customFormat="1" ht="12.75" spans="1:64">
      <c r="A473" s="89" t="s">
        <v>613</v>
      </c>
      <c r="B473" s="89" t="s">
        <v>614</v>
      </c>
      <c r="C473" s="89" t="s">
        <v>607</v>
      </c>
      <c r="D473" s="89" t="s">
        <v>615</v>
      </c>
      <c r="E473" s="88" t="s">
        <v>423</v>
      </c>
      <c r="F473" s="89" t="s">
        <v>616</v>
      </c>
      <c r="G473" s="88" t="s">
        <v>617</v>
      </c>
      <c r="H473" s="89" t="s">
        <v>618</v>
      </c>
      <c r="I473" s="89" t="s">
        <v>619</v>
      </c>
      <c r="J473" s="108" t="s">
        <v>611</v>
      </c>
      <c r="K473" s="22"/>
      <c r="L473" s="22"/>
      <c r="M473" s="21"/>
      <c r="N473" s="21"/>
      <c r="O473" s="21"/>
      <c r="P473" s="91"/>
      <c r="Q473" s="109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1"/>
      <c r="AR473" s="91"/>
      <c r="AS473" s="91"/>
      <c r="AT473" s="91"/>
      <c r="AU473" s="91"/>
      <c r="AV473" s="91"/>
      <c r="AW473" s="91"/>
      <c r="AX473" s="91"/>
      <c r="AY473" s="91"/>
      <c r="AZ473" s="91"/>
      <c r="BA473" s="91"/>
      <c r="BB473" s="91"/>
      <c r="BC473" s="91"/>
      <c r="BD473" s="91"/>
      <c r="BE473" s="91"/>
      <c r="BF473" s="91"/>
      <c r="BG473" s="91"/>
      <c r="BH473" s="91"/>
      <c r="BI473" s="91"/>
      <c r="BJ473" s="91"/>
      <c r="BK473" s="91"/>
      <c r="BL473" s="91"/>
    </row>
    <row r="474" s="15" customFormat="1" ht="12.75" spans="1:64">
      <c r="A474" s="92">
        <v>3</v>
      </c>
      <c r="B474" s="89">
        <v>6</v>
      </c>
      <c r="C474" s="89">
        <v>4</v>
      </c>
      <c r="D474" s="89">
        <v>4</v>
      </c>
      <c r="E474" s="80">
        <v>1</v>
      </c>
      <c r="F474" s="80">
        <v>2</v>
      </c>
      <c r="G474" s="80">
        <v>1</v>
      </c>
      <c r="H474" s="89">
        <v>4</v>
      </c>
      <c r="I474" s="89">
        <v>6</v>
      </c>
      <c r="J474" s="89">
        <v>1</v>
      </c>
      <c r="K474" s="22"/>
      <c r="L474" s="22"/>
      <c r="M474" s="21"/>
      <c r="N474" s="21"/>
      <c r="O474" s="21"/>
      <c r="P474" s="91"/>
      <c r="Q474" s="109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1"/>
      <c r="AR474" s="91"/>
      <c r="AS474" s="91"/>
      <c r="AT474" s="91"/>
      <c r="AU474" s="91"/>
      <c r="AV474" s="91"/>
      <c r="AW474" s="91"/>
      <c r="AX474" s="91"/>
      <c r="AY474" s="91"/>
      <c r="AZ474" s="91"/>
      <c r="BA474" s="91"/>
      <c r="BB474" s="91"/>
      <c r="BC474" s="91"/>
      <c r="BD474" s="91"/>
      <c r="BE474" s="91"/>
      <c r="BF474" s="91"/>
      <c r="BG474" s="91"/>
      <c r="BH474" s="91"/>
      <c r="BI474" s="91"/>
      <c r="BJ474" s="91"/>
      <c r="BK474" s="91"/>
      <c r="BL474" s="91"/>
    </row>
    <row r="475" s="14" customFormat="1" ht="12.75" spans="1:64">
      <c r="A475" s="25">
        <v>67</v>
      </c>
      <c r="B475" s="25">
        <v>94</v>
      </c>
      <c r="C475" s="25">
        <v>86</v>
      </c>
      <c r="D475" s="25">
        <v>86</v>
      </c>
      <c r="E475" s="25">
        <v>86</v>
      </c>
      <c r="F475" s="25">
        <v>92</v>
      </c>
      <c r="G475" s="25">
        <v>87</v>
      </c>
      <c r="H475" s="25">
        <v>85</v>
      </c>
      <c r="I475" s="25">
        <v>97</v>
      </c>
      <c r="J475" s="25">
        <v>91</v>
      </c>
      <c r="K475" s="25"/>
      <c r="L475" s="25"/>
      <c r="M475" s="25"/>
      <c r="N475" s="25"/>
      <c r="O475" s="25"/>
      <c r="P475" s="91"/>
      <c r="Q475" s="109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1"/>
      <c r="AR475" s="91"/>
      <c r="AS475" s="91"/>
      <c r="AT475" s="91"/>
      <c r="AU475" s="91"/>
      <c r="AV475" s="91"/>
      <c r="AW475" s="91"/>
      <c r="AX475" s="91"/>
      <c r="AY475" s="91"/>
      <c r="AZ475" s="91"/>
      <c r="BA475" s="91"/>
      <c r="BB475" s="91"/>
      <c r="BC475" s="91"/>
      <c r="BD475" s="91"/>
      <c r="BE475" s="91"/>
      <c r="BF475" s="91"/>
      <c r="BG475" s="91"/>
      <c r="BH475" s="91"/>
      <c r="BI475" s="91"/>
      <c r="BJ475" s="91"/>
      <c r="BK475" s="91"/>
      <c r="BL475" s="91"/>
    </row>
    <row r="476" s="1" customFormat="1" ht="12.75" spans="1:64">
      <c r="A476" s="3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</row>
    <row r="477" s="1" customFormat="1" ht="12" spans="1:64">
      <c r="A477" s="20" t="s">
        <v>620</v>
      </c>
      <c r="B477" s="22" t="s">
        <v>2</v>
      </c>
      <c r="C477" s="22">
        <v>28</v>
      </c>
      <c r="D477" s="22" t="s">
        <v>3</v>
      </c>
      <c r="E477" s="22" t="s">
        <v>621</v>
      </c>
      <c r="F477" s="22" t="s">
        <v>5</v>
      </c>
      <c r="G477" s="24">
        <f>(A479*A480+B479*B480+C479*C480+D479*D480+E479*E480+F479*F480+G479*G480+H479*H480+I479*I480+J479*J480)/C477</f>
        <v>88.5714285714286</v>
      </c>
      <c r="H477" s="21"/>
      <c r="I477" s="21"/>
      <c r="J477" s="21"/>
      <c r="K477" s="21"/>
      <c r="L477" s="21"/>
      <c r="M477" s="21"/>
      <c r="N477" s="21"/>
      <c r="O477" s="2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</row>
    <row r="478" s="1" customFormat="1" ht="12" spans="1:64">
      <c r="A478" s="22" t="s">
        <v>622</v>
      </c>
      <c r="B478" s="22" t="s">
        <v>623</v>
      </c>
      <c r="C478" s="22" t="s">
        <v>624</v>
      </c>
      <c r="D478" s="22" t="s">
        <v>625</v>
      </c>
      <c r="E478" s="22" t="s">
        <v>626</v>
      </c>
      <c r="F478" s="22" t="s">
        <v>125</v>
      </c>
      <c r="G478" s="22"/>
      <c r="H478" s="22"/>
      <c r="I478" s="21"/>
      <c r="J478" s="21"/>
      <c r="K478" s="21"/>
      <c r="L478" s="21"/>
      <c r="M478" s="21"/>
      <c r="N478" s="21"/>
      <c r="O478" s="2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</row>
    <row r="479" s="2" customFormat="1" ht="12" spans="1:64">
      <c r="A479" s="22">
        <v>4</v>
      </c>
      <c r="B479" s="74">
        <v>6</v>
      </c>
      <c r="C479" s="74">
        <v>6</v>
      </c>
      <c r="D479" s="74">
        <v>6</v>
      </c>
      <c r="E479" s="22">
        <v>6</v>
      </c>
      <c r="F479" s="22">
        <v>1</v>
      </c>
      <c r="G479" s="22"/>
      <c r="H479" s="22"/>
      <c r="I479" s="21"/>
      <c r="J479" s="21"/>
      <c r="K479" s="21"/>
      <c r="L479" s="21"/>
      <c r="M479" s="21"/>
      <c r="N479" s="21"/>
      <c r="O479" s="2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</row>
    <row r="480" s="1" customFormat="1" ht="12" spans="1:64">
      <c r="A480" s="25">
        <v>83</v>
      </c>
      <c r="B480" s="25">
        <v>91</v>
      </c>
      <c r="C480" s="25">
        <v>86</v>
      </c>
      <c r="D480" s="25">
        <v>93</v>
      </c>
      <c r="E480" s="25">
        <v>88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</row>
    <row r="482" s="1" customFormat="1" ht="12" spans="1:64">
      <c r="A482" s="20" t="s">
        <v>627</v>
      </c>
      <c r="B482" s="22" t="s">
        <v>2</v>
      </c>
      <c r="C482" s="22">
        <v>22</v>
      </c>
      <c r="D482" s="22" t="s">
        <v>3</v>
      </c>
      <c r="E482" s="22" t="s">
        <v>628</v>
      </c>
      <c r="F482" s="22" t="s">
        <v>5</v>
      </c>
      <c r="G482" s="24">
        <f>(A484*A485+B484*B485+C484*C485+D484*D485+E484*E485+F484*F485+G484*G485+H484*H485+I484*I485+J484*J485)/C482</f>
        <v>83.1363636363636</v>
      </c>
      <c r="H482" s="21"/>
      <c r="I482" s="21"/>
      <c r="J482" s="21"/>
      <c r="K482" s="21"/>
      <c r="L482" s="21"/>
      <c r="M482" s="21"/>
      <c r="N482" s="21"/>
      <c r="O482" s="2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</row>
    <row r="483" s="1" customFormat="1" ht="12" spans="1:64">
      <c r="A483" s="93" t="s">
        <v>629</v>
      </c>
      <c r="B483" s="93" t="s">
        <v>630</v>
      </c>
      <c r="C483" s="93" t="s">
        <v>631</v>
      </c>
      <c r="D483" s="93" t="s">
        <v>83</v>
      </c>
      <c r="E483" s="93" t="s">
        <v>632</v>
      </c>
      <c r="F483" s="93" t="s">
        <v>633</v>
      </c>
      <c r="G483" s="94" t="s">
        <v>634</v>
      </c>
      <c r="H483" s="22"/>
      <c r="I483" s="21"/>
      <c r="J483" s="21"/>
      <c r="K483" s="22"/>
      <c r="L483" s="21"/>
      <c r="M483" s="21"/>
      <c r="N483" s="21"/>
      <c r="O483" s="2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</row>
    <row r="484" s="2" customFormat="1" ht="12.75" spans="1:64">
      <c r="A484" s="93">
        <v>5</v>
      </c>
      <c r="B484" s="93">
        <v>4</v>
      </c>
      <c r="C484" s="95">
        <v>6</v>
      </c>
      <c r="D484" s="93">
        <v>2</v>
      </c>
      <c r="E484" s="93">
        <v>2</v>
      </c>
      <c r="F484" s="93">
        <v>1</v>
      </c>
      <c r="G484" s="96">
        <v>1</v>
      </c>
      <c r="H484" s="21"/>
      <c r="I484" s="21"/>
      <c r="J484" s="21"/>
      <c r="K484" s="21"/>
      <c r="L484" s="21"/>
      <c r="M484" s="21"/>
      <c r="N484" s="21"/>
      <c r="O484" s="2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</row>
    <row r="485" s="1" customFormat="1" ht="12.75" spans="1:64">
      <c r="A485" s="25">
        <v>90</v>
      </c>
      <c r="B485" s="25">
        <v>87</v>
      </c>
      <c r="C485" s="25">
        <v>94</v>
      </c>
      <c r="D485" s="25">
        <v>70</v>
      </c>
      <c r="E485" s="36">
        <v>94</v>
      </c>
      <c r="F485" s="25">
        <v>45</v>
      </c>
      <c r="G485" s="25">
        <v>94</v>
      </c>
      <c r="H485" s="25"/>
      <c r="I485" s="25"/>
      <c r="J485" s="25"/>
      <c r="K485" s="25"/>
      <c r="L485" s="25"/>
      <c r="M485" s="25"/>
      <c r="N485" s="25"/>
      <c r="O485" s="25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</row>
    <row r="486" s="1" customFormat="1" ht="12.75" spans="1:64">
      <c r="A486" s="3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</row>
    <row r="487" s="1" customFormat="1" spans="1:64">
      <c r="A487" s="20" t="s">
        <v>635</v>
      </c>
      <c r="B487" s="22" t="s">
        <v>2</v>
      </c>
      <c r="C487" s="22">
        <v>19</v>
      </c>
      <c r="D487" s="22" t="s">
        <v>3</v>
      </c>
      <c r="E487" s="22" t="s">
        <v>628</v>
      </c>
      <c r="F487" s="22" t="s">
        <v>5</v>
      </c>
      <c r="G487" s="24">
        <f>(A489*A490+B489*B490+C489*C490+D489*D490+E489*E490+F489*F490+G489*G490+H489*H490+I489*I490+J489*J490)/C487</f>
        <v>84.9473684210526</v>
      </c>
      <c r="H487" s="97"/>
      <c r="I487" s="97"/>
      <c r="J487" s="97"/>
      <c r="K487" s="97"/>
      <c r="L487" s="97"/>
      <c r="M487" s="21"/>
      <c r="N487" s="21"/>
      <c r="O487" s="2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</row>
    <row r="488" s="1" customFormat="1" spans="1:64">
      <c r="A488" s="98" t="s">
        <v>636</v>
      </c>
      <c r="B488" s="98" t="s">
        <v>637</v>
      </c>
      <c r="C488" s="98" t="s">
        <v>633</v>
      </c>
      <c r="D488" s="98" t="s">
        <v>632</v>
      </c>
      <c r="E488" s="98" t="s">
        <v>638</v>
      </c>
      <c r="F488" s="21"/>
      <c r="G488" s="21"/>
      <c r="H488" s="97"/>
      <c r="I488" s="97"/>
      <c r="J488" s="97"/>
      <c r="K488" s="97"/>
      <c r="L488" s="97"/>
      <c r="M488" s="21"/>
      <c r="N488" s="21"/>
      <c r="O488" s="2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</row>
    <row r="489" s="2" customFormat="1" ht="12" spans="1:64">
      <c r="A489" s="98">
        <v>4</v>
      </c>
      <c r="B489" s="98">
        <v>5</v>
      </c>
      <c r="C489" s="98">
        <v>3</v>
      </c>
      <c r="D489" s="98">
        <v>4</v>
      </c>
      <c r="E489" s="98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</row>
    <row r="490" s="1" customFormat="1" ht="12.75" spans="1:64">
      <c r="A490" s="36">
        <v>82</v>
      </c>
      <c r="B490" s="25">
        <v>74</v>
      </c>
      <c r="C490" s="25">
        <v>87</v>
      </c>
      <c r="D490" s="25">
        <v>94</v>
      </c>
      <c r="E490" s="25">
        <v>93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</row>
    <row r="491" s="1" customFormat="1" ht="12.75" spans="1:64">
      <c r="A491" s="3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</row>
    <row r="492" s="1" customFormat="1" ht="12" spans="1:64">
      <c r="A492" s="20" t="s">
        <v>639</v>
      </c>
      <c r="B492" s="21" t="s">
        <v>2</v>
      </c>
      <c r="C492" s="21">
        <v>26</v>
      </c>
      <c r="D492" s="21" t="s">
        <v>3</v>
      </c>
      <c r="E492" s="99" t="s">
        <v>640</v>
      </c>
      <c r="F492" s="22" t="s">
        <v>5</v>
      </c>
      <c r="G492" s="24">
        <f>(A494*A495+B494*B495+C494*C495+D494*D495+E494*E495+F494*F495+G494*G495+H494*H495+I494*I495+J494*J495)/C492</f>
        <v>70.9230769230769</v>
      </c>
      <c r="H492" s="21"/>
      <c r="I492" s="21"/>
      <c r="J492" s="21"/>
      <c r="K492" s="21"/>
      <c r="L492" s="21"/>
      <c r="M492" s="21"/>
      <c r="N492" s="21"/>
      <c r="O492" s="2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</row>
    <row r="493" s="1" customFormat="1" ht="12" spans="1:64">
      <c r="A493" s="100" t="s">
        <v>641</v>
      </c>
      <c r="B493" s="100" t="s">
        <v>642</v>
      </c>
      <c r="C493" s="101" t="s">
        <v>634</v>
      </c>
      <c r="D493" s="101" t="s">
        <v>643</v>
      </c>
      <c r="E493" s="101" t="s">
        <v>644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</row>
    <row r="494" s="2" customFormat="1" ht="12.75" spans="1:64">
      <c r="A494" s="102">
        <v>5</v>
      </c>
      <c r="B494" s="102">
        <v>6</v>
      </c>
      <c r="C494" s="101">
        <v>5</v>
      </c>
      <c r="D494" s="101">
        <v>4</v>
      </c>
      <c r="E494" s="101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</row>
    <row r="495" s="1" customFormat="1" ht="12.75" spans="1:64">
      <c r="A495" s="36">
        <v>0</v>
      </c>
      <c r="B495" s="25">
        <v>75</v>
      </c>
      <c r="C495" s="25">
        <v>94</v>
      </c>
      <c r="D495" s="25">
        <v>93</v>
      </c>
      <c r="E495" s="25">
        <v>92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30"/>
      <c r="Q496" s="34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</row>
    <row r="497" s="1" customFormat="1" ht="12.75" spans="1:64">
      <c r="A497" s="20" t="s">
        <v>645</v>
      </c>
      <c r="B497" s="22" t="s">
        <v>137</v>
      </c>
      <c r="C497" s="22">
        <v>31</v>
      </c>
      <c r="D497" s="22" t="s">
        <v>3</v>
      </c>
      <c r="E497" s="22" t="s">
        <v>646</v>
      </c>
      <c r="F497" s="22" t="s">
        <v>5</v>
      </c>
      <c r="G497" s="24">
        <f>(A499*A500+B499*B500+C499*C500+D499*D500+E499*E500+F499*F500+G499*G500+H499*H500)/C497</f>
        <v>77.6774193548387</v>
      </c>
      <c r="H497" s="73"/>
      <c r="I497" s="73"/>
      <c r="J497" s="73"/>
      <c r="K497" s="73"/>
      <c r="L497" s="73"/>
      <c r="M497" s="73"/>
      <c r="N497" s="73"/>
      <c r="O497" s="73"/>
      <c r="P497" s="30"/>
      <c r="Q497" s="34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</row>
    <row r="498" s="1" customFormat="1" ht="12.75" spans="1:64">
      <c r="A498" s="103" t="s">
        <v>647</v>
      </c>
      <c r="B498" s="103" t="s">
        <v>648</v>
      </c>
      <c r="C498" s="103" t="s">
        <v>649</v>
      </c>
      <c r="D498" s="103" t="s">
        <v>650</v>
      </c>
      <c r="E498" s="103" t="s">
        <v>651</v>
      </c>
      <c r="F498" s="103" t="s">
        <v>652</v>
      </c>
      <c r="G498" s="103" t="s">
        <v>653</v>
      </c>
      <c r="H498" s="21"/>
      <c r="I498" s="21"/>
      <c r="J498" s="21"/>
      <c r="K498" s="21"/>
      <c r="L498" s="21"/>
      <c r="M498" s="21"/>
      <c r="N498" s="73"/>
      <c r="O498" s="73"/>
      <c r="P498" s="30"/>
      <c r="Q498" s="34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</row>
    <row r="499" s="1" customFormat="1" ht="12.75" spans="1:64">
      <c r="A499" s="103">
        <v>5</v>
      </c>
      <c r="B499" s="104">
        <v>4</v>
      </c>
      <c r="C499" s="104">
        <v>5</v>
      </c>
      <c r="D499" s="104">
        <v>1</v>
      </c>
      <c r="E499" s="104">
        <v>6</v>
      </c>
      <c r="F499" s="104">
        <v>6</v>
      </c>
      <c r="G499" s="103">
        <v>3</v>
      </c>
      <c r="H499" s="74"/>
      <c r="I499" s="22"/>
      <c r="J499" s="22"/>
      <c r="K499" s="22"/>
      <c r="L499" s="21"/>
      <c r="M499" s="74"/>
      <c r="N499" s="73"/>
      <c r="O499" s="73"/>
      <c r="P499" s="30"/>
      <c r="Q499" s="34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</row>
    <row r="500" s="2" customFormat="1" ht="12.75" spans="1:64">
      <c r="A500" s="48">
        <v>88</v>
      </c>
      <c r="B500" s="48">
        <v>72</v>
      </c>
      <c r="C500" s="48">
        <v>89</v>
      </c>
      <c r="D500" s="48">
        <v>86</v>
      </c>
      <c r="E500" s="48">
        <v>64</v>
      </c>
      <c r="F500" s="48">
        <v>88</v>
      </c>
      <c r="G500" s="48">
        <v>79</v>
      </c>
      <c r="H500" s="48"/>
      <c r="I500" s="48"/>
      <c r="J500" s="48"/>
      <c r="K500" s="48"/>
      <c r="L500" s="48"/>
      <c r="M500" s="84"/>
      <c r="N500" s="84"/>
      <c r="O500" s="84"/>
      <c r="P500" s="30"/>
      <c r="Q500" s="34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3"/>
      <c r="I501" s="73"/>
      <c r="J501" s="73"/>
      <c r="K501" s="73"/>
      <c r="L501" s="73"/>
      <c r="M501" s="73"/>
      <c r="N501" s="73"/>
      <c r="O501" s="73"/>
      <c r="P501" s="30"/>
      <c r="Q501" s="34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</row>
    <row r="502" s="1" customFormat="1" ht="12.75" spans="1:64">
      <c r="A502" s="20" t="s">
        <v>654</v>
      </c>
      <c r="B502" s="22" t="s">
        <v>137</v>
      </c>
      <c r="C502" s="22">
        <v>23</v>
      </c>
      <c r="D502" s="22" t="s">
        <v>3</v>
      </c>
      <c r="E502" s="22" t="s">
        <v>655</v>
      </c>
      <c r="F502" s="22" t="s">
        <v>5</v>
      </c>
      <c r="G502" s="24">
        <f>(A504*A505+B504*B505+C504*C505+D504*D505+E504*E505+F504*F505+G504*G505+H504*H505+I504*I505)/C502</f>
        <v>84.6521739130435</v>
      </c>
      <c r="H502" s="73"/>
      <c r="I502" s="73"/>
      <c r="J502" s="73"/>
      <c r="K502" s="73"/>
      <c r="L502" s="73"/>
      <c r="M502" s="73"/>
      <c r="N502" s="73"/>
      <c r="O502" s="73"/>
      <c r="P502" s="30"/>
      <c r="Q502" s="34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</row>
    <row r="503" s="1" customFormat="1" ht="12.75" spans="1:64">
      <c r="A503" s="100" t="s">
        <v>656</v>
      </c>
      <c r="B503" s="100" t="s">
        <v>657</v>
      </c>
      <c r="C503" s="100" t="s">
        <v>658</v>
      </c>
      <c r="D503" s="100" t="s">
        <v>659</v>
      </c>
      <c r="E503" s="100" t="s">
        <v>650</v>
      </c>
      <c r="F503" s="100" t="s">
        <v>660</v>
      </c>
      <c r="G503" s="100" t="s">
        <v>661</v>
      </c>
      <c r="H503" s="100" t="s">
        <v>653</v>
      </c>
      <c r="I503" s="100" t="s">
        <v>662</v>
      </c>
      <c r="J503" s="21"/>
      <c r="K503" s="21"/>
      <c r="L503" s="73"/>
      <c r="M503" s="73"/>
      <c r="N503" s="73"/>
      <c r="O503" s="73"/>
      <c r="P503" s="30"/>
      <c r="Q503" s="34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</row>
    <row r="504" s="1" customFormat="1" ht="12.75" spans="1:64">
      <c r="A504" s="100">
        <v>2</v>
      </c>
      <c r="B504" s="105">
        <v>6</v>
      </c>
      <c r="C504" s="105">
        <v>1</v>
      </c>
      <c r="D504" s="105">
        <v>4</v>
      </c>
      <c r="E504" s="105">
        <v>2</v>
      </c>
      <c r="F504" s="105">
        <v>2</v>
      </c>
      <c r="G504" s="105">
        <v>1</v>
      </c>
      <c r="H504" s="105">
        <v>2</v>
      </c>
      <c r="I504" s="105">
        <v>4</v>
      </c>
      <c r="J504" s="22"/>
      <c r="K504" s="22"/>
      <c r="L504" s="73"/>
      <c r="M504" s="73"/>
      <c r="N504" s="73"/>
      <c r="O504" s="73"/>
      <c r="P504" s="30"/>
      <c r="Q504" s="34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</row>
    <row r="505" s="2" customFormat="1" ht="12.75" spans="1:64">
      <c r="A505" s="48">
        <v>81</v>
      </c>
      <c r="B505" s="48">
        <v>90</v>
      </c>
      <c r="C505" s="48"/>
      <c r="D505" s="48">
        <v>91</v>
      </c>
      <c r="E505" s="48">
        <v>86</v>
      </c>
      <c r="F505" s="48">
        <v>90</v>
      </c>
      <c r="G505" s="48">
        <v>83</v>
      </c>
      <c r="H505" s="48">
        <v>79</v>
      </c>
      <c r="I505" s="48">
        <v>72</v>
      </c>
      <c r="J505" s="48"/>
      <c r="K505" s="48"/>
      <c r="L505" s="84"/>
      <c r="M505" s="84"/>
      <c r="N505" s="84"/>
      <c r="O505" s="84"/>
      <c r="P505" s="30"/>
      <c r="Q505" s="34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3"/>
      <c r="I506" s="73"/>
      <c r="J506" s="73"/>
      <c r="K506" s="73"/>
      <c r="L506" s="73"/>
      <c r="M506" s="73"/>
      <c r="N506" s="73"/>
      <c r="O506" s="73"/>
      <c r="P506" s="91"/>
      <c r="Q506" s="109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1"/>
      <c r="AR506" s="91"/>
      <c r="AS506" s="91"/>
      <c r="AT506" s="91"/>
      <c r="AU506" s="91"/>
      <c r="AV506" s="91"/>
      <c r="AW506" s="91"/>
      <c r="AX506" s="91"/>
      <c r="AY506" s="91"/>
      <c r="AZ506" s="91"/>
      <c r="BA506" s="91"/>
      <c r="BB506" s="91"/>
      <c r="BC506" s="91"/>
      <c r="BD506" s="91"/>
      <c r="BE506" s="91"/>
      <c r="BF506" s="91"/>
      <c r="BG506" s="91"/>
      <c r="BH506" s="91"/>
      <c r="BI506" s="91"/>
      <c r="BJ506" s="91"/>
      <c r="BK506" s="91"/>
      <c r="BL506" s="91"/>
    </row>
    <row r="507" s="14" customFormat="1" ht="12.75" spans="1:64">
      <c r="A507" s="20" t="s">
        <v>663</v>
      </c>
      <c r="B507" s="22" t="s">
        <v>137</v>
      </c>
      <c r="C507" s="22">
        <v>25</v>
      </c>
      <c r="D507" s="22" t="s">
        <v>3</v>
      </c>
      <c r="E507" s="22" t="s">
        <v>664</v>
      </c>
      <c r="F507" s="22" t="s">
        <v>5</v>
      </c>
      <c r="G507" s="24">
        <f>(A509*A510+B509*B510+C509*C510+D509*D510+E509*E510+F509*F510+G509*G510+H509*H510+I509*I510+J509*J510+K509*K510)/C507</f>
        <v>86.28</v>
      </c>
      <c r="H507" s="73"/>
      <c r="I507" s="73"/>
      <c r="J507" s="73"/>
      <c r="K507" s="73"/>
      <c r="L507" s="73"/>
      <c r="M507" s="73"/>
      <c r="N507" s="73"/>
      <c r="O507" s="73"/>
      <c r="P507" s="91"/>
      <c r="Q507" s="109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1"/>
      <c r="AR507" s="91"/>
      <c r="AS507" s="91"/>
      <c r="AT507" s="91"/>
      <c r="AU507" s="91"/>
      <c r="AV507" s="91"/>
      <c r="AW507" s="91"/>
      <c r="AX507" s="91"/>
      <c r="AY507" s="91"/>
      <c r="AZ507" s="91"/>
      <c r="BA507" s="91"/>
      <c r="BB507" s="91"/>
      <c r="BC507" s="91"/>
      <c r="BD507" s="91"/>
      <c r="BE507" s="91"/>
      <c r="BF507" s="91"/>
      <c r="BG507" s="91"/>
      <c r="BH507" s="91"/>
      <c r="BI507" s="91"/>
      <c r="BJ507" s="91"/>
      <c r="BK507" s="91"/>
      <c r="BL507" s="91"/>
    </row>
    <row r="508" s="14" customFormat="1" ht="12.75" spans="1:64">
      <c r="A508" s="21" t="s">
        <v>661</v>
      </c>
      <c r="B508" s="21" t="s">
        <v>662</v>
      </c>
      <c r="C508" s="21" t="s">
        <v>665</v>
      </c>
      <c r="D508" s="21" t="s">
        <v>666</v>
      </c>
      <c r="E508" s="21" t="s">
        <v>659</v>
      </c>
      <c r="F508" s="21" t="s">
        <v>650</v>
      </c>
      <c r="G508" s="21" t="s">
        <v>575</v>
      </c>
      <c r="H508" s="21" t="s">
        <v>656</v>
      </c>
      <c r="I508" s="21"/>
      <c r="J508" s="21"/>
      <c r="K508" s="21"/>
      <c r="L508" s="21"/>
      <c r="M508" s="21"/>
      <c r="N508" s="73"/>
      <c r="O508" s="73"/>
      <c r="P508" s="91"/>
      <c r="Q508" s="109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1"/>
      <c r="AR508" s="91"/>
      <c r="AS508" s="91"/>
      <c r="AT508" s="91"/>
      <c r="AU508" s="91"/>
      <c r="AV508" s="91"/>
      <c r="AW508" s="91"/>
      <c r="AX508" s="91"/>
      <c r="AY508" s="91"/>
      <c r="AZ508" s="91"/>
      <c r="BA508" s="91"/>
      <c r="BB508" s="91"/>
      <c r="BC508" s="91"/>
      <c r="BD508" s="91"/>
      <c r="BE508" s="91"/>
      <c r="BF508" s="91"/>
      <c r="BG508" s="91"/>
      <c r="BH508" s="91"/>
      <c r="BI508" s="91"/>
      <c r="BJ508" s="91"/>
      <c r="BK508" s="91"/>
      <c r="BL508" s="91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4">
        <v>1</v>
      </c>
      <c r="F509" s="74">
        <v>2</v>
      </c>
      <c r="G509" s="22">
        <v>4</v>
      </c>
      <c r="H509" s="22">
        <v>2</v>
      </c>
      <c r="I509" s="74"/>
      <c r="J509" s="22"/>
      <c r="K509" s="22"/>
      <c r="L509" s="22"/>
      <c r="M509" s="22"/>
      <c r="N509" s="73"/>
      <c r="O509" s="73"/>
      <c r="P509" s="91"/>
      <c r="Q509" s="109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1"/>
      <c r="AR509" s="91"/>
      <c r="AS509" s="91"/>
      <c r="AT509" s="91"/>
      <c r="AU509" s="91"/>
      <c r="AV509" s="91"/>
      <c r="AW509" s="91"/>
      <c r="AX509" s="91"/>
      <c r="AY509" s="91"/>
      <c r="AZ509" s="91"/>
      <c r="BA509" s="91"/>
      <c r="BB509" s="91"/>
      <c r="BC509" s="91"/>
      <c r="BD509" s="91"/>
      <c r="BE509" s="91"/>
      <c r="BF509" s="91"/>
      <c r="BG509" s="91"/>
      <c r="BH509" s="91"/>
      <c r="BI509" s="91"/>
      <c r="BJ509" s="91"/>
      <c r="BK509" s="91"/>
      <c r="BL509" s="91"/>
    </row>
    <row r="510" s="15" customFormat="1" ht="12.75" spans="1:64">
      <c r="A510" s="106">
        <v>83</v>
      </c>
      <c r="B510" s="48">
        <v>72</v>
      </c>
      <c r="C510" s="48">
        <v>93</v>
      </c>
      <c r="D510" s="48">
        <v>90</v>
      </c>
      <c r="E510" s="48">
        <v>91</v>
      </c>
      <c r="F510" s="48">
        <v>86</v>
      </c>
      <c r="G510" s="48">
        <v>87</v>
      </c>
      <c r="H510" s="48">
        <v>81</v>
      </c>
      <c r="I510" s="48"/>
      <c r="J510" s="48"/>
      <c r="K510" s="48"/>
      <c r="L510" s="84"/>
      <c r="M510" s="84"/>
      <c r="N510" s="84"/>
      <c r="O510" s="84"/>
      <c r="P510" s="91"/>
      <c r="Q510" s="109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1"/>
      <c r="AR510" s="91"/>
      <c r="AS510" s="91"/>
      <c r="AT510" s="91"/>
      <c r="AU510" s="91"/>
      <c r="AV510" s="91"/>
      <c r="AW510" s="91"/>
      <c r="AX510" s="91"/>
      <c r="AY510" s="91"/>
      <c r="AZ510" s="91"/>
      <c r="BA510" s="91"/>
      <c r="BB510" s="91"/>
      <c r="BC510" s="91"/>
      <c r="BD510" s="91"/>
      <c r="BE510" s="91"/>
      <c r="BF510" s="91"/>
      <c r="BG510" s="91"/>
      <c r="BH510" s="91"/>
      <c r="BI510" s="91"/>
      <c r="BJ510" s="91"/>
      <c r="BK510" s="91"/>
      <c r="BL510" s="91"/>
    </row>
    <row r="511" s="14" customFormat="1" ht="12.75" spans="1:64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91"/>
      <c r="Q511" s="109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1"/>
      <c r="AR511" s="91"/>
      <c r="AS511" s="91"/>
      <c r="AT511" s="91"/>
      <c r="AU511" s="91"/>
      <c r="AV511" s="91"/>
      <c r="AW511" s="91"/>
      <c r="AX511" s="91"/>
      <c r="AY511" s="91"/>
      <c r="AZ511" s="91"/>
      <c r="BA511" s="91"/>
      <c r="BB511" s="91"/>
      <c r="BC511" s="91"/>
      <c r="BD511" s="91"/>
      <c r="BE511" s="91"/>
      <c r="BF511" s="91"/>
      <c r="BG511" s="91"/>
      <c r="BH511" s="91"/>
      <c r="BI511" s="91"/>
      <c r="BJ511" s="91"/>
      <c r="BK511" s="91"/>
      <c r="BL511" s="91"/>
    </row>
    <row r="512" s="14" customFormat="1" ht="12.75" spans="1:64">
      <c r="A512" s="27" t="s">
        <v>667</v>
      </c>
      <c r="B512" s="74" t="s">
        <v>2</v>
      </c>
      <c r="C512" s="74">
        <v>13</v>
      </c>
      <c r="D512" s="74" t="s">
        <v>3</v>
      </c>
      <c r="E512" s="74" t="s">
        <v>668</v>
      </c>
      <c r="F512" s="74" t="s">
        <v>5</v>
      </c>
      <c r="G512" s="24">
        <f>(A514*A515+B514*B515+C514*C515+D514*D515+E514*E515+F514*F515+G514*G515+H514*H515+I514*I515+J514*J515)/C512</f>
        <v>88.3846153846154</v>
      </c>
      <c r="H512" s="74"/>
      <c r="I512" s="74"/>
      <c r="J512" s="74"/>
      <c r="K512" s="74"/>
      <c r="L512" s="74"/>
      <c r="M512" s="74"/>
      <c r="N512" s="74"/>
      <c r="O512" s="74"/>
      <c r="P512" s="91"/>
      <c r="Q512" s="109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1"/>
      <c r="AR512" s="91"/>
      <c r="AS512" s="91"/>
      <c r="AT512" s="91"/>
      <c r="AU512" s="91"/>
      <c r="AV512" s="91"/>
      <c r="AW512" s="91"/>
      <c r="AX512" s="91"/>
      <c r="AY512" s="91"/>
      <c r="AZ512" s="91"/>
      <c r="BA512" s="91"/>
      <c r="BB512" s="91"/>
      <c r="BC512" s="91"/>
      <c r="BD512" s="91"/>
      <c r="BE512" s="91"/>
      <c r="BF512" s="91"/>
      <c r="BG512" s="91"/>
      <c r="BH512" s="91"/>
      <c r="BI512" s="91"/>
      <c r="BJ512" s="91"/>
      <c r="BK512" s="91"/>
      <c r="BL512" s="91"/>
    </row>
    <row r="513" s="14" customFormat="1" ht="12.75" spans="1:64">
      <c r="A513" s="103" t="s">
        <v>669</v>
      </c>
      <c r="B513" s="103" t="s">
        <v>670</v>
      </c>
      <c r="C513" s="103" t="s">
        <v>660</v>
      </c>
      <c r="D513" s="74" t="s">
        <v>671</v>
      </c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91"/>
      <c r="Q513" s="109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1"/>
      <c r="AR513" s="91"/>
      <c r="AS513" s="91"/>
      <c r="AT513" s="91"/>
      <c r="AU513" s="91"/>
      <c r="AV513" s="91"/>
      <c r="AW513" s="91"/>
      <c r="AX513" s="91"/>
      <c r="AY513" s="91"/>
      <c r="AZ513" s="91"/>
      <c r="BA513" s="91"/>
      <c r="BB513" s="91"/>
      <c r="BC513" s="91"/>
      <c r="BD513" s="91"/>
      <c r="BE513" s="91"/>
      <c r="BF513" s="91"/>
      <c r="BG513" s="91"/>
      <c r="BH513" s="91"/>
      <c r="BI513" s="91"/>
      <c r="BJ513" s="91"/>
      <c r="BK513" s="91"/>
      <c r="BL513" s="91"/>
    </row>
    <row r="514" s="15" customFormat="1" ht="12.75" spans="1:64">
      <c r="A514" s="87">
        <v>5</v>
      </c>
      <c r="B514" s="87">
        <v>6</v>
      </c>
      <c r="C514" s="87">
        <v>1</v>
      </c>
      <c r="D514" s="74">
        <v>1</v>
      </c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91"/>
      <c r="Q514" s="109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1"/>
      <c r="AR514" s="91"/>
      <c r="AS514" s="91"/>
      <c r="AT514" s="91"/>
      <c r="AU514" s="91"/>
      <c r="AV514" s="91"/>
      <c r="AW514" s="91"/>
      <c r="AX514" s="91"/>
      <c r="AY514" s="91"/>
      <c r="AZ514" s="91"/>
      <c r="BA514" s="91"/>
      <c r="BB514" s="91"/>
      <c r="BC514" s="91"/>
      <c r="BD514" s="91"/>
      <c r="BE514" s="91"/>
      <c r="BF514" s="91"/>
      <c r="BG514" s="91"/>
      <c r="BH514" s="91"/>
      <c r="BI514" s="91"/>
      <c r="BJ514" s="91"/>
      <c r="BK514" s="91"/>
      <c r="BL514" s="91"/>
    </row>
    <row r="515" s="14" customFormat="1" ht="12.75" spans="1:64">
      <c r="A515" s="48">
        <v>85</v>
      </c>
      <c r="B515" s="48">
        <v>90</v>
      </c>
      <c r="C515" s="48">
        <v>90</v>
      </c>
      <c r="D515" s="48">
        <v>94</v>
      </c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91"/>
      <c r="Q515" s="109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1"/>
      <c r="AR515" s="91"/>
      <c r="AS515" s="91"/>
      <c r="AT515" s="91"/>
      <c r="AU515" s="91"/>
      <c r="AV515" s="91"/>
      <c r="AW515" s="91"/>
      <c r="AX515" s="91"/>
      <c r="AY515" s="91"/>
      <c r="AZ515" s="91"/>
      <c r="BA515" s="91"/>
      <c r="BB515" s="91"/>
      <c r="BC515" s="91"/>
      <c r="BD515" s="91"/>
      <c r="BE515" s="91"/>
      <c r="BF515" s="91"/>
      <c r="BG515" s="91"/>
      <c r="BH515" s="91"/>
      <c r="BI515" s="91"/>
      <c r="BJ515" s="91"/>
      <c r="BK515" s="91"/>
      <c r="BL515" s="91"/>
    </row>
    <row r="516" s="14" customFormat="1" ht="12.75" spans="1:64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91"/>
      <c r="Q516" s="109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1"/>
      <c r="AR516" s="91"/>
      <c r="AS516" s="91"/>
      <c r="AT516" s="91"/>
      <c r="AU516" s="91"/>
      <c r="AV516" s="91"/>
      <c r="AW516" s="91"/>
      <c r="AX516" s="91"/>
      <c r="AY516" s="91"/>
      <c r="AZ516" s="91"/>
      <c r="BA516" s="91"/>
      <c r="BB516" s="91"/>
      <c r="BC516" s="91"/>
      <c r="BD516" s="91"/>
      <c r="BE516" s="91"/>
      <c r="BF516" s="91"/>
      <c r="BG516" s="91"/>
      <c r="BH516" s="91"/>
      <c r="BI516" s="91"/>
      <c r="BJ516" s="91"/>
      <c r="BK516" s="91"/>
      <c r="BL516" s="91"/>
    </row>
    <row r="517" s="14" customFormat="1" ht="12.75" spans="1:64">
      <c r="A517" s="27" t="s">
        <v>672</v>
      </c>
      <c r="B517" s="74" t="s">
        <v>2</v>
      </c>
      <c r="C517" s="74">
        <v>39</v>
      </c>
      <c r="D517" s="74" t="s">
        <v>3</v>
      </c>
      <c r="E517" s="74" t="s">
        <v>668</v>
      </c>
      <c r="F517" s="74" t="s">
        <v>5</v>
      </c>
      <c r="G517" s="24">
        <f>(A519*A520+B519*B520+C519*C520+D519*D520+E519*E520+F519*F520+G519*G520+H519*H520+I519*I520+J519*J520)/C517</f>
        <v>85.6153846153846</v>
      </c>
      <c r="H517" s="74"/>
      <c r="I517" s="74"/>
      <c r="J517" s="74"/>
      <c r="K517" s="74"/>
      <c r="L517" s="74"/>
      <c r="M517" s="74"/>
      <c r="N517" s="74"/>
      <c r="O517" s="74"/>
      <c r="P517" s="91"/>
      <c r="Q517" s="109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1"/>
      <c r="AR517" s="91"/>
      <c r="AS517" s="91"/>
      <c r="AT517" s="91"/>
      <c r="AU517" s="91"/>
      <c r="AV517" s="91"/>
      <c r="AW517" s="91"/>
      <c r="AX517" s="91"/>
      <c r="AY517" s="91"/>
      <c r="AZ517" s="91"/>
      <c r="BA517" s="91"/>
      <c r="BB517" s="91"/>
      <c r="BC517" s="91"/>
      <c r="BD517" s="91"/>
      <c r="BE517" s="91"/>
      <c r="BF517" s="91"/>
      <c r="BG517" s="91"/>
      <c r="BH517" s="91"/>
      <c r="BI517" s="91"/>
      <c r="BJ517" s="91"/>
      <c r="BK517" s="91"/>
      <c r="BL517" s="91"/>
    </row>
    <row r="518" s="14" customFormat="1" ht="12.75" spans="1:64">
      <c r="A518" s="103" t="s">
        <v>673</v>
      </c>
      <c r="B518" s="103" t="s">
        <v>674</v>
      </c>
      <c r="C518" s="103" t="s">
        <v>675</v>
      </c>
      <c r="D518" s="103" t="s">
        <v>676</v>
      </c>
      <c r="E518" s="103" t="s">
        <v>677</v>
      </c>
      <c r="F518" s="103" t="s">
        <v>678</v>
      </c>
      <c r="G518" s="103" t="s">
        <v>679</v>
      </c>
      <c r="H518" s="74" t="s">
        <v>671</v>
      </c>
      <c r="I518" s="74"/>
      <c r="J518" s="74"/>
      <c r="K518" s="74"/>
      <c r="L518" s="74"/>
      <c r="M518" s="74"/>
      <c r="N518" s="74"/>
      <c r="O518" s="74"/>
      <c r="P518" s="91"/>
      <c r="Q518" s="109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1"/>
      <c r="AR518" s="91"/>
      <c r="AS518" s="91"/>
      <c r="AT518" s="91"/>
      <c r="AU518" s="91"/>
      <c r="AV518" s="91"/>
      <c r="AW518" s="91"/>
      <c r="AX518" s="91"/>
      <c r="AY518" s="91"/>
      <c r="AZ518" s="91"/>
      <c r="BA518" s="91"/>
      <c r="BB518" s="91"/>
      <c r="BC518" s="91"/>
      <c r="BD518" s="91"/>
      <c r="BE518" s="91"/>
      <c r="BF518" s="91"/>
      <c r="BG518" s="91"/>
      <c r="BH518" s="91"/>
      <c r="BI518" s="91"/>
      <c r="BJ518" s="91"/>
      <c r="BK518" s="91"/>
      <c r="BL518" s="91"/>
    </row>
    <row r="519" s="15" customFormat="1" ht="12.75" spans="1:64">
      <c r="A519" s="74">
        <v>5</v>
      </c>
      <c r="B519" s="74">
        <v>6</v>
      </c>
      <c r="C519" s="74">
        <v>3</v>
      </c>
      <c r="D519" s="74">
        <v>5</v>
      </c>
      <c r="E519" s="74">
        <v>6</v>
      </c>
      <c r="F519" s="74">
        <v>5</v>
      </c>
      <c r="G519" s="74">
        <v>5</v>
      </c>
      <c r="H519" s="74">
        <v>2</v>
      </c>
      <c r="I519" s="74"/>
      <c r="J519" s="74"/>
      <c r="K519" s="74"/>
      <c r="L519" s="74"/>
      <c r="M519" s="74"/>
      <c r="N519" s="74"/>
      <c r="O519" s="74"/>
      <c r="P519" s="91"/>
      <c r="Q519" s="109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1"/>
      <c r="AR519" s="91"/>
      <c r="AS519" s="91"/>
      <c r="AT519" s="91"/>
      <c r="AU519" s="91"/>
      <c r="AV519" s="91"/>
      <c r="AW519" s="91"/>
      <c r="AX519" s="91"/>
      <c r="AY519" s="91"/>
      <c r="AZ519" s="91"/>
      <c r="BA519" s="91"/>
      <c r="BB519" s="91"/>
      <c r="BC519" s="91"/>
      <c r="BD519" s="91"/>
      <c r="BE519" s="91"/>
      <c r="BF519" s="91"/>
      <c r="BG519" s="91"/>
      <c r="BH519" s="91"/>
      <c r="BI519" s="91"/>
      <c r="BJ519" s="91"/>
      <c r="BK519" s="91"/>
      <c r="BL519" s="91"/>
    </row>
    <row r="520" s="14" customFormat="1" ht="12.75" spans="1:64">
      <c r="A520" s="48">
        <v>93</v>
      </c>
      <c r="B520" s="48">
        <v>93</v>
      </c>
      <c r="C520" s="48">
        <v>96</v>
      </c>
      <c r="D520" s="48">
        <v>88</v>
      </c>
      <c r="E520" s="48">
        <v>90</v>
      </c>
      <c r="F520" s="48">
        <v>79</v>
      </c>
      <c r="G520" s="48">
        <v>93</v>
      </c>
      <c r="H520" s="48">
        <v>94</v>
      </c>
      <c r="I520" s="48"/>
      <c r="J520" s="48"/>
      <c r="K520" s="48"/>
      <c r="L520" s="48"/>
      <c r="M520" s="48"/>
      <c r="N520" s="48"/>
      <c r="O520" s="48"/>
      <c r="P520" s="91"/>
      <c r="Q520" s="109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1"/>
      <c r="AR520" s="91"/>
      <c r="AS520" s="91"/>
      <c r="AT520" s="91"/>
      <c r="AU520" s="91"/>
      <c r="AV520" s="91"/>
      <c r="AW520" s="91"/>
      <c r="AX520" s="91"/>
      <c r="AY520" s="91"/>
      <c r="AZ520" s="91"/>
      <c r="BA520" s="91"/>
      <c r="BB520" s="91"/>
      <c r="BC520" s="91"/>
      <c r="BD520" s="91"/>
      <c r="BE520" s="91"/>
      <c r="BF520" s="91"/>
      <c r="BG520" s="91"/>
      <c r="BH520" s="91"/>
      <c r="BI520" s="91"/>
      <c r="BJ520" s="91"/>
      <c r="BK520" s="91"/>
      <c r="BL520" s="91"/>
    </row>
    <row r="521" s="14" customFormat="1" ht="12.75" spans="1:64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91"/>
      <c r="Q521" s="109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1"/>
      <c r="AR521" s="91"/>
      <c r="AS521" s="91"/>
      <c r="AT521" s="91"/>
      <c r="AU521" s="91"/>
      <c r="AV521" s="91"/>
      <c r="AW521" s="91"/>
      <c r="AX521" s="91"/>
      <c r="AY521" s="91"/>
      <c r="AZ521" s="91"/>
      <c r="BA521" s="91"/>
      <c r="BB521" s="91"/>
      <c r="BC521" s="91"/>
      <c r="BD521" s="91"/>
      <c r="BE521" s="91"/>
      <c r="BF521" s="91"/>
      <c r="BG521" s="91"/>
      <c r="BH521" s="91"/>
      <c r="BI521" s="91"/>
      <c r="BJ521" s="91"/>
      <c r="BK521" s="91"/>
      <c r="BL521" s="91"/>
    </row>
    <row r="522" s="14" customFormat="1" ht="12.75" spans="1:64">
      <c r="A522" s="27" t="s">
        <v>680</v>
      </c>
      <c r="B522" s="74" t="s">
        <v>2</v>
      </c>
      <c r="C522" s="74">
        <v>31</v>
      </c>
      <c r="D522" s="74" t="s">
        <v>3</v>
      </c>
      <c r="E522" s="74" t="s">
        <v>681</v>
      </c>
      <c r="F522" s="74" t="s">
        <v>5</v>
      </c>
      <c r="G522" s="24">
        <f>(A524*A525+B524*B525+C524*C525+D524*D525+E524*E525+F524*F525+G524*G525+H524*H525+I524*I525+J524*J525)/C522</f>
        <v>82.5161290322581</v>
      </c>
      <c r="H522" s="74"/>
      <c r="I522" s="74"/>
      <c r="J522" s="74"/>
      <c r="K522" s="74"/>
      <c r="L522" s="74"/>
      <c r="M522" s="74"/>
      <c r="N522" s="74"/>
      <c r="O522" s="74"/>
      <c r="P522" s="91"/>
      <c r="Q522" s="109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1"/>
      <c r="AR522" s="91"/>
      <c r="AS522" s="91"/>
      <c r="AT522" s="91"/>
      <c r="AU522" s="91"/>
      <c r="AV522" s="91"/>
      <c r="AW522" s="91"/>
      <c r="AX522" s="91"/>
      <c r="AY522" s="91"/>
      <c r="AZ522" s="91"/>
      <c r="BA522" s="91"/>
      <c r="BB522" s="91"/>
      <c r="BC522" s="91"/>
      <c r="BD522" s="91"/>
      <c r="BE522" s="91"/>
      <c r="BF522" s="91"/>
      <c r="BG522" s="91"/>
      <c r="BH522" s="91"/>
      <c r="BI522" s="91"/>
      <c r="BJ522" s="91"/>
      <c r="BK522" s="91"/>
      <c r="BL522" s="91"/>
    </row>
    <row r="523" s="14" customFormat="1" ht="12.75" spans="1:64">
      <c r="A523" s="77" t="s">
        <v>682</v>
      </c>
      <c r="B523" s="77" t="s">
        <v>683</v>
      </c>
      <c r="C523" s="77" t="s">
        <v>684</v>
      </c>
      <c r="D523" s="77" t="s">
        <v>685</v>
      </c>
      <c r="E523" s="77" t="s">
        <v>686</v>
      </c>
      <c r="F523" s="77" t="s">
        <v>671</v>
      </c>
      <c r="G523" s="77" t="s">
        <v>687</v>
      </c>
      <c r="H523" s="77"/>
      <c r="I523" s="77"/>
      <c r="J523" s="77"/>
      <c r="K523" s="74"/>
      <c r="L523" s="74"/>
      <c r="M523" s="74"/>
      <c r="N523" s="74"/>
      <c r="O523" s="74"/>
      <c r="P523" s="91"/>
      <c r="Q523" s="109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1"/>
      <c r="AR523" s="91"/>
      <c r="AS523" s="91"/>
      <c r="AT523" s="91"/>
      <c r="AU523" s="91"/>
      <c r="AV523" s="91"/>
      <c r="AW523" s="91"/>
      <c r="AX523" s="91"/>
      <c r="AY523" s="91"/>
      <c r="AZ523" s="91"/>
      <c r="BA523" s="91"/>
      <c r="BB523" s="91"/>
      <c r="BC523" s="91"/>
      <c r="BD523" s="91"/>
      <c r="BE523" s="91"/>
      <c r="BF523" s="91"/>
      <c r="BG523" s="91"/>
      <c r="BH523" s="91"/>
      <c r="BI523" s="91"/>
      <c r="BJ523" s="91"/>
      <c r="BK523" s="91"/>
      <c r="BL523" s="91"/>
    </row>
    <row r="524" s="15" customFormat="1" ht="12.75" spans="1:64">
      <c r="A524" s="77">
        <v>6</v>
      </c>
      <c r="B524" s="77">
        <v>6</v>
      </c>
      <c r="C524" s="77">
        <v>6</v>
      </c>
      <c r="D524" s="77">
        <v>2</v>
      </c>
      <c r="E524" s="77">
        <v>2</v>
      </c>
      <c r="F524" s="77">
        <v>2</v>
      </c>
      <c r="G524" s="77">
        <v>5</v>
      </c>
      <c r="H524" s="77"/>
      <c r="I524" s="77"/>
      <c r="J524" s="77"/>
      <c r="K524" s="74"/>
      <c r="L524" s="74"/>
      <c r="M524" s="74"/>
      <c r="N524" s="74"/>
      <c r="O524" s="74"/>
      <c r="P524" s="91"/>
      <c r="Q524" s="109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1"/>
      <c r="AR524" s="91"/>
      <c r="AS524" s="91"/>
      <c r="AT524" s="91"/>
      <c r="AU524" s="91"/>
      <c r="AV524" s="91"/>
      <c r="AW524" s="91"/>
      <c r="AX524" s="91"/>
      <c r="AY524" s="91"/>
      <c r="AZ524" s="91"/>
      <c r="BA524" s="91"/>
      <c r="BB524" s="91"/>
      <c r="BC524" s="91"/>
      <c r="BD524" s="91"/>
      <c r="BE524" s="91"/>
      <c r="BF524" s="91"/>
      <c r="BG524" s="91"/>
      <c r="BH524" s="91"/>
      <c r="BI524" s="91"/>
      <c r="BJ524" s="91"/>
      <c r="BK524" s="91"/>
      <c r="BL524" s="91"/>
    </row>
    <row r="525" s="14" customFormat="1" ht="12.75" spans="1:64">
      <c r="A525" s="48">
        <v>97</v>
      </c>
      <c r="B525" s="48">
        <v>79</v>
      </c>
      <c r="C525" s="48">
        <v>89</v>
      </c>
      <c r="D525" s="48">
        <v>77</v>
      </c>
      <c r="E525" s="48">
        <v>78</v>
      </c>
      <c r="F525" s="48">
        <v>94</v>
      </c>
      <c r="G525" s="48">
        <v>94</v>
      </c>
      <c r="H525" s="48"/>
      <c r="I525" s="48"/>
      <c r="J525" s="48"/>
      <c r="K525" s="48"/>
      <c r="L525" s="48"/>
      <c r="M525" s="48"/>
      <c r="N525" s="48"/>
      <c r="O525" s="48"/>
      <c r="P525" s="91"/>
      <c r="Q525" s="109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1"/>
      <c r="AR525" s="91"/>
      <c r="AS525" s="91"/>
      <c r="AT525" s="91"/>
      <c r="AU525" s="91"/>
      <c r="AV525" s="91"/>
      <c r="AW525" s="91"/>
      <c r="AX525" s="91"/>
      <c r="AY525" s="91"/>
      <c r="AZ525" s="91"/>
      <c r="BA525" s="91"/>
      <c r="BB525" s="91"/>
      <c r="BC525" s="91"/>
      <c r="BD525" s="91"/>
      <c r="BE525" s="91"/>
      <c r="BF525" s="91"/>
      <c r="BG525" s="91"/>
      <c r="BH525" s="91"/>
      <c r="BI525" s="91"/>
      <c r="BJ525" s="91"/>
      <c r="BK525" s="91"/>
      <c r="BL525" s="91"/>
    </row>
    <row r="526" s="14" customFormat="1" ht="12.75" spans="1:64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91"/>
      <c r="Q526" s="109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1"/>
      <c r="AR526" s="91"/>
      <c r="AS526" s="91"/>
      <c r="AT526" s="91"/>
      <c r="AU526" s="91"/>
      <c r="AV526" s="91"/>
      <c r="AW526" s="91"/>
      <c r="AX526" s="91"/>
      <c r="AY526" s="91"/>
      <c r="AZ526" s="91"/>
      <c r="BA526" s="91"/>
      <c r="BB526" s="91"/>
      <c r="BC526" s="91"/>
      <c r="BD526" s="91"/>
      <c r="BE526" s="91"/>
      <c r="BF526" s="91"/>
      <c r="BG526" s="91"/>
      <c r="BH526" s="91"/>
      <c r="BI526" s="91"/>
      <c r="BJ526" s="91"/>
      <c r="BK526" s="91"/>
      <c r="BL526" s="91"/>
    </row>
    <row r="527" s="14" customFormat="1" ht="12.75" spans="1:64">
      <c r="A527" s="27" t="s">
        <v>688</v>
      </c>
      <c r="B527" s="74" t="s">
        <v>2</v>
      </c>
      <c r="C527" s="74">
        <v>31</v>
      </c>
      <c r="D527" s="74" t="s">
        <v>3</v>
      </c>
      <c r="E527" s="74" t="s">
        <v>689</v>
      </c>
      <c r="F527" s="74" t="s">
        <v>5</v>
      </c>
      <c r="G527" s="24">
        <f>(A529*A530+B529*B530+C529*C530+D529*D530+E529*E530+F529*F530+G529*G530+H529*H530+I529*I530+J529*J530)/C527</f>
        <v>81.1290322580645</v>
      </c>
      <c r="H527" s="74"/>
      <c r="I527" s="74"/>
      <c r="J527" s="74"/>
      <c r="K527" s="74"/>
      <c r="L527" s="74"/>
      <c r="M527" s="74"/>
      <c r="N527" s="74"/>
      <c r="O527" s="74"/>
      <c r="P527" s="91"/>
      <c r="Q527" s="109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1"/>
      <c r="AR527" s="91"/>
      <c r="AS527" s="91"/>
      <c r="AT527" s="91"/>
      <c r="AU527" s="91"/>
      <c r="AV527" s="91"/>
      <c r="AW527" s="91"/>
      <c r="AX527" s="91"/>
      <c r="AY527" s="91"/>
      <c r="AZ527" s="91"/>
      <c r="BA527" s="91"/>
      <c r="BB527" s="91"/>
      <c r="BC527" s="91"/>
      <c r="BD527" s="91"/>
      <c r="BE527" s="91"/>
      <c r="BF527" s="91"/>
      <c r="BG527" s="91"/>
      <c r="BH527" s="91"/>
      <c r="BI527" s="91"/>
      <c r="BJ527" s="91"/>
      <c r="BK527" s="91"/>
      <c r="BL527" s="91"/>
    </row>
    <row r="528" s="14" customFormat="1" ht="12.75" spans="1:64">
      <c r="A528" s="74" t="s">
        <v>690</v>
      </c>
      <c r="B528" s="74" t="s">
        <v>685</v>
      </c>
      <c r="C528" s="74" t="s">
        <v>691</v>
      </c>
      <c r="D528" s="74" t="s">
        <v>692</v>
      </c>
      <c r="E528" s="74" t="s">
        <v>693</v>
      </c>
      <c r="F528" s="74" t="s">
        <v>694</v>
      </c>
      <c r="G528" s="74" t="s">
        <v>125</v>
      </c>
      <c r="H528" s="74" t="s">
        <v>695</v>
      </c>
      <c r="I528" s="74" t="s">
        <v>696</v>
      </c>
      <c r="J528" s="74"/>
      <c r="K528" s="74"/>
      <c r="L528" s="74"/>
      <c r="M528" s="74"/>
      <c r="N528" s="74"/>
      <c r="O528" s="74"/>
      <c r="P528" s="91"/>
      <c r="Q528" s="109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1"/>
      <c r="AR528" s="91"/>
      <c r="AS528" s="91"/>
      <c r="AT528" s="91"/>
      <c r="AU528" s="91"/>
      <c r="AV528" s="91"/>
      <c r="AW528" s="91"/>
      <c r="AX528" s="91"/>
      <c r="AY528" s="91"/>
      <c r="AZ528" s="91"/>
      <c r="BA528" s="91"/>
      <c r="BB528" s="91"/>
      <c r="BC528" s="91"/>
      <c r="BD528" s="91"/>
      <c r="BE528" s="91"/>
      <c r="BF528" s="91"/>
      <c r="BG528" s="91"/>
      <c r="BH528" s="91"/>
      <c r="BI528" s="91"/>
      <c r="BJ528" s="91"/>
      <c r="BK528" s="91"/>
      <c r="BL528" s="91"/>
    </row>
    <row r="529" s="15" customFormat="1" ht="12.75" spans="1:64">
      <c r="A529" s="74">
        <v>2</v>
      </c>
      <c r="B529" s="74">
        <v>4</v>
      </c>
      <c r="C529" s="74">
        <v>5</v>
      </c>
      <c r="D529" s="74">
        <v>1</v>
      </c>
      <c r="E529" s="74">
        <v>4</v>
      </c>
      <c r="F529" s="74">
        <v>6</v>
      </c>
      <c r="G529" s="74">
        <v>1</v>
      </c>
      <c r="H529" s="74">
        <v>4</v>
      </c>
      <c r="I529" s="74">
        <v>3</v>
      </c>
      <c r="J529" s="74"/>
      <c r="K529" s="74"/>
      <c r="L529" s="74"/>
      <c r="M529" s="74"/>
      <c r="N529" s="74"/>
      <c r="O529" s="74"/>
      <c r="P529" s="91"/>
      <c r="Q529" s="109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1"/>
      <c r="AR529" s="91"/>
      <c r="AS529" s="91"/>
      <c r="AT529" s="91"/>
      <c r="AU529" s="91"/>
      <c r="AV529" s="91"/>
      <c r="AW529" s="91"/>
      <c r="AX529" s="91"/>
      <c r="AY529" s="91"/>
      <c r="AZ529" s="91"/>
      <c r="BA529" s="91"/>
      <c r="BB529" s="91"/>
      <c r="BC529" s="91"/>
      <c r="BD529" s="91"/>
      <c r="BE529" s="91"/>
      <c r="BF529" s="91"/>
      <c r="BG529" s="91"/>
      <c r="BH529" s="91"/>
      <c r="BI529" s="91"/>
      <c r="BJ529" s="91"/>
      <c r="BK529" s="91"/>
      <c r="BL529" s="91"/>
    </row>
    <row r="530" s="1" customFormat="1" ht="12" spans="1:64">
      <c r="A530" s="48">
        <v>95</v>
      </c>
      <c r="B530" s="48">
        <v>77</v>
      </c>
      <c r="C530" s="48">
        <v>91</v>
      </c>
      <c r="D530" s="48">
        <v>92</v>
      </c>
      <c r="E530" s="48">
        <v>94</v>
      </c>
      <c r="F530" s="48">
        <v>72</v>
      </c>
      <c r="G530" s="48"/>
      <c r="H530" s="48">
        <v>95</v>
      </c>
      <c r="I530" s="48">
        <v>94</v>
      </c>
      <c r="J530" s="48"/>
      <c r="K530" s="48"/>
      <c r="L530" s="48"/>
      <c r="M530" s="48"/>
      <c r="N530" s="48"/>
      <c r="O530" s="48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</row>
    <row r="531" s="1" customFormat="1" ht="12" spans="1:64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</row>
    <row r="532" s="1" customFormat="1" ht="12" spans="1:64">
      <c r="A532" s="27" t="s">
        <v>697</v>
      </c>
      <c r="B532" s="74" t="s">
        <v>2</v>
      </c>
      <c r="C532" s="74">
        <v>37</v>
      </c>
      <c r="D532" s="74" t="s">
        <v>3</v>
      </c>
      <c r="E532" s="74" t="s">
        <v>646</v>
      </c>
      <c r="F532" s="74" t="s">
        <v>5</v>
      </c>
      <c r="G532" s="24">
        <f>(A534*A535+B534*B535+C534*C535+D534*D535+E534*E535+F534*F535+G534*G535+H534*H535+I534*I535+J534*J535)/C532</f>
        <v>76.2972972972973</v>
      </c>
      <c r="H532" s="74"/>
      <c r="I532" s="74"/>
      <c r="J532" s="74"/>
      <c r="K532" s="74"/>
      <c r="L532" s="74"/>
      <c r="M532" s="74"/>
      <c r="N532" s="74"/>
      <c r="O532" s="74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</row>
    <row r="533" s="1" customFormat="1" ht="12" spans="1:64">
      <c r="A533" s="101" t="s">
        <v>698</v>
      </c>
      <c r="B533" s="101" t="s">
        <v>690</v>
      </c>
      <c r="C533" s="101" t="s">
        <v>686</v>
      </c>
      <c r="D533" s="101" t="s">
        <v>691</v>
      </c>
      <c r="E533" s="101" t="s">
        <v>692</v>
      </c>
      <c r="F533" s="101" t="s">
        <v>699</v>
      </c>
      <c r="G533" s="101" t="s">
        <v>624</v>
      </c>
      <c r="H533" s="101" t="s">
        <v>700</v>
      </c>
      <c r="I533" s="101" t="s">
        <v>701</v>
      </c>
      <c r="J533" s="101" t="s">
        <v>702</v>
      </c>
      <c r="K533" s="74"/>
      <c r="L533" s="74"/>
      <c r="M533" s="74"/>
      <c r="N533" s="74"/>
      <c r="O533" s="74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</row>
    <row r="534" s="2" customFormat="1" ht="12" spans="1:64">
      <c r="A534" s="101">
        <v>3</v>
      </c>
      <c r="B534" s="101">
        <v>4</v>
      </c>
      <c r="C534" s="101">
        <v>3</v>
      </c>
      <c r="D534" s="101">
        <v>1</v>
      </c>
      <c r="E534" s="101">
        <v>4</v>
      </c>
      <c r="F534" s="101">
        <v>6</v>
      </c>
      <c r="G534" s="101">
        <v>1</v>
      </c>
      <c r="H534" s="101">
        <v>6</v>
      </c>
      <c r="I534" s="101">
        <v>3</v>
      </c>
      <c r="J534" s="101">
        <v>2</v>
      </c>
      <c r="K534" s="74"/>
      <c r="L534" s="74"/>
      <c r="M534" s="74"/>
      <c r="N534" s="74"/>
      <c r="O534" s="74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</row>
    <row r="535" s="1" customFormat="1" ht="12" spans="1:64">
      <c r="A535" s="48">
        <v>73</v>
      </c>
      <c r="B535" s="48">
        <v>95</v>
      </c>
      <c r="C535" s="48">
        <v>78</v>
      </c>
      <c r="D535" s="48">
        <v>91</v>
      </c>
      <c r="E535" s="48">
        <v>92</v>
      </c>
      <c r="F535" s="48">
        <v>77</v>
      </c>
      <c r="G535" s="48">
        <v>86</v>
      </c>
      <c r="H535" s="48">
        <v>87</v>
      </c>
      <c r="I535" s="48">
        <v>93</v>
      </c>
      <c r="J535" s="48">
        <v>91</v>
      </c>
      <c r="K535" s="48"/>
      <c r="L535" s="48"/>
      <c r="M535" s="48"/>
      <c r="N535" s="48"/>
      <c r="O535" s="48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</row>
    <row r="537" s="1" customFormat="1" ht="12" spans="1:64">
      <c r="A537" s="20" t="s">
        <v>703</v>
      </c>
      <c r="B537" s="22" t="s">
        <v>2</v>
      </c>
      <c r="C537" s="22">
        <v>24</v>
      </c>
      <c r="D537" s="22" t="s">
        <v>3</v>
      </c>
      <c r="E537" s="111" t="s">
        <v>704</v>
      </c>
      <c r="F537" s="22" t="s">
        <v>5</v>
      </c>
      <c r="G537" s="24">
        <f>(A539*A540+B539*B540+C539*C540+D539*D540+E539*E540+F539*F540+G539*G540+H539*H540+I539*I540+J539*J540)/C537</f>
        <v>89.125</v>
      </c>
      <c r="H537" s="22"/>
      <c r="I537" s="22"/>
      <c r="J537" s="22"/>
      <c r="K537" s="22"/>
      <c r="L537" s="22"/>
      <c r="M537" s="22"/>
      <c r="N537" s="21"/>
      <c r="O537" s="2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</row>
    <row r="538" s="1" customFormat="1" ht="12" spans="1:64">
      <c r="A538" s="89" t="s">
        <v>629</v>
      </c>
      <c r="B538" s="89" t="s">
        <v>705</v>
      </c>
      <c r="C538" s="89" t="s">
        <v>706</v>
      </c>
      <c r="D538" s="89" t="s">
        <v>707</v>
      </c>
      <c r="E538" s="89" t="s">
        <v>708</v>
      </c>
      <c r="F538" s="89" t="s">
        <v>126</v>
      </c>
      <c r="G538" s="89" t="s">
        <v>709</v>
      </c>
      <c r="H538" s="22"/>
      <c r="I538" s="22"/>
      <c r="J538" s="22"/>
      <c r="K538" s="22"/>
      <c r="L538" s="22"/>
      <c r="M538" s="22"/>
      <c r="N538" s="21"/>
      <c r="O538" s="2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</row>
    <row r="539" s="2" customFormat="1" ht="12" spans="1:64">
      <c r="A539" s="89">
        <v>1</v>
      </c>
      <c r="B539" s="89">
        <v>5</v>
      </c>
      <c r="C539" s="89">
        <v>6</v>
      </c>
      <c r="D539" s="89">
        <v>6</v>
      </c>
      <c r="E539" s="89">
        <v>1</v>
      </c>
      <c r="F539" s="89">
        <v>3</v>
      </c>
      <c r="G539" s="89">
        <v>3</v>
      </c>
      <c r="H539" s="21"/>
      <c r="I539" s="21"/>
      <c r="J539" s="21"/>
      <c r="K539" s="21"/>
      <c r="L539" s="21"/>
      <c r="M539" s="21"/>
      <c r="N539" s="21"/>
      <c r="O539" s="2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</row>
    <row r="540" s="1" customFormat="1" ht="12" spans="1:64">
      <c r="A540" s="25">
        <v>90</v>
      </c>
      <c r="B540" s="25">
        <v>81</v>
      </c>
      <c r="C540" s="25">
        <v>92</v>
      </c>
      <c r="D540" s="25">
        <v>90</v>
      </c>
      <c r="E540" s="25"/>
      <c r="F540" s="25">
        <v>93</v>
      </c>
      <c r="G540" s="25">
        <v>91</v>
      </c>
      <c r="H540" s="25"/>
      <c r="I540" s="25"/>
      <c r="J540" s="25"/>
      <c r="K540" s="25"/>
      <c r="L540" s="25"/>
      <c r="M540" s="25"/>
      <c r="N540" s="25"/>
      <c r="O540" s="25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</row>
    <row r="542" s="1" customFormat="1" ht="12" spans="1:64">
      <c r="A542" s="20" t="s">
        <v>710</v>
      </c>
      <c r="B542" s="22" t="s">
        <v>2</v>
      </c>
      <c r="C542" s="22">
        <v>30</v>
      </c>
      <c r="D542" s="22" t="s">
        <v>3</v>
      </c>
      <c r="E542" s="22" t="s">
        <v>655</v>
      </c>
      <c r="F542" s="22" t="s">
        <v>5</v>
      </c>
      <c r="G542" s="24">
        <f>(A544*A545+B544*B545+C544*C545+D544*D545+E544*E545+F544*F545+G544*G545+H544*H545+I544*I545+J544*J545)/C542</f>
        <v>93.9</v>
      </c>
      <c r="H542" s="22"/>
      <c r="I542" s="22"/>
      <c r="J542" s="22"/>
      <c r="K542" s="22"/>
      <c r="L542" s="22"/>
      <c r="M542" s="22"/>
      <c r="N542" s="21"/>
      <c r="O542" s="2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</row>
    <row r="543" s="1" customFormat="1" ht="12" spans="1:64">
      <c r="A543" s="105" t="s">
        <v>711</v>
      </c>
      <c r="B543" s="105" t="s">
        <v>712</v>
      </c>
      <c r="C543" s="105" t="s">
        <v>660</v>
      </c>
      <c r="D543" s="105" t="s">
        <v>713</v>
      </c>
      <c r="E543" s="105" t="s">
        <v>634</v>
      </c>
      <c r="F543" s="105" t="s">
        <v>714</v>
      </c>
      <c r="G543" s="105" t="s">
        <v>715</v>
      </c>
      <c r="H543" s="22"/>
      <c r="I543" s="22"/>
      <c r="J543" s="22"/>
      <c r="K543" s="22"/>
      <c r="L543" s="22"/>
      <c r="M543" s="22"/>
      <c r="N543" s="21"/>
      <c r="O543" s="2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</row>
    <row r="544" s="2" customFormat="1" ht="12" spans="1:64">
      <c r="A544" s="105">
        <v>5</v>
      </c>
      <c r="B544" s="105">
        <v>6</v>
      </c>
      <c r="C544" s="105">
        <v>2</v>
      </c>
      <c r="D544" s="105">
        <v>6</v>
      </c>
      <c r="E544" s="105">
        <v>1</v>
      </c>
      <c r="F544" s="105">
        <v>5</v>
      </c>
      <c r="G544" s="105">
        <v>6</v>
      </c>
      <c r="H544" s="21"/>
      <c r="I544" s="21"/>
      <c r="J544" s="21"/>
      <c r="K544" s="21"/>
      <c r="L544" s="21"/>
      <c r="M544" s="21"/>
      <c r="N544" s="21"/>
      <c r="O544" s="2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</row>
    <row r="545" s="1" customFormat="1" ht="12" spans="1:64">
      <c r="A545" s="25">
        <v>87</v>
      </c>
      <c r="B545" s="25">
        <v>94</v>
      </c>
      <c r="C545" s="25">
        <v>87</v>
      </c>
      <c r="D545" s="25">
        <v>91</v>
      </c>
      <c r="E545" s="25">
        <v>94</v>
      </c>
      <c r="F545" s="25">
        <v>94</v>
      </c>
      <c r="G545" s="25">
        <v>89</v>
      </c>
      <c r="H545" s="25"/>
      <c r="I545" s="25"/>
      <c r="J545" s="25"/>
      <c r="K545" s="25"/>
      <c r="L545" s="25"/>
      <c r="M545" s="25"/>
      <c r="N545" s="25"/>
      <c r="O545" s="25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</row>
    <row r="546" s="14" customFormat="1" ht="22.5" spans="1:64">
      <c r="A546" s="19" t="s">
        <v>716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1"/>
      <c r="Q546" s="109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1"/>
      <c r="AR546" s="91"/>
      <c r="AS546" s="91"/>
      <c r="AT546" s="91"/>
      <c r="AU546" s="91"/>
      <c r="AV546" s="91"/>
      <c r="AW546" s="91"/>
      <c r="AX546" s="91"/>
      <c r="AY546" s="91"/>
      <c r="AZ546" s="91"/>
      <c r="BA546" s="91"/>
      <c r="BB546" s="91"/>
      <c r="BC546" s="91"/>
      <c r="BD546" s="91"/>
      <c r="BE546" s="91"/>
      <c r="BF546" s="91"/>
      <c r="BG546" s="91"/>
      <c r="BH546" s="91"/>
      <c r="BI546" s="91"/>
      <c r="BJ546" s="91"/>
      <c r="BK546" s="91"/>
      <c r="BL546" s="91"/>
    </row>
    <row r="547" s="1" customFormat="1" ht="12" spans="1:64">
      <c r="A547" s="20" t="s">
        <v>717</v>
      </c>
      <c r="B547" s="22" t="s">
        <v>2</v>
      </c>
      <c r="C547" s="22">
        <v>31</v>
      </c>
      <c r="D547" s="22" t="s">
        <v>3</v>
      </c>
      <c r="E547" s="22" t="s">
        <v>718</v>
      </c>
      <c r="F547" s="22" t="s">
        <v>5</v>
      </c>
      <c r="G547" s="24">
        <f>(A549*A550+B549*B550+C549*C550+D549*D550+E549*E550+F549*F550+G549*G550+H549*H550+I549*I550)/C547</f>
        <v>90.3548387096774</v>
      </c>
      <c r="H547" s="22"/>
      <c r="I547" s="22"/>
      <c r="J547" s="22"/>
      <c r="K547" s="22"/>
      <c r="L547" s="22"/>
      <c r="M547" s="22"/>
      <c r="N547" s="21"/>
      <c r="O547" s="2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</row>
    <row r="548" s="1" customFormat="1" ht="12" spans="1:64">
      <c r="A548" s="21" t="s">
        <v>719</v>
      </c>
      <c r="B548" s="21" t="s">
        <v>720</v>
      </c>
      <c r="C548" s="112" t="s">
        <v>721</v>
      </c>
      <c r="D548" s="112" t="s">
        <v>722</v>
      </c>
      <c r="E548" s="112" t="s">
        <v>723</v>
      </c>
      <c r="F548" s="112" t="s">
        <v>724</v>
      </c>
      <c r="G548" s="113"/>
      <c r="H548" s="113"/>
      <c r="I548" s="22"/>
      <c r="J548" s="22"/>
      <c r="K548" s="22"/>
      <c r="L548" s="22"/>
      <c r="M548" s="22"/>
      <c r="N548" s="21"/>
      <c r="O548" s="2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</row>
    <row r="549" s="2" customFormat="1" ht="12.75" spans="1:64">
      <c r="A549" s="21">
        <v>4</v>
      </c>
      <c r="B549" s="21">
        <v>6</v>
      </c>
      <c r="C549" s="114">
        <v>6</v>
      </c>
      <c r="D549" s="114">
        <v>6</v>
      </c>
      <c r="E549" s="114">
        <v>5</v>
      </c>
      <c r="F549" s="114">
        <v>4</v>
      </c>
      <c r="G549" s="115"/>
      <c r="H549" s="115"/>
      <c r="I549" s="22"/>
      <c r="J549" s="22"/>
      <c r="K549" s="22"/>
      <c r="L549" s="22"/>
      <c r="M549" s="22"/>
      <c r="N549" s="21"/>
      <c r="O549" s="2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</row>
    <row r="550" s="1" customFormat="1" ht="12.75" spans="1:64">
      <c r="A550" s="36">
        <v>90</v>
      </c>
      <c r="B550" s="25">
        <v>84</v>
      </c>
      <c r="C550" s="25">
        <v>90</v>
      </c>
      <c r="D550" s="25">
        <v>93</v>
      </c>
      <c r="E550" s="25">
        <v>91</v>
      </c>
      <c r="F550" s="25">
        <v>96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</row>
    <row r="551" s="1" customFormat="1" ht="12.75" spans="1:64">
      <c r="A551" s="3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</row>
    <row r="552" s="1" customFormat="1" ht="12" spans="1:64">
      <c r="A552" s="20" t="s">
        <v>725</v>
      </c>
      <c r="B552" s="22" t="s">
        <v>2</v>
      </c>
      <c r="C552" s="22">
        <v>36</v>
      </c>
      <c r="D552" s="22" t="s">
        <v>3</v>
      </c>
      <c r="E552" s="22" t="s">
        <v>726</v>
      </c>
      <c r="F552" s="22" t="s">
        <v>5</v>
      </c>
      <c r="G552" s="24">
        <f>(A554*A555+B554*B555+C554*C555+D554*D555+E554*E555+F554*F555+G554*G555+H554*H555+I554*I555)/C552</f>
        <v>92.3888888888889</v>
      </c>
      <c r="H552" s="22"/>
      <c r="I552" s="22"/>
      <c r="J552" s="22"/>
      <c r="K552" s="22"/>
      <c r="L552" s="22"/>
      <c r="M552" s="22"/>
      <c r="N552" s="21"/>
      <c r="O552" s="2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</row>
    <row r="553" s="3" customFormat="1" ht="12" spans="1:64">
      <c r="A553" s="116" t="s">
        <v>719</v>
      </c>
      <c r="B553" s="116" t="s">
        <v>727</v>
      </c>
      <c r="C553" s="116" t="s">
        <v>728</v>
      </c>
      <c r="D553" s="116" t="s">
        <v>729</v>
      </c>
      <c r="E553" s="116" t="s">
        <v>730</v>
      </c>
      <c r="F553" s="116" t="s">
        <v>731</v>
      </c>
      <c r="G553" s="116" t="s">
        <v>732</v>
      </c>
      <c r="H553" s="117" t="s">
        <v>733</v>
      </c>
      <c r="I553" s="117" t="s">
        <v>734</v>
      </c>
      <c r="J553" s="22"/>
      <c r="K553" s="22"/>
      <c r="L553" s="22"/>
      <c r="M553" s="22"/>
      <c r="N553" s="22"/>
      <c r="O553" s="22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</row>
    <row r="554" s="2" customFormat="1" ht="12.75" spans="1:64">
      <c r="A554" s="116">
        <v>1</v>
      </c>
      <c r="B554" s="116">
        <v>6</v>
      </c>
      <c r="C554" s="116">
        <v>6</v>
      </c>
      <c r="D554" s="116">
        <v>6</v>
      </c>
      <c r="E554" s="116">
        <v>1</v>
      </c>
      <c r="F554" s="116">
        <v>5</v>
      </c>
      <c r="G554" s="116">
        <v>5</v>
      </c>
      <c r="H554" s="118">
        <v>5</v>
      </c>
      <c r="I554" s="117">
        <v>1</v>
      </c>
      <c r="J554" s="22"/>
      <c r="K554" s="22"/>
      <c r="L554" s="22"/>
      <c r="M554" s="22"/>
      <c r="N554" s="33"/>
      <c r="O554" s="22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</row>
    <row r="555" s="1" customFormat="1" ht="12.75" spans="1:64">
      <c r="A555" s="36">
        <v>90</v>
      </c>
      <c r="B555" s="25">
        <v>88</v>
      </c>
      <c r="C555" s="25">
        <v>96</v>
      </c>
      <c r="D555" s="25">
        <v>98</v>
      </c>
      <c r="E555" s="25">
        <v>93</v>
      </c>
      <c r="F555" s="25">
        <v>84</v>
      </c>
      <c r="G555" s="25">
        <v>96</v>
      </c>
      <c r="H555" s="25">
        <v>94</v>
      </c>
      <c r="I555" s="25">
        <v>81</v>
      </c>
      <c r="J555" s="25"/>
      <c r="K555" s="25"/>
      <c r="L555" s="25"/>
      <c r="M555" s="25"/>
      <c r="N555" s="25"/>
      <c r="O555" s="25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</row>
    <row r="556" s="1" customFormat="1" ht="12.75" spans="1:64">
      <c r="A556" s="3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</row>
    <row r="557" s="1" customFormat="1" ht="12" spans="1:64">
      <c r="A557" s="20" t="s">
        <v>735</v>
      </c>
      <c r="B557" s="22" t="s">
        <v>137</v>
      </c>
      <c r="C557" s="22">
        <v>40</v>
      </c>
      <c r="D557" s="22" t="s">
        <v>3</v>
      </c>
      <c r="E557" s="22" t="s">
        <v>726</v>
      </c>
      <c r="F557" s="22" t="s">
        <v>5</v>
      </c>
      <c r="G557" s="24">
        <f>(A559*A560+B559*B560+C559*C560+D559*D560+E559*E560+F559*F560+G559*G560+H559*H560+I559*I560+J559*J560+K559*K560+L559*L560+M559*M560+N559*N560)/C557</f>
        <v>88</v>
      </c>
      <c r="H557" s="22"/>
      <c r="I557" s="22"/>
      <c r="J557" s="22"/>
      <c r="K557" s="22"/>
      <c r="L557" s="22"/>
      <c r="M557" s="22"/>
      <c r="N557" s="21"/>
      <c r="O557" s="2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</row>
    <row r="558" s="1" customFormat="1" ht="12" spans="1:64">
      <c r="A558" s="119" t="s">
        <v>736</v>
      </c>
      <c r="B558" s="119" t="s">
        <v>656</v>
      </c>
      <c r="C558" s="116" t="s">
        <v>648</v>
      </c>
      <c r="D558" s="116" t="s">
        <v>730</v>
      </c>
      <c r="E558" s="116" t="s">
        <v>737</v>
      </c>
      <c r="F558" s="119" t="s">
        <v>738</v>
      </c>
      <c r="G558" s="120" t="s">
        <v>739</v>
      </c>
      <c r="H558" s="120" t="s">
        <v>740</v>
      </c>
      <c r="I558" s="120" t="s">
        <v>741</v>
      </c>
      <c r="J558" s="120" t="s">
        <v>731</v>
      </c>
      <c r="K558" s="120" t="s">
        <v>724</v>
      </c>
      <c r="L558" s="120" t="s">
        <v>732</v>
      </c>
      <c r="M558" s="120" t="s">
        <v>733</v>
      </c>
      <c r="N558" s="126" t="s">
        <v>734</v>
      </c>
      <c r="O558" s="2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</row>
    <row r="559" s="2" customFormat="1" ht="12" spans="1:64">
      <c r="A559" s="119">
        <v>1</v>
      </c>
      <c r="B559" s="119">
        <v>1</v>
      </c>
      <c r="C559" s="116">
        <v>2</v>
      </c>
      <c r="D559" s="116">
        <v>3</v>
      </c>
      <c r="E559" s="119">
        <v>6</v>
      </c>
      <c r="F559" s="116">
        <v>6</v>
      </c>
      <c r="G559" s="120">
        <v>6</v>
      </c>
      <c r="H559" s="120">
        <v>6</v>
      </c>
      <c r="I559" s="120">
        <v>1</v>
      </c>
      <c r="J559" s="120">
        <v>1</v>
      </c>
      <c r="K559" s="120">
        <v>1</v>
      </c>
      <c r="L559" s="120">
        <v>1</v>
      </c>
      <c r="M559" s="120">
        <v>1</v>
      </c>
      <c r="N559" s="126">
        <v>5</v>
      </c>
      <c r="O559" s="2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</row>
    <row r="560" s="1" customFormat="1" ht="12" spans="1:64">
      <c r="A560" s="25"/>
      <c r="B560" s="25">
        <v>81</v>
      </c>
      <c r="C560" s="25">
        <v>72</v>
      </c>
      <c r="D560" s="25">
        <v>93</v>
      </c>
      <c r="E560" s="25">
        <v>93</v>
      </c>
      <c r="F560" s="25">
        <v>94</v>
      </c>
      <c r="G560" s="25">
        <v>81</v>
      </c>
      <c r="H560" s="25">
        <v>93</v>
      </c>
      <c r="I560" s="25">
        <v>87</v>
      </c>
      <c r="J560" s="25">
        <v>84</v>
      </c>
      <c r="K560" s="25">
        <v>96</v>
      </c>
      <c r="L560" s="25">
        <v>84</v>
      </c>
      <c r="M560" s="25">
        <v>94</v>
      </c>
      <c r="N560" s="25">
        <v>81</v>
      </c>
      <c r="O560" s="25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</row>
    <row r="561" s="1" customFormat="1" ht="12.75" spans="1:64">
      <c r="A561" s="3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</row>
    <row r="562" s="1" customFormat="1" ht="12" spans="1:64">
      <c r="A562" s="20" t="s">
        <v>742</v>
      </c>
      <c r="B562" s="22" t="s">
        <v>137</v>
      </c>
      <c r="C562" s="22">
        <v>26</v>
      </c>
      <c r="D562" s="22" t="s">
        <v>3</v>
      </c>
      <c r="E562" s="22" t="s">
        <v>743</v>
      </c>
      <c r="F562" s="74" t="s">
        <v>5</v>
      </c>
      <c r="G562" s="24">
        <f>(A564*A565+B564*B565+C564*C565+D564*D565+E564*E565+F564*F565+G564*G565+H564*H565)/C562</f>
        <v>0</v>
      </c>
      <c r="H562" s="74"/>
      <c r="I562" s="74"/>
      <c r="J562" s="74"/>
      <c r="K562" s="74"/>
      <c r="L562" s="74"/>
      <c r="M562" s="74"/>
      <c r="N562" s="74"/>
      <c r="O562" s="74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</row>
    <row r="563" s="1" customFormat="1" ht="12" spans="1:64">
      <c r="A563" s="38" t="s">
        <v>744</v>
      </c>
      <c r="B563" s="38" t="s">
        <v>745</v>
      </c>
      <c r="C563" s="38" t="s">
        <v>746</v>
      </c>
      <c r="D563" s="38" t="s">
        <v>747</v>
      </c>
      <c r="E563" s="38" t="s">
        <v>748</v>
      </c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</row>
    <row r="565" s="1" customFormat="1" ht="12" spans="1:64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</row>
    <row r="566" s="1" customFormat="1" ht="12.75" spans="1:64">
      <c r="A566" s="121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</row>
    <row r="567" s="1" customFormat="1" ht="12" spans="1:64">
      <c r="A567" s="27" t="s">
        <v>749</v>
      </c>
      <c r="B567" s="74" t="s">
        <v>2</v>
      </c>
      <c r="C567" s="74">
        <v>35</v>
      </c>
      <c r="D567" s="74" t="s">
        <v>3</v>
      </c>
      <c r="E567" s="22" t="s">
        <v>743</v>
      </c>
      <c r="F567" s="22" t="s">
        <v>5</v>
      </c>
      <c r="G567" s="24">
        <f>(A569*A570+B569*B570+C569*C570+D569*D570+E569*E570+F569*F570+G569*G570+H569*H570)/C567</f>
        <v>0</v>
      </c>
      <c r="H567" s="22"/>
      <c r="I567" s="22"/>
      <c r="J567" s="22"/>
      <c r="K567" s="22"/>
      <c r="L567" s="22"/>
      <c r="M567" s="22"/>
      <c r="N567" s="21"/>
      <c r="O567" s="2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</row>
    <row r="568" s="1" customFormat="1" ht="12.75" spans="1:64">
      <c r="A568" s="122" t="s">
        <v>750</v>
      </c>
      <c r="B568" s="122" t="s">
        <v>751</v>
      </c>
      <c r="C568" s="123" t="s">
        <v>752</v>
      </c>
      <c r="D568" s="122" t="s">
        <v>753</v>
      </c>
      <c r="E568" s="122" t="s">
        <v>754</v>
      </c>
      <c r="F568" s="122" t="s">
        <v>755</v>
      </c>
      <c r="G568" s="122" t="s">
        <v>755</v>
      </c>
      <c r="H568" s="122" t="s">
        <v>756</v>
      </c>
      <c r="I568" s="122" t="s">
        <v>757</v>
      </c>
      <c r="J568" s="22"/>
      <c r="K568" s="22"/>
      <c r="L568" s="22"/>
      <c r="M568" s="22"/>
      <c r="N568" s="21"/>
      <c r="O568" s="21"/>
      <c r="P568" s="30"/>
      <c r="Q568" s="34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</row>
    <row r="569" s="2" customFormat="1" ht="12" spans="1:64">
      <c r="A569" s="122">
        <v>6</v>
      </c>
      <c r="B569" s="122">
        <v>5</v>
      </c>
      <c r="C569" s="122">
        <v>6</v>
      </c>
      <c r="D569" s="122">
        <v>1</v>
      </c>
      <c r="E569" s="122">
        <v>6</v>
      </c>
      <c r="F569" s="122">
        <v>6</v>
      </c>
      <c r="G569" s="122">
        <v>1</v>
      </c>
      <c r="H569" s="122">
        <v>1</v>
      </c>
      <c r="I569" s="122">
        <v>1</v>
      </c>
      <c r="J569" s="22"/>
      <c r="K569" s="22"/>
      <c r="L569" s="22"/>
      <c r="M569" s="22"/>
      <c r="N569" s="21"/>
      <c r="O569" s="2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</row>
    <row r="570" s="1" customFormat="1" ht="12.75" spans="1:64">
      <c r="A570" s="36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</row>
    <row r="571" s="1" customFormat="1" ht="12.75" spans="1:64">
      <c r="A571" s="33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</row>
    <row r="572" s="1" customFormat="1" ht="12" spans="1:64">
      <c r="A572" s="27" t="s">
        <v>758</v>
      </c>
      <c r="B572" s="74" t="s">
        <v>2</v>
      </c>
      <c r="C572" s="74">
        <v>34</v>
      </c>
      <c r="D572" s="74" t="s">
        <v>3</v>
      </c>
      <c r="E572" s="74" t="s">
        <v>759</v>
      </c>
      <c r="F572" s="22" t="s">
        <v>5</v>
      </c>
      <c r="G572" s="24">
        <f>(A574*A575+B574*B575+C574*C575+D574*D575+E574*E575+F574*F575+G574*G575+H574*H575)/C572</f>
        <v>0</v>
      </c>
      <c r="H572" s="22"/>
      <c r="I572" s="22"/>
      <c r="J572" s="21"/>
      <c r="K572" s="21"/>
      <c r="L572" s="21"/>
      <c r="M572" s="21"/>
      <c r="N572" s="21"/>
      <c r="O572" s="2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</row>
    <row r="573" s="12" customFormat="1" ht="12" spans="1:64">
      <c r="A573" s="124" t="s">
        <v>760</v>
      </c>
      <c r="B573" s="124" t="s">
        <v>761</v>
      </c>
      <c r="C573" s="124" t="s">
        <v>762</v>
      </c>
      <c r="D573" s="124" t="s">
        <v>753</v>
      </c>
      <c r="E573" s="124" t="s">
        <v>763</v>
      </c>
      <c r="F573" s="124" t="s">
        <v>764</v>
      </c>
      <c r="G573" s="21" t="s">
        <v>757</v>
      </c>
      <c r="H573" s="21"/>
      <c r="I573" s="21"/>
      <c r="J573" s="21"/>
      <c r="K573" s="21"/>
      <c r="L573" s="21"/>
      <c r="M573" s="21"/>
      <c r="N573" s="21"/>
      <c r="O573" s="21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  <c r="AO573" s="83"/>
      <c r="AP573" s="83"/>
      <c r="AQ573" s="83"/>
      <c r="AR573" s="83"/>
      <c r="AS573" s="83"/>
      <c r="AT573" s="83"/>
      <c r="AU573" s="83"/>
      <c r="AV573" s="83"/>
      <c r="AW573" s="83"/>
      <c r="AX573" s="83"/>
      <c r="AY573" s="83"/>
      <c r="AZ573" s="83"/>
      <c r="BA573" s="83"/>
      <c r="BB573" s="83"/>
      <c r="BC573" s="83"/>
      <c r="BD573" s="83"/>
      <c r="BE573" s="83"/>
      <c r="BF573" s="83"/>
      <c r="BG573" s="83"/>
      <c r="BH573" s="83"/>
      <c r="BI573" s="83"/>
      <c r="BJ573" s="83"/>
      <c r="BK573" s="83"/>
      <c r="BL573" s="83"/>
    </row>
    <row r="574" s="13" customFormat="1" ht="12" spans="1:64">
      <c r="A574" s="125">
        <v>6</v>
      </c>
      <c r="B574" s="125">
        <v>6</v>
      </c>
      <c r="C574" s="125">
        <v>6</v>
      </c>
      <c r="D574" s="125">
        <v>4</v>
      </c>
      <c r="E574" s="125">
        <v>1</v>
      </c>
      <c r="F574" s="125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83"/>
      <c r="BK574" s="83"/>
      <c r="BL574" s="83"/>
    </row>
    <row r="575" s="1" customFormat="1" ht="12" spans="1:64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</row>
    <row r="577" s="1" customFormat="1" ht="12" spans="1:64">
      <c r="A577" s="27" t="s">
        <v>765</v>
      </c>
      <c r="B577" s="74" t="s">
        <v>2</v>
      </c>
      <c r="C577" s="74">
        <v>33</v>
      </c>
      <c r="D577" s="74" t="s">
        <v>3</v>
      </c>
      <c r="E577" s="74" t="s">
        <v>646</v>
      </c>
      <c r="F577" s="22" t="s">
        <v>5</v>
      </c>
      <c r="G577" s="24">
        <f>(A579*A580+B579*B580+C579*C580+D579*D580+E579*E580+F579*F580+G579*G580+H579*H580+I579*I580)/C577</f>
        <v>0</v>
      </c>
      <c r="H577" s="21"/>
      <c r="I577" s="21"/>
      <c r="J577" s="21"/>
      <c r="K577" s="21"/>
      <c r="L577" s="21"/>
      <c r="M577" s="21"/>
      <c r="N577" s="21"/>
      <c r="O577" s="2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</row>
    <row r="578" s="1" customFormat="1" ht="12" spans="1:64">
      <c r="A578" s="103" t="s">
        <v>766</v>
      </c>
      <c r="B578" s="103" t="s">
        <v>767</v>
      </c>
      <c r="C578" s="103" t="s">
        <v>768</v>
      </c>
      <c r="D578" s="103" t="s">
        <v>769</v>
      </c>
      <c r="E578" s="103" t="s">
        <v>770</v>
      </c>
      <c r="F578" s="103" t="s">
        <v>771</v>
      </c>
      <c r="G578" s="103" t="s">
        <v>772</v>
      </c>
      <c r="H578" s="21"/>
      <c r="I578" s="21"/>
      <c r="J578" s="21"/>
      <c r="K578" s="21"/>
      <c r="L578" s="21"/>
      <c r="M578" s="21"/>
      <c r="N578" s="21"/>
      <c r="O578" s="2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</row>
    <row r="579" s="2" customFormat="1" ht="12" spans="1:64">
      <c r="A579" s="103">
        <v>3</v>
      </c>
      <c r="B579" s="103">
        <v>6</v>
      </c>
      <c r="C579" s="103">
        <v>6</v>
      </c>
      <c r="D579" s="103">
        <v>6</v>
      </c>
      <c r="E579" s="103">
        <v>2</v>
      </c>
      <c r="F579" s="103">
        <v>6</v>
      </c>
      <c r="G579" s="103">
        <v>4</v>
      </c>
      <c r="H579" s="21"/>
      <c r="I579" s="21"/>
      <c r="J579" s="21"/>
      <c r="K579" s="21"/>
      <c r="L579" s="21"/>
      <c r="M579" s="21"/>
      <c r="N579" s="21"/>
      <c r="O579" s="2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</row>
    <row r="580" s="1" customFormat="1" ht="12" spans="1:64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30"/>
      <c r="Q581" s="34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</row>
    <row r="582" s="1" customFormat="1" ht="12.75" spans="1:64">
      <c r="A582" s="27" t="s">
        <v>773</v>
      </c>
      <c r="B582" s="74" t="s">
        <v>2</v>
      </c>
      <c r="C582" s="74">
        <v>33</v>
      </c>
      <c r="D582" s="74" t="s">
        <v>3</v>
      </c>
      <c r="E582" s="74" t="s">
        <v>655</v>
      </c>
      <c r="F582" s="74" t="s">
        <v>5</v>
      </c>
      <c r="G582" s="24"/>
      <c r="H582" s="74"/>
      <c r="I582" s="74"/>
      <c r="J582" s="74"/>
      <c r="K582" s="74"/>
      <c r="L582" s="74"/>
      <c r="M582" s="74"/>
      <c r="N582" s="74"/>
      <c r="O582" s="74"/>
      <c r="P582" s="30"/>
      <c r="Q582" s="34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</row>
    <row r="583" s="1" customFormat="1" ht="12.75" spans="1:64">
      <c r="A583" s="100" t="s">
        <v>774</v>
      </c>
      <c r="B583" s="100" t="s">
        <v>775</v>
      </c>
      <c r="C583" s="100" t="s">
        <v>776</v>
      </c>
      <c r="D583" s="77" t="s">
        <v>766</v>
      </c>
      <c r="E583" s="100" t="s">
        <v>777</v>
      </c>
      <c r="F583" s="100" t="s">
        <v>778</v>
      </c>
      <c r="G583" s="77" t="s">
        <v>779</v>
      </c>
      <c r="H583" s="77" t="s">
        <v>772</v>
      </c>
      <c r="I583" s="74"/>
      <c r="J583" s="74"/>
      <c r="K583" s="74"/>
      <c r="L583" s="74"/>
      <c r="M583" s="74"/>
      <c r="N583" s="74"/>
      <c r="O583" s="74"/>
      <c r="P583" s="30"/>
      <c r="Q583" s="34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</row>
    <row r="584" s="2" customFormat="1" ht="12.75" spans="1:64">
      <c r="A584" s="77">
        <v>6</v>
      </c>
      <c r="B584" s="77">
        <v>6</v>
      </c>
      <c r="C584" s="77">
        <v>5</v>
      </c>
      <c r="D584" s="77">
        <v>3</v>
      </c>
      <c r="E584" s="77">
        <v>1</v>
      </c>
      <c r="F584" s="77">
        <v>5</v>
      </c>
      <c r="G584" s="77">
        <v>6</v>
      </c>
      <c r="H584" s="77">
        <v>1</v>
      </c>
      <c r="I584" s="74"/>
      <c r="J584" s="74"/>
      <c r="K584" s="74"/>
      <c r="L584" s="74"/>
      <c r="M584" s="74"/>
      <c r="N584" s="74"/>
      <c r="O584" s="74"/>
      <c r="P584" s="30"/>
      <c r="Q584" s="34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</row>
    <row r="585" s="1" customFormat="1" ht="12.75" spans="1:64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30"/>
      <c r="Q585" s="34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</row>
    <row r="586" s="1" customFormat="1" ht="12.75" spans="1:64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30"/>
      <c r="Q586" s="34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</row>
    <row r="587" s="1" customFormat="1" ht="12.75" spans="1:64">
      <c r="A587" s="27" t="s">
        <v>780</v>
      </c>
      <c r="B587" s="74" t="s">
        <v>2</v>
      </c>
      <c r="C587" s="74">
        <v>34</v>
      </c>
      <c r="D587" s="74" t="s">
        <v>3</v>
      </c>
      <c r="E587" s="74" t="s">
        <v>664</v>
      </c>
      <c r="F587" s="74" t="s">
        <v>5</v>
      </c>
      <c r="G587" s="24">
        <f>(A589*A590+B589*B590+C589*C590+D589*D590+E589*E590+F589*F590+G589*G590+H589*H590)/C587</f>
        <v>0</v>
      </c>
      <c r="H587" s="74"/>
      <c r="I587" s="74"/>
      <c r="J587" s="74"/>
      <c r="K587" s="74"/>
      <c r="L587" s="74"/>
      <c r="M587" s="74"/>
      <c r="N587" s="74"/>
      <c r="O587" s="74"/>
      <c r="P587" s="30"/>
      <c r="Q587" s="34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</row>
    <row r="588" s="12" customFormat="1" ht="12.75" spans="1:64">
      <c r="A588" s="77" t="s">
        <v>781</v>
      </c>
      <c r="B588" s="77" t="s">
        <v>782</v>
      </c>
      <c r="C588" s="77" t="s">
        <v>736</v>
      </c>
      <c r="D588" s="77" t="s">
        <v>783</v>
      </c>
      <c r="E588" s="74" t="s">
        <v>784</v>
      </c>
      <c r="F588" s="74" t="s">
        <v>785</v>
      </c>
      <c r="G588" s="74" t="s">
        <v>745</v>
      </c>
      <c r="H588" s="74"/>
      <c r="I588" s="74"/>
      <c r="J588" s="74"/>
      <c r="K588" s="74"/>
      <c r="L588" s="74"/>
      <c r="M588" s="74"/>
      <c r="N588" s="74"/>
      <c r="O588" s="74"/>
      <c r="P588" s="83"/>
      <c r="Q588" s="131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  <c r="AO588" s="83"/>
      <c r="AP588" s="83"/>
      <c r="AQ588" s="83"/>
      <c r="AR588" s="83"/>
      <c r="AS588" s="83"/>
      <c r="AT588" s="83"/>
      <c r="AU588" s="83"/>
      <c r="AV588" s="83"/>
      <c r="AW588" s="83"/>
      <c r="AX588" s="83"/>
      <c r="AY588" s="83"/>
      <c r="AZ588" s="83"/>
      <c r="BA588" s="83"/>
      <c r="BB588" s="83"/>
      <c r="BC588" s="83"/>
      <c r="BD588" s="83"/>
      <c r="BE588" s="83"/>
      <c r="BF588" s="83"/>
      <c r="BG588" s="83"/>
      <c r="BH588" s="83"/>
      <c r="BI588" s="83"/>
      <c r="BJ588" s="83"/>
      <c r="BK588" s="83"/>
      <c r="BL588" s="83"/>
    </row>
    <row r="589" s="9" customFormat="1" ht="12.75" spans="1:64">
      <c r="A589" s="77">
        <v>6</v>
      </c>
      <c r="B589" s="77">
        <v>6</v>
      </c>
      <c r="C589" s="77">
        <v>6</v>
      </c>
      <c r="D589" s="77">
        <v>6</v>
      </c>
      <c r="E589" s="74">
        <v>6</v>
      </c>
      <c r="F589" s="74">
        <v>3</v>
      </c>
      <c r="G589" s="74">
        <v>1</v>
      </c>
      <c r="H589" s="74"/>
      <c r="I589" s="74"/>
      <c r="J589" s="74"/>
      <c r="K589" s="74"/>
      <c r="L589" s="74"/>
      <c r="M589" s="74"/>
      <c r="N589" s="74"/>
      <c r="O589" s="74"/>
      <c r="P589" s="81"/>
      <c r="Q589" s="85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  <c r="AV589" s="81"/>
      <c r="AW589" s="81"/>
      <c r="AX589" s="81"/>
      <c r="AY589" s="81"/>
      <c r="AZ589" s="81"/>
      <c r="BA589" s="81"/>
      <c r="BB589" s="81"/>
      <c r="BC589" s="81"/>
      <c r="BD589" s="81"/>
      <c r="BE589" s="81"/>
      <c r="BF589" s="81"/>
      <c r="BG589" s="81"/>
      <c r="BH589" s="81"/>
      <c r="BI589" s="81"/>
      <c r="BJ589" s="81"/>
      <c r="BK589" s="81"/>
      <c r="BL589" s="81"/>
    </row>
    <row r="590" s="7" customFormat="1" ht="12.75" spans="1:64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130"/>
      <c r="Q590" s="132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  <c r="AV590" s="130"/>
      <c r="AW590" s="130"/>
      <c r="AX590" s="130"/>
      <c r="AY590" s="130"/>
      <c r="AZ590" s="130"/>
      <c r="BA590" s="130"/>
      <c r="BB590" s="130"/>
      <c r="BC590" s="130"/>
      <c r="BD590" s="130"/>
      <c r="BE590" s="130"/>
      <c r="BF590" s="130"/>
      <c r="BG590" s="130"/>
      <c r="BH590" s="130"/>
      <c r="BI590" s="130"/>
      <c r="BJ590" s="130"/>
      <c r="BK590" s="130"/>
      <c r="BL590" s="130"/>
    </row>
    <row r="591" s="7" customFormat="1" ht="12.75" spans="1:64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130"/>
      <c r="Q591" s="132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  <c r="AV591" s="130"/>
      <c r="AW591" s="130"/>
      <c r="AX591" s="130"/>
      <c r="AY591" s="130"/>
      <c r="AZ591" s="130"/>
      <c r="BA591" s="130"/>
      <c r="BB591" s="130"/>
      <c r="BC591" s="130"/>
      <c r="BD591" s="130"/>
      <c r="BE591" s="130"/>
      <c r="BF591" s="130"/>
      <c r="BG591" s="130"/>
      <c r="BH591" s="130"/>
      <c r="BI591" s="130"/>
      <c r="BJ591" s="130"/>
      <c r="BK591" s="130"/>
      <c r="BL591" s="130"/>
    </row>
    <row r="592" s="7" customFormat="1" ht="12.75" spans="1:64">
      <c r="A592" s="27" t="s">
        <v>786</v>
      </c>
      <c r="B592" s="74" t="s">
        <v>2</v>
      </c>
      <c r="C592" s="74">
        <v>28</v>
      </c>
      <c r="D592" s="74" t="s">
        <v>3</v>
      </c>
      <c r="E592" s="74" t="s">
        <v>787</v>
      </c>
      <c r="F592" s="74" t="s">
        <v>5</v>
      </c>
      <c r="G592" s="24">
        <f>(A594*A595+B594*B595+C594*C595+D594*D595+E594*E595+F594*F595+G594*G595+H594*H595)/C592</f>
        <v>0</v>
      </c>
      <c r="H592" s="74"/>
      <c r="I592" s="74"/>
      <c r="J592" s="74"/>
      <c r="K592" s="74"/>
      <c r="L592" s="74"/>
      <c r="M592" s="74"/>
      <c r="N592" s="74"/>
      <c r="O592" s="74"/>
      <c r="P592" s="130"/>
      <c r="Q592" s="132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  <c r="AV592" s="130"/>
      <c r="AW592" s="130"/>
      <c r="AX592" s="130"/>
      <c r="AY592" s="130"/>
      <c r="AZ592" s="130"/>
      <c r="BA592" s="130"/>
      <c r="BB592" s="130"/>
      <c r="BC592" s="130"/>
      <c r="BD592" s="130"/>
      <c r="BE592" s="130"/>
      <c r="BF592" s="130"/>
      <c r="BG592" s="130"/>
      <c r="BH592" s="130"/>
      <c r="BI592" s="130"/>
      <c r="BJ592" s="130"/>
      <c r="BK592" s="130"/>
      <c r="BL592" s="130"/>
    </row>
    <row r="593" s="7" customFormat="1" ht="12.75" spans="1:64">
      <c r="A593" s="127" t="s">
        <v>788</v>
      </c>
      <c r="B593" s="127" t="s">
        <v>789</v>
      </c>
      <c r="C593" s="127" t="s">
        <v>790</v>
      </c>
      <c r="D593" s="127" t="s">
        <v>791</v>
      </c>
      <c r="E593" s="127" t="s">
        <v>747</v>
      </c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130"/>
      <c r="Q593" s="132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  <c r="AV593" s="130"/>
      <c r="AW593" s="130"/>
      <c r="AX593" s="130"/>
      <c r="AY593" s="130"/>
      <c r="AZ593" s="130"/>
      <c r="BA593" s="130"/>
      <c r="BB593" s="130"/>
      <c r="BC593" s="130"/>
      <c r="BD593" s="130"/>
      <c r="BE593" s="130"/>
      <c r="BF593" s="130"/>
      <c r="BG593" s="130"/>
      <c r="BH593" s="130"/>
      <c r="BI593" s="130"/>
      <c r="BJ593" s="130"/>
      <c r="BK593" s="130"/>
      <c r="BL593" s="130"/>
    </row>
    <row r="594" s="6" customFormat="1" ht="12.75" spans="1:64">
      <c r="A594" s="127">
        <v>5</v>
      </c>
      <c r="B594" s="127">
        <v>6</v>
      </c>
      <c r="C594" s="127">
        <v>6</v>
      </c>
      <c r="D594" s="127">
        <v>6</v>
      </c>
      <c r="E594" s="127">
        <v>5</v>
      </c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130"/>
      <c r="Q594" s="132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  <c r="AV594" s="130"/>
      <c r="AW594" s="130"/>
      <c r="AX594" s="130"/>
      <c r="AY594" s="130"/>
      <c r="AZ594" s="130"/>
      <c r="BA594" s="130"/>
      <c r="BB594" s="130"/>
      <c r="BC594" s="130"/>
      <c r="BD594" s="130"/>
      <c r="BE594" s="130"/>
      <c r="BF594" s="130"/>
      <c r="BG594" s="130"/>
      <c r="BH594" s="130"/>
      <c r="BI594" s="130"/>
      <c r="BJ594" s="130"/>
      <c r="BK594" s="130"/>
      <c r="BL594" s="130"/>
    </row>
    <row r="595" s="7" customFormat="1" ht="12.75" spans="1:64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130"/>
      <c r="Q595" s="132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  <c r="AV595" s="130"/>
      <c r="AW595" s="130"/>
      <c r="AX595" s="130"/>
      <c r="AY595" s="130"/>
      <c r="AZ595" s="130"/>
      <c r="BA595" s="130"/>
      <c r="BB595" s="130"/>
      <c r="BC595" s="130"/>
      <c r="BD595" s="130"/>
      <c r="BE595" s="130"/>
      <c r="BF595" s="130"/>
      <c r="BG595" s="130"/>
      <c r="BH595" s="130"/>
      <c r="BI595" s="130"/>
      <c r="BJ595" s="130"/>
      <c r="BK595" s="130"/>
      <c r="BL595" s="130"/>
    </row>
    <row r="596" s="7" customFormat="1" ht="12.75" spans="1:64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130"/>
      <c r="Q596" s="132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  <c r="AV596" s="130"/>
      <c r="AW596" s="130"/>
      <c r="AX596" s="130"/>
      <c r="AY596" s="130"/>
      <c r="AZ596" s="130"/>
      <c r="BA596" s="130"/>
      <c r="BB596" s="130"/>
      <c r="BC596" s="130"/>
      <c r="BD596" s="130"/>
      <c r="BE596" s="130"/>
      <c r="BF596" s="130"/>
      <c r="BG596" s="130"/>
      <c r="BH596" s="130"/>
      <c r="BI596" s="130"/>
      <c r="BJ596" s="130"/>
      <c r="BK596" s="130"/>
      <c r="BL596" s="130"/>
    </row>
    <row r="597" s="7" customFormat="1" ht="12.75" spans="1:64">
      <c r="A597" s="27" t="s">
        <v>792</v>
      </c>
      <c r="B597" s="74" t="s">
        <v>2</v>
      </c>
      <c r="C597" s="74">
        <v>27</v>
      </c>
      <c r="D597" s="74" t="s">
        <v>3</v>
      </c>
      <c r="E597" s="74" t="s">
        <v>787</v>
      </c>
      <c r="F597" s="74" t="s">
        <v>5</v>
      </c>
      <c r="G597" s="24">
        <f>(A599*A600+B599*B600+C599*C600+D599*D600+E599*E600+F599*F600+G599*G600+H599*H600)/C597</f>
        <v>0</v>
      </c>
      <c r="H597" s="74"/>
      <c r="I597" s="74"/>
      <c r="J597" s="74"/>
      <c r="K597" s="74"/>
      <c r="L597" s="74"/>
      <c r="M597" s="74"/>
      <c r="N597" s="74"/>
      <c r="O597" s="74"/>
      <c r="P597" s="130"/>
      <c r="Q597" s="132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  <c r="AV597" s="130"/>
      <c r="AW597" s="130"/>
      <c r="AX597" s="130"/>
      <c r="AY597" s="130"/>
      <c r="AZ597" s="130"/>
      <c r="BA597" s="130"/>
      <c r="BB597" s="130"/>
      <c r="BC597" s="130"/>
      <c r="BD597" s="130"/>
      <c r="BE597" s="130"/>
      <c r="BF597" s="130"/>
      <c r="BG597" s="130"/>
      <c r="BH597" s="130"/>
      <c r="BI597" s="130"/>
      <c r="BJ597" s="130"/>
      <c r="BK597" s="130"/>
      <c r="BL597" s="130"/>
    </row>
    <row r="598" s="7" customFormat="1" ht="12.75" spans="1:64">
      <c r="A598" s="127" t="s">
        <v>793</v>
      </c>
      <c r="B598" s="127" t="s">
        <v>794</v>
      </c>
      <c r="C598" s="127" t="s">
        <v>795</v>
      </c>
      <c r="D598" s="127">
        <v>140</v>
      </c>
      <c r="E598" s="127" t="s">
        <v>796</v>
      </c>
      <c r="F598" s="80" t="s">
        <v>797</v>
      </c>
      <c r="G598" s="74"/>
      <c r="H598" s="74"/>
      <c r="I598" s="74"/>
      <c r="J598" s="74"/>
      <c r="K598" s="74"/>
      <c r="L598" s="74"/>
      <c r="M598" s="74"/>
      <c r="N598" s="74"/>
      <c r="O598" s="74"/>
      <c r="P598" s="130"/>
      <c r="Q598" s="132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  <c r="AV598" s="130"/>
      <c r="AW598" s="130"/>
      <c r="AX598" s="130"/>
      <c r="AY598" s="130"/>
      <c r="AZ598" s="130"/>
      <c r="BA598" s="130"/>
      <c r="BB598" s="130"/>
      <c r="BC598" s="130"/>
      <c r="BD598" s="130"/>
      <c r="BE598" s="130"/>
      <c r="BF598" s="130"/>
      <c r="BG598" s="130"/>
      <c r="BH598" s="130"/>
      <c r="BI598" s="130"/>
      <c r="BJ598" s="130"/>
      <c r="BK598" s="130"/>
      <c r="BL598" s="130"/>
    </row>
    <row r="599" s="6" customFormat="1" ht="12.75" spans="1:64">
      <c r="A599" s="127">
        <v>6</v>
      </c>
      <c r="B599" s="127">
        <v>3</v>
      </c>
      <c r="C599" s="127">
        <v>6</v>
      </c>
      <c r="D599" s="127">
        <v>1</v>
      </c>
      <c r="E599" s="127">
        <v>6</v>
      </c>
      <c r="F599" s="80">
        <v>5</v>
      </c>
      <c r="G599" s="74"/>
      <c r="H599" s="74"/>
      <c r="I599" s="74"/>
      <c r="J599" s="74"/>
      <c r="K599" s="74"/>
      <c r="L599" s="74"/>
      <c r="M599" s="74"/>
      <c r="N599" s="74"/>
      <c r="O599" s="74"/>
      <c r="P599" s="130"/>
      <c r="Q599" s="132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  <c r="AV599" s="130"/>
      <c r="AW599" s="130"/>
      <c r="AX599" s="130"/>
      <c r="AY599" s="130"/>
      <c r="AZ599" s="130"/>
      <c r="BA599" s="130"/>
      <c r="BB599" s="130"/>
      <c r="BC599" s="130"/>
      <c r="BD599" s="130"/>
      <c r="BE599" s="130"/>
      <c r="BF599" s="130"/>
      <c r="BG599" s="130"/>
      <c r="BH599" s="130"/>
      <c r="BI599" s="130"/>
      <c r="BJ599" s="130"/>
      <c r="BK599" s="130"/>
      <c r="BL599" s="130"/>
    </row>
    <row r="600" s="7" customFormat="1" ht="12.75" spans="1:64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130"/>
      <c r="Q600" s="132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  <c r="AV600" s="130"/>
      <c r="AW600" s="130"/>
      <c r="AX600" s="130"/>
      <c r="AY600" s="130"/>
      <c r="AZ600" s="130"/>
      <c r="BA600" s="130"/>
      <c r="BB600" s="130"/>
      <c r="BC600" s="130"/>
      <c r="BD600" s="130"/>
      <c r="BE600" s="130"/>
      <c r="BF600" s="130"/>
      <c r="BG600" s="130"/>
      <c r="BH600" s="130"/>
      <c r="BI600" s="130"/>
      <c r="BJ600" s="130"/>
      <c r="BK600" s="130"/>
      <c r="BL600" s="130"/>
    </row>
    <row r="601" ht="22.5" spans="1:256">
      <c r="A601" s="128" t="s">
        <v>798</v>
      </c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799</v>
      </c>
      <c r="B602" s="22" t="s">
        <v>137</v>
      </c>
      <c r="C602" s="22">
        <v>34</v>
      </c>
      <c r="D602" s="22" t="s">
        <v>3</v>
      </c>
      <c r="E602" s="22" t="s">
        <v>800</v>
      </c>
      <c r="F602" s="22" t="s">
        <v>5</v>
      </c>
      <c r="G602" s="24">
        <f>(A604*A605+B604*B605+C604*C605+D604*D605+E604*E605+F604*F605+G604*G605+H604*H605+I604*I605+J604*J605)/C602</f>
        <v>90.8529411764706</v>
      </c>
      <c r="H602" s="22"/>
      <c r="I602" s="22"/>
      <c r="J602" s="22"/>
      <c r="K602" s="22"/>
      <c r="L602" s="22"/>
      <c r="M602" s="33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1" t="s">
        <v>801</v>
      </c>
      <c r="B603" s="31" t="s">
        <v>802</v>
      </c>
      <c r="C603" s="31" t="s">
        <v>803</v>
      </c>
      <c r="D603" s="31" t="s">
        <v>804</v>
      </c>
      <c r="E603" s="31" t="s">
        <v>805</v>
      </c>
      <c r="F603" s="31" t="s">
        <v>806</v>
      </c>
      <c r="G603" s="31" t="s">
        <v>807</v>
      </c>
      <c r="H603" s="22" t="s">
        <v>808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1">
        <v>2</v>
      </c>
      <c r="B604" s="31">
        <v>5</v>
      </c>
      <c r="C604" s="31">
        <v>5</v>
      </c>
      <c r="D604" s="31">
        <v>5</v>
      </c>
      <c r="E604" s="31">
        <v>5</v>
      </c>
      <c r="F604" s="31">
        <v>6</v>
      </c>
      <c r="G604" s="31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89</v>
      </c>
      <c r="B605" s="25">
        <v>94</v>
      </c>
      <c r="C605" s="25">
        <v>92</v>
      </c>
      <c r="D605" s="25">
        <v>95</v>
      </c>
      <c r="E605" s="25">
        <v>88</v>
      </c>
      <c r="F605" s="25">
        <v>89</v>
      </c>
      <c r="G605" s="25">
        <v>90</v>
      </c>
      <c r="H605" s="25">
        <v>86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809</v>
      </c>
      <c r="B607" s="22" t="s">
        <v>137</v>
      </c>
      <c r="C607" s="22">
        <v>18</v>
      </c>
      <c r="D607" s="22" t="s">
        <v>3</v>
      </c>
      <c r="E607" s="22" t="s">
        <v>810</v>
      </c>
      <c r="F607" s="22" t="s">
        <v>5</v>
      </c>
      <c r="G607" s="24">
        <f>(A609*A610+B609*B610+C609*C610+D609*D610+E609*E610+F609*F610+G609*G610+H609*H610+I609*I610+J609*J610)/C607</f>
        <v>69.3333333333333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1" t="s">
        <v>811</v>
      </c>
      <c r="B608" s="31" t="s">
        <v>812</v>
      </c>
      <c r="C608" s="22" t="s">
        <v>813</v>
      </c>
      <c r="D608" s="22" t="s">
        <v>814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1">
        <v>6</v>
      </c>
      <c r="B609" s="31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92</v>
      </c>
      <c r="B610" s="25">
        <v>81</v>
      </c>
      <c r="C610" s="25">
        <v>89</v>
      </c>
      <c r="D610" s="25">
        <v>89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9"/>
      <c r="B611" s="129"/>
      <c r="C611" s="129"/>
      <c r="D611" s="129"/>
      <c r="E611" s="129"/>
      <c r="F611" s="129"/>
      <c r="G611" s="129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815</v>
      </c>
      <c r="B612" s="22" t="s">
        <v>137</v>
      </c>
      <c r="C612" s="22">
        <v>38</v>
      </c>
      <c r="D612" s="22" t="s">
        <v>3</v>
      </c>
      <c r="E612" s="22" t="s">
        <v>800</v>
      </c>
      <c r="F612" s="22" t="s">
        <v>5</v>
      </c>
      <c r="G612" s="24">
        <f>(A614*A615+B614*B615+C614*C615+D614*D615+E614*E615+F614*F615+G614*G615+H614*H615+I614*I615+J614*J615)/C612</f>
        <v>79.2105263157895</v>
      </c>
      <c r="H612" s="22"/>
      <c r="I612" s="22"/>
      <c r="J612" s="22"/>
      <c r="K612" s="22"/>
      <c r="L612" s="22"/>
      <c r="M612" s="33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816</v>
      </c>
      <c r="B613" s="22" t="s">
        <v>817</v>
      </c>
      <c r="C613" s="22" t="s">
        <v>818</v>
      </c>
      <c r="D613" s="22" t="s">
        <v>819</v>
      </c>
      <c r="E613" s="22" t="s">
        <v>820</v>
      </c>
      <c r="F613" s="22" t="s">
        <v>821</v>
      </c>
      <c r="G613" s="21" t="s">
        <v>822</v>
      </c>
      <c r="H613" s="22" t="s">
        <v>823</v>
      </c>
      <c r="I613" s="22"/>
      <c r="J613" s="22"/>
      <c r="K613" s="22"/>
      <c r="L613" s="22"/>
      <c r="M613" s="33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3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93</v>
      </c>
      <c r="B615" s="25">
        <v>95</v>
      </c>
      <c r="C615" s="25">
        <v>92</v>
      </c>
      <c r="D615" s="25">
        <v>92</v>
      </c>
      <c r="E615" s="25">
        <v>44</v>
      </c>
      <c r="F615" s="25">
        <v>74</v>
      </c>
      <c r="G615" s="25">
        <v>44</v>
      </c>
      <c r="H615" s="25">
        <v>89</v>
      </c>
      <c r="I615" s="25"/>
      <c r="J615" s="25"/>
      <c r="K615" s="25"/>
      <c r="L615" s="25"/>
      <c r="M615" s="36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3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824</v>
      </c>
      <c r="B617" s="22" t="s">
        <v>2</v>
      </c>
      <c r="C617" s="22">
        <v>27</v>
      </c>
      <c r="D617" s="22" t="s">
        <v>3</v>
      </c>
      <c r="E617" s="22" t="s">
        <v>825</v>
      </c>
      <c r="F617" s="22" t="s">
        <v>5</v>
      </c>
      <c r="G617" s="24">
        <f>(A619*A620+B619*B620+C619*C620+D619*D620+E619*E620+F619*F620+G619*G620+H619*H620+I619*I620+J619*J620)/C617</f>
        <v>91.4814814814815</v>
      </c>
      <c r="H617" s="22"/>
      <c r="I617" s="22"/>
      <c r="J617" s="22"/>
      <c r="K617" s="22"/>
      <c r="L617" s="22"/>
      <c r="M617" s="33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826</v>
      </c>
      <c r="B618" s="22" t="s">
        <v>827</v>
      </c>
      <c r="C618" s="22" t="s">
        <v>828</v>
      </c>
      <c r="D618" s="22" t="s">
        <v>829</v>
      </c>
      <c r="E618" s="22" t="s">
        <v>830</v>
      </c>
      <c r="F618" s="22" t="s">
        <v>831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3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92</v>
      </c>
      <c r="B620" s="25">
        <v>92</v>
      </c>
      <c r="C620" s="25">
        <v>90</v>
      </c>
      <c r="D620" s="25">
        <v>89</v>
      </c>
      <c r="E620" s="25">
        <v>94</v>
      </c>
      <c r="F620" s="25">
        <v>92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832</v>
      </c>
      <c r="B622" s="22" t="s">
        <v>2</v>
      </c>
      <c r="C622" s="22">
        <v>25</v>
      </c>
      <c r="D622" s="22" t="s">
        <v>3</v>
      </c>
      <c r="E622" s="22" t="s">
        <v>833</v>
      </c>
      <c r="F622" s="22" t="s">
        <v>5</v>
      </c>
      <c r="G622" s="24">
        <f>(A624*A625+B624*B625+C624*C625+D624*D625+E624*E625+F624*F625+G624*G625+H624*H625+I624*I625+J624*J625)/C622</f>
        <v>87.24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1" t="s">
        <v>834</v>
      </c>
      <c r="B623" s="31" t="s">
        <v>835</v>
      </c>
      <c r="C623" s="31" t="s">
        <v>836</v>
      </c>
      <c r="D623" s="31" t="s">
        <v>837</v>
      </c>
      <c r="E623" s="31" t="s">
        <v>838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89</v>
      </c>
      <c r="B625" s="25">
        <v>75</v>
      </c>
      <c r="C625" s="25">
        <v>85</v>
      </c>
      <c r="D625" s="25">
        <v>85</v>
      </c>
      <c r="E625" s="25">
        <v>92</v>
      </c>
      <c r="F625" s="25"/>
      <c r="G625" s="25"/>
      <c r="H625" s="25"/>
      <c r="I625" s="25"/>
      <c r="J625" s="25"/>
      <c r="K625" s="25"/>
      <c r="L625" s="25"/>
      <c r="M625" s="25"/>
      <c r="N625" s="36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839</v>
      </c>
      <c r="B627" s="22" t="s">
        <v>2</v>
      </c>
      <c r="C627" s="22">
        <v>22</v>
      </c>
      <c r="D627" s="22" t="s">
        <v>3</v>
      </c>
      <c r="E627" s="22" t="s">
        <v>840</v>
      </c>
      <c r="F627" s="22" t="s">
        <v>5</v>
      </c>
      <c r="G627" s="24">
        <f>(A629*A630+B629*B630+C629*C630+D629*D630+E629*E630+F629*F630+G629*G630+H629*H630)/C627</f>
        <v>92.6363636363636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1" t="s">
        <v>841</v>
      </c>
      <c r="B628" s="31" t="s">
        <v>842</v>
      </c>
      <c r="C628" s="31" t="s">
        <v>843</v>
      </c>
      <c r="D628" s="31" t="s">
        <v>844</v>
      </c>
      <c r="E628" s="31" t="s">
        <v>845</v>
      </c>
      <c r="F628" s="31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8">
        <v>2</v>
      </c>
      <c r="B629" s="31">
        <v>4</v>
      </c>
      <c r="C629" s="31">
        <v>5</v>
      </c>
      <c r="D629" s="31">
        <v>5</v>
      </c>
      <c r="E629" s="31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36">
        <v>95</v>
      </c>
      <c r="B630" s="25">
        <v>89</v>
      </c>
      <c r="C630" s="25">
        <v>93</v>
      </c>
      <c r="D630" s="25">
        <v>95</v>
      </c>
      <c r="E630" s="25">
        <v>92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846</v>
      </c>
      <c r="B632" s="22" t="s">
        <v>2</v>
      </c>
      <c r="C632" s="22">
        <v>33</v>
      </c>
      <c r="D632" s="22" t="s">
        <v>3</v>
      </c>
      <c r="E632" s="22" t="s">
        <v>840</v>
      </c>
      <c r="F632" s="22" t="s">
        <v>5</v>
      </c>
      <c r="G632" s="24">
        <f>(A634*A635+B634*B635+C634*C635+D634*D635+E634*E635+F634*F635+G634*G635+H634*H635+I634*I635+J634*J635)/C632</f>
        <v>92.3636363636364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1" t="s">
        <v>847</v>
      </c>
      <c r="B633" s="31" t="s">
        <v>848</v>
      </c>
      <c r="C633" s="31" t="s">
        <v>849</v>
      </c>
      <c r="D633" s="31" t="s">
        <v>850</v>
      </c>
      <c r="E633" s="31" t="s">
        <v>851</v>
      </c>
      <c r="F633" s="31" t="s">
        <v>852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8">
        <v>6</v>
      </c>
      <c r="B634" s="28">
        <v>3</v>
      </c>
      <c r="C634" s="31">
        <v>6</v>
      </c>
      <c r="D634" s="31">
        <v>6</v>
      </c>
      <c r="E634" s="31">
        <v>6</v>
      </c>
      <c r="F634" s="31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36">
        <v>92</v>
      </c>
      <c r="B635" s="25">
        <v>92</v>
      </c>
      <c r="C635" s="25">
        <v>94</v>
      </c>
      <c r="D635" s="25">
        <v>90</v>
      </c>
      <c r="E635" s="25">
        <v>92</v>
      </c>
      <c r="F635" s="25">
        <v>94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3"/>
      <c r="B636" s="3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853</v>
      </c>
      <c r="B637" s="22" t="s">
        <v>2</v>
      </c>
      <c r="C637" s="22">
        <v>19</v>
      </c>
      <c r="D637" s="22" t="s">
        <v>3</v>
      </c>
      <c r="E637" s="22" t="s">
        <v>854</v>
      </c>
      <c r="F637" s="22" t="s">
        <v>5</v>
      </c>
      <c r="G637" s="24">
        <f>(A639*A640+B639*B640+C639*C640+D639*D640+E639*E640+F639*F640+G639*G640+H639*H640+I639*I640+J639*J640)/C637</f>
        <v>84.7368421052632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855</v>
      </c>
      <c r="B638" s="22" t="s">
        <v>856</v>
      </c>
      <c r="C638" s="22" t="s">
        <v>857</v>
      </c>
      <c r="D638" s="22" t="s">
        <v>858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36">
        <v>89</v>
      </c>
      <c r="B640" s="25">
        <v>93</v>
      </c>
      <c r="C640" s="25">
        <v>77</v>
      </c>
      <c r="D640" s="25">
        <v>76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859</v>
      </c>
      <c r="B642" s="22" t="s">
        <v>2</v>
      </c>
      <c r="C642" s="22">
        <v>40</v>
      </c>
      <c r="D642" s="22" t="s">
        <v>3</v>
      </c>
      <c r="E642" s="22" t="s">
        <v>860</v>
      </c>
      <c r="F642" s="22" t="s">
        <v>5</v>
      </c>
      <c r="G642" s="24">
        <f>(A644*A645+B644*B645+C644*C645+D644*D645+E644*E645+F644*F645+G644*G645+H644*H645+I644*I645+J644*J645)/C642</f>
        <v>86.175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3" t="s">
        <v>861</v>
      </c>
      <c r="B643" s="133" t="s">
        <v>862</v>
      </c>
      <c r="C643" s="133" t="s">
        <v>863</v>
      </c>
      <c r="D643" s="133" t="s">
        <v>829</v>
      </c>
      <c r="E643" s="133" t="s">
        <v>864</v>
      </c>
      <c r="F643" s="133" t="s">
        <v>865</v>
      </c>
      <c r="G643" s="133" t="s">
        <v>866</v>
      </c>
      <c r="H643" s="133" t="s">
        <v>842</v>
      </c>
      <c r="I643" s="133" t="s">
        <v>867</v>
      </c>
      <c r="J643" s="22"/>
      <c r="K643" s="22"/>
      <c r="L643" s="22"/>
      <c r="M643" s="22"/>
      <c r="N643" s="22"/>
      <c r="O643" s="22"/>
    </row>
    <row r="644" spans="1:15">
      <c r="A644" s="133">
        <v>6</v>
      </c>
      <c r="B644" s="133">
        <v>6</v>
      </c>
      <c r="C644" s="133">
        <v>6</v>
      </c>
      <c r="D644" s="133">
        <v>2</v>
      </c>
      <c r="E644" s="133">
        <v>1</v>
      </c>
      <c r="F644" s="133">
        <v>5</v>
      </c>
      <c r="G644" s="134">
        <v>6</v>
      </c>
      <c r="H644" s="133">
        <v>6</v>
      </c>
      <c r="I644" s="133">
        <v>2</v>
      </c>
      <c r="J644" s="22"/>
      <c r="K644" s="22"/>
      <c r="L644" s="22"/>
      <c r="M644" s="22"/>
      <c r="N644" s="22"/>
      <c r="O644" s="22"/>
    </row>
    <row r="645" spans="1:15">
      <c r="A645" s="36">
        <v>85</v>
      </c>
      <c r="B645" s="25">
        <v>72</v>
      </c>
      <c r="C645" s="25">
        <v>87</v>
      </c>
      <c r="D645" s="25">
        <v>89</v>
      </c>
      <c r="E645" s="25">
        <v>93</v>
      </c>
      <c r="F645" s="25">
        <v>90</v>
      </c>
      <c r="G645" s="25">
        <v>91</v>
      </c>
      <c r="H645" s="25">
        <v>89</v>
      </c>
      <c r="I645" s="25">
        <v>91</v>
      </c>
      <c r="J645" s="25"/>
      <c r="K645" s="25"/>
      <c r="L645" s="25"/>
      <c r="M645" s="25"/>
      <c r="N645" s="25"/>
      <c r="O645" s="25"/>
    </row>
    <row r="646" spans="1:15">
      <c r="A646" s="3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868</v>
      </c>
      <c r="B647" s="22" t="s">
        <v>2</v>
      </c>
      <c r="C647" s="22">
        <v>27</v>
      </c>
      <c r="D647" s="22" t="s">
        <v>3</v>
      </c>
      <c r="E647" s="22" t="s">
        <v>860</v>
      </c>
      <c r="F647" s="22" t="s">
        <v>5</v>
      </c>
      <c r="G647" s="24">
        <f>(A649*A650+B649*B650+C649*C650+D649*D650+E649*E650+F649*F650+G649*G650+H649*H650+I649*I650+J649*J650)/C647</f>
        <v>80.6296296296296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135" t="s">
        <v>869</v>
      </c>
      <c r="B648" s="135" t="s">
        <v>870</v>
      </c>
      <c r="C648" s="135" t="s">
        <v>871</v>
      </c>
      <c r="D648" s="31" t="s">
        <v>872</v>
      </c>
      <c r="E648" s="31" t="s">
        <v>873</v>
      </c>
      <c r="F648" s="31" t="s">
        <v>874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8">
        <v>5</v>
      </c>
      <c r="B649" s="31">
        <v>3</v>
      </c>
      <c r="C649" s="31">
        <v>5</v>
      </c>
      <c r="D649" s="28">
        <v>5</v>
      </c>
      <c r="E649" s="31">
        <v>4</v>
      </c>
      <c r="F649" s="31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62</v>
      </c>
      <c r="B650" s="25">
        <v>88</v>
      </c>
      <c r="C650" s="25">
        <v>72</v>
      </c>
      <c r="D650" s="25">
        <v>91</v>
      </c>
      <c r="E650" s="25">
        <v>87</v>
      </c>
      <c r="F650" s="25">
        <v>88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8"/>
      <c r="B651" s="31"/>
      <c r="C651" s="3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875</v>
      </c>
      <c r="B652" s="22" t="s">
        <v>2</v>
      </c>
      <c r="C652" s="22">
        <v>22</v>
      </c>
      <c r="D652" s="22" t="s">
        <v>3</v>
      </c>
      <c r="E652" s="22" t="s">
        <v>876</v>
      </c>
      <c r="F652" s="22" t="s">
        <v>5</v>
      </c>
      <c r="G652" s="24">
        <f>(A654*A655+B654*B655+C654*C655+D654*D655+E654*E655+F654*F655+G654*G655+H654*H655+I654*I655+J654*J655)/C652</f>
        <v>91.1363636363636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1" t="s">
        <v>877</v>
      </c>
      <c r="B653" s="31" t="s">
        <v>878</v>
      </c>
      <c r="C653" s="31" t="s">
        <v>879</v>
      </c>
      <c r="D653" s="31" t="s">
        <v>880</v>
      </c>
      <c r="E653" s="31" t="s">
        <v>881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1">
        <v>1</v>
      </c>
      <c r="B654" s="31">
        <v>4</v>
      </c>
      <c r="C654" s="31">
        <v>6</v>
      </c>
      <c r="D654" s="31">
        <v>5</v>
      </c>
      <c r="E654" s="31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87</v>
      </c>
      <c r="B655" s="25">
        <v>90</v>
      </c>
      <c r="C655" s="25">
        <v>90</v>
      </c>
      <c r="D655" s="25">
        <v>92</v>
      </c>
      <c r="E655" s="25">
        <v>93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6"/>
      <c r="B656" s="136"/>
      <c r="C656" s="136"/>
      <c r="D656" s="136"/>
      <c r="E656" s="136"/>
      <c r="F656" s="136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882</v>
      </c>
      <c r="B657" s="22" t="s">
        <v>2</v>
      </c>
      <c r="C657" s="22">
        <v>18</v>
      </c>
      <c r="D657" s="22" t="s">
        <v>3</v>
      </c>
      <c r="E657" s="22" t="s">
        <v>883</v>
      </c>
      <c r="F657" s="22" t="s">
        <v>5</v>
      </c>
      <c r="G657" s="24">
        <f>(A659*A660+B659*B660+C659*C660+D659*D660+E659*E660+F659*F660+G659*G660+H659*H660+I659*I660+J659*J660)/C657</f>
        <v>80.5555555555556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1" t="s">
        <v>884</v>
      </c>
      <c r="B658" s="31" t="s">
        <v>885</v>
      </c>
      <c r="C658" s="31" t="s">
        <v>886</v>
      </c>
      <c r="D658" s="31" t="s">
        <v>887</v>
      </c>
      <c r="E658" s="31" t="s">
        <v>888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1">
        <v>5</v>
      </c>
      <c r="B659" s="31">
        <v>3</v>
      </c>
      <c r="C659" s="31">
        <v>1</v>
      </c>
      <c r="D659" s="31">
        <v>6</v>
      </c>
      <c r="E659" s="31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68</v>
      </c>
      <c r="B660" s="25">
        <v>92</v>
      </c>
      <c r="C660" s="25">
        <v>93</v>
      </c>
      <c r="D660" s="25">
        <v>85</v>
      </c>
      <c r="E660" s="25">
        <v>77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889</v>
      </c>
      <c r="B662" s="22" t="s">
        <v>2</v>
      </c>
      <c r="C662" s="22">
        <v>23</v>
      </c>
      <c r="D662" s="22" t="s">
        <v>3</v>
      </c>
      <c r="E662" s="22" t="s">
        <v>883</v>
      </c>
      <c r="F662" s="22" t="s">
        <v>5</v>
      </c>
      <c r="G662" s="24">
        <f>(A664*A665+B664*B665+C664*C665+D664*D665+E664*E665+F664*F665+G664*G665+H664*H665+I664*I665+J664*J665)/C662</f>
        <v>86.304347826087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7" t="s">
        <v>890</v>
      </c>
      <c r="B663" s="137" t="s">
        <v>891</v>
      </c>
      <c r="C663" s="137" t="s">
        <v>892</v>
      </c>
      <c r="D663" s="137" t="s">
        <v>893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7">
        <v>5</v>
      </c>
      <c r="B664" s="137">
        <v>6</v>
      </c>
      <c r="C664" s="137">
        <v>6</v>
      </c>
      <c r="D664" s="137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5">
        <v>85</v>
      </c>
      <c r="B665" s="25">
        <v>89</v>
      </c>
      <c r="C665" s="25">
        <v>79</v>
      </c>
      <c r="D665" s="25">
        <v>92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894</v>
      </c>
      <c r="B667" s="22" t="s">
        <v>2</v>
      </c>
      <c r="C667" s="22">
        <v>20</v>
      </c>
      <c r="D667" s="22" t="s">
        <v>3</v>
      </c>
      <c r="E667" s="22" t="s">
        <v>883</v>
      </c>
      <c r="F667" s="22" t="s">
        <v>5</v>
      </c>
      <c r="G667" s="24">
        <f>(A669*A670+B669*B670+C669*C670+D669*D670+E669*E670+F669*F670+G669*G670+H669*H670+I669*I670+J669*J670)/C667</f>
        <v>83.5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7" t="s">
        <v>895</v>
      </c>
      <c r="B668" s="137" t="s">
        <v>896</v>
      </c>
      <c r="C668" s="137" t="s">
        <v>897</v>
      </c>
      <c r="D668" s="137" t="s">
        <v>898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7">
        <v>5</v>
      </c>
      <c r="B669" s="137">
        <v>6</v>
      </c>
      <c r="C669" s="137">
        <v>4</v>
      </c>
      <c r="D669" s="137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75</v>
      </c>
      <c r="B670" s="25">
        <v>89</v>
      </c>
      <c r="C670" s="25">
        <v>84</v>
      </c>
      <c r="D670" s="25">
        <v>85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899</v>
      </c>
      <c r="B672" s="22" t="s">
        <v>2</v>
      </c>
      <c r="C672" s="43">
        <v>14</v>
      </c>
      <c r="D672" s="22" t="s">
        <v>3</v>
      </c>
      <c r="E672" s="22" t="s">
        <v>810</v>
      </c>
      <c r="F672" s="22" t="s">
        <v>5</v>
      </c>
      <c r="G672" s="24">
        <f>(A674*A675+B674*B675+C674*C675+D674*D675+E674*E675+F674*F675+G674*G675+H674*H675+I674*I675+J674*J675)/C672</f>
        <v>93.7857142857143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8" t="s">
        <v>900</v>
      </c>
      <c r="B673" s="31" t="s">
        <v>901</v>
      </c>
      <c r="C673" s="138" t="s">
        <v>902</v>
      </c>
      <c r="D673" s="138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1">
        <v>3</v>
      </c>
      <c r="B674" s="31">
        <v>5</v>
      </c>
      <c r="C674" s="28">
        <v>6</v>
      </c>
      <c r="D674" s="28"/>
      <c r="E674" s="22"/>
      <c r="F674" s="22"/>
      <c r="G674" s="22"/>
      <c r="H674" s="46"/>
      <c r="I674" s="22"/>
      <c r="J674" s="22"/>
      <c r="K674" s="22"/>
      <c r="L674" s="22"/>
      <c r="M674" s="22"/>
      <c r="N674" s="21"/>
      <c r="O674" s="21"/>
    </row>
    <row r="675" spans="1:15">
      <c r="A675" s="25">
        <v>96</v>
      </c>
      <c r="B675" s="36">
        <v>97</v>
      </c>
      <c r="C675" s="25">
        <v>90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903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904</v>
      </c>
      <c r="B677" s="22" t="s">
        <v>137</v>
      </c>
      <c r="C677" s="22">
        <v>26</v>
      </c>
      <c r="D677" s="22" t="s">
        <v>3</v>
      </c>
      <c r="E677" s="22" t="s">
        <v>905</v>
      </c>
      <c r="F677" s="22" t="s">
        <v>5</v>
      </c>
      <c r="G677" s="24">
        <f>(A679*A680+B679*B680+C679*C680+D679*D680+E679*E680+F679*F680+G679*G680+H679*H680+I679*I680+J679*J680)/C677</f>
        <v>83.6923076923077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1" t="s">
        <v>906</v>
      </c>
      <c r="B678" s="31" t="s">
        <v>907</v>
      </c>
      <c r="C678" s="31" t="s">
        <v>908</v>
      </c>
      <c r="D678" s="31" t="s">
        <v>909</v>
      </c>
      <c r="E678" s="31" t="s">
        <v>910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79</v>
      </c>
      <c r="B680" s="25">
        <v>85</v>
      </c>
      <c r="C680" s="25">
        <v>92</v>
      </c>
      <c r="D680" s="25">
        <v>81</v>
      </c>
      <c r="E680" s="25">
        <v>87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911</v>
      </c>
      <c r="B682" s="22" t="s">
        <v>2</v>
      </c>
      <c r="C682" s="22">
        <v>25</v>
      </c>
      <c r="D682" s="22" t="s">
        <v>3</v>
      </c>
      <c r="E682" s="22" t="s">
        <v>860</v>
      </c>
      <c r="F682" s="22" t="s">
        <v>5</v>
      </c>
      <c r="G682" s="24">
        <f>(A684*A685+B684*B685+C684*C685+D684*D685+E684*E685+F684*F685+G684*G685+H684*H685+I684*I685+J684*J685)/C682</f>
        <v>90.2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1" t="s">
        <v>912</v>
      </c>
      <c r="B683" s="31" t="s">
        <v>913</v>
      </c>
      <c r="C683" s="31" t="s">
        <v>914</v>
      </c>
      <c r="D683" s="31" t="s">
        <v>915</v>
      </c>
      <c r="E683" s="31" t="s">
        <v>916</v>
      </c>
      <c r="F683" s="31" t="s">
        <v>917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8">
        <v>4</v>
      </c>
      <c r="B684" s="28">
        <v>5</v>
      </c>
      <c r="C684" s="31">
        <v>3</v>
      </c>
      <c r="D684" s="31">
        <v>4</v>
      </c>
      <c r="E684" s="31">
        <v>6</v>
      </c>
      <c r="F684" s="31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85</v>
      </c>
      <c r="B685" s="25">
        <v>90</v>
      </c>
      <c r="C685" s="25">
        <v>93</v>
      </c>
      <c r="D685" s="25">
        <v>91</v>
      </c>
      <c r="E685" s="25">
        <v>95</v>
      </c>
      <c r="F685" s="25">
        <v>84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918</v>
      </c>
      <c r="B687" s="22" t="s">
        <v>2</v>
      </c>
      <c r="C687" s="22">
        <v>20</v>
      </c>
      <c r="D687" s="22" t="s">
        <v>3</v>
      </c>
      <c r="E687" s="22" t="s">
        <v>919</v>
      </c>
      <c r="F687" s="22" t="s">
        <v>5</v>
      </c>
      <c r="G687" s="24">
        <f>(A689*A690+B689*B690+C689*C690+D689*D690+E689*E690+F689*F690+G689*G690+H689*H690+I689*I690+J689*J690)/C687</f>
        <v>89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1" t="s">
        <v>920</v>
      </c>
      <c r="B688" s="31" t="s">
        <v>921</v>
      </c>
      <c r="C688" s="31" t="s">
        <v>922</v>
      </c>
      <c r="D688" s="31" t="s">
        <v>917</v>
      </c>
      <c r="E688" s="31" t="s">
        <v>923</v>
      </c>
      <c r="F688" s="31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>
        <v>6</v>
      </c>
      <c r="F689" s="21">
        <v>5</v>
      </c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96</v>
      </c>
      <c r="B690" s="25">
        <v>92</v>
      </c>
      <c r="C690" s="25"/>
      <c r="D690" s="25">
        <v>84</v>
      </c>
      <c r="E690" s="25">
        <v>82</v>
      </c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3"/>
      <c r="N691" s="21"/>
      <c r="O691" s="21"/>
    </row>
    <row r="692" spans="1:15">
      <c r="A692" s="20" t="s">
        <v>924</v>
      </c>
      <c r="B692" s="22" t="s">
        <v>2</v>
      </c>
      <c r="C692" s="22">
        <v>26</v>
      </c>
      <c r="D692" s="22" t="s">
        <v>3</v>
      </c>
      <c r="E692" s="22" t="s">
        <v>925</v>
      </c>
      <c r="F692" s="22" t="s">
        <v>5</v>
      </c>
      <c r="G692" s="24">
        <f>(A694*A695+B694*B695+C694*C695+D694*D695+E694*E695+F694*F695+G694*G695+H694*H695+I694*I695+J694*J695)/C692</f>
        <v>89.7307692307692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1" t="s">
        <v>926</v>
      </c>
      <c r="B693" s="31" t="s">
        <v>927</v>
      </c>
      <c r="C693" s="31" t="s">
        <v>928</v>
      </c>
      <c r="D693" s="31" t="s">
        <v>929</v>
      </c>
      <c r="E693" s="31" t="s">
        <v>930</v>
      </c>
      <c r="F693" s="31" t="s">
        <v>931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8">
        <v>3</v>
      </c>
      <c r="B694" s="28">
        <v>4</v>
      </c>
      <c r="C694" s="31">
        <v>2</v>
      </c>
      <c r="D694" s="31">
        <v>6</v>
      </c>
      <c r="E694" s="31">
        <v>6</v>
      </c>
      <c r="F694" s="31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36">
        <v>85</v>
      </c>
      <c r="B695" s="25">
        <v>95</v>
      </c>
      <c r="C695" s="25">
        <v>82</v>
      </c>
      <c r="D695" s="25">
        <v>90</v>
      </c>
      <c r="E695" s="25">
        <v>89</v>
      </c>
      <c r="F695" s="25">
        <v>92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932</v>
      </c>
      <c r="B697" s="22" t="s">
        <v>2</v>
      </c>
      <c r="C697" s="22">
        <v>26</v>
      </c>
      <c r="D697" s="22" t="s">
        <v>3</v>
      </c>
      <c r="E697" s="22" t="s">
        <v>925</v>
      </c>
      <c r="F697" s="22" t="s">
        <v>5</v>
      </c>
      <c r="G697" s="24">
        <f>(A699*A700+B699*B700+C699*C700+D699*D700+E699*E700+F699*F700+G699*G700+H699*H700+I699*I700+J699*J700)/C697</f>
        <v>89.5384615384615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1" t="s">
        <v>933</v>
      </c>
      <c r="B698" s="31" t="s">
        <v>934</v>
      </c>
      <c r="C698" s="31" t="s">
        <v>935</v>
      </c>
      <c r="D698" s="31" t="s">
        <v>936</v>
      </c>
      <c r="E698" s="31" t="s">
        <v>937</v>
      </c>
      <c r="F698" s="31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8">
        <v>6</v>
      </c>
      <c r="B699" s="28">
        <v>2</v>
      </c>
      <c r="C699" s="28">
        <v>6</v>
      </c>
      <c r="D699" s="31">
        <v>6</v>
      </c>
      <c r="E699" s="31">
        <v>6</v>
      </c>
      <c r="F699" s="31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36">
        <v>91</v>
      </c>
      <c r="B700" s="25">
        <v>87</v>
      </c>
      <c r="C700" s="25">
        <v>89</v>
      </c>
      <c r="D700" s="25">
        <v>89</v>
      </c>
      <c r="E700" s="25">
        <v>90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3"/>
      <c r="B701" s="33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938</v>
      </c>
      <c r="B702" s="22" t="s">
        <v>2</v>
      </c>
      <c r="C702" s="22">
        <v>31</v>
      </c>
      <c r="D702" s="22" t="s">
        <v>3</v>
      </c>
      <c r="E702" s="22" t="s">
        <v>939</v>
      </c>
      <c r="F702" s="22" t="s">
        <v>5</v>
      </c>
      <c r="G702" s="24">
        <f>(A704*A705+B704*B705+C704*C705+D704*D705+E704*E705+F704*F705+G704*G705+H704*H705+I704*I705+J704*J705)/C702</f>
        <v>79.9677419354839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940</v>
      </c>
      <c r="B703" s="22" t="s">
        <v>941</v>
      </c>
      <c r="C703" s="22" t="s">
        <v>942</v>
      </c>
      <c r="D703" s="22" t="s">
        <v>943</v>
      </c>
      <c r="E703" s="22" t="s">
        <v>944</v>
      </c>
      <c r="F703" s="22" t="s">
        <v>945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6">
        <v>89</v>
      </c>
      <c r="B705" s="25">
        <v>88</v>
      </c>
      <c r="C705" s="25">
        <v>45</v>
      </c>
      <c r="D705" s="25">
        <v>85</v>
      </c>
      <c r="E705" s="25">
        <v>91</v>
      </c>
      <c r="F705" s="25">
        <v>91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946</v>
      </c>
      <c r="B707" s="22" t="s">
        <v>2</v>
      </c>
      <c r="C707" s="22">
        <v>26</v>
      </c>
      <c r="D707" s="22" t="s">
        <v>3</v>
      </c>
      <c r="E707" s="22" t="s">
        <v>939</v>
      </c>
      <c r="F707" s="22" t="s">
        <v>5</v>
      </c>
      <c r="G707" s="24">
        <f>(A709*A710+B709*B710+C709*C710+D709*D710+E709*E710+F709*F710+G709*G710+H709*H710+I709*I710+J709*J710)/C707</f>
        <v>91.3846153846154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947</v>
      </c>
      <c r="B708" s="22" t="s">
        <v>934</v>
      </c>
      <c r="C708" s="22" t="s">
        <v>948</v>
      </c>
      <c r="D708" s="22" t="s">
        <v>949</v>
      </c>
      <c r="E708" s="22" t="s">
        <v>944</v>
      </c>
      <c r="F708" s="22" t="s">
        <v>950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6">
        <v>89</v>
      </c>
      <c r="B710" s="25">
        <v>95</v>
      </c>
      <c r="C710" s="25">
        <v>98</v>
      </c>
      <c r="D710" s="25">
        <v>92</v>
      </c>
      <c r="E710" s="25">
        <v>91</v>
      </c>
      <c r="F710" s="25">
        <v>86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951</v>
      </c>
      <c r="B712" s="22" t="s">
        <v>2</v>
      </c>
      <c r="C712" s="22">
        <v>31</v>
      </c>
      <c r="D712" s="22" t="s">
        <v>3</v>
      </c>
      <c r="E712" s="22" t="s">
        <v>952</v>
      </c>
      <c r="F712" s="22" t="s">
        <v>5</v>
      </c>
      <c r="G712" s="24">
        <f>(A714*A715+B714*B715+C714*C715+D714*D715+E714*E715+F714*F715+G714*G715+H714*H715+I714*I715+J714*J715)/C712</f>
        <v>78.8387096774194</v>
      </c>
      <c r="H712" s="22"/>
      <c r="I712" s="142"/>
      <c r="J712" s="142"/>
      <c r="K712" s="22"/>
      <c r="L712" s="22"/>
      <c r="M712" s="22"/>
      <c r="N712" s="21"/>
      <c r="O712" s="21"/>
    </row>
    <row r="713" spans="1:15">
      <c r="A713" s="31" t="s">
        <v>953</v>
      </c>
      <c r="B713" s="31" t="s">
        <v>954</v>
      </c>
      <c r="C713" s="21" t="s">
        <v>955</v>
      </c>
      <c r="D713" s="21" t="s">
        <v>956</v>
      </c>
      <c r="E713" s="21" t="s">
        <v>957</v>
      </c>
      <c r="F713" s="21" t="s">
        <v>958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9">
        <v>5</v>
      </c>
      <c r="B714" s="139">
        <v>3</v>
      </c>
      <c r="C714" s="21">
        <v>6</v>
      </c>
      <c r="D714" s="139">
        <v>6</v>
      </c>
      <c r="E714" s="139">
        <v>5</v>
      </c>
      <c r="F714" s="139">
        <v>6</v>
      </c>
      <c r="G714" s="139"/>
      <c r="H714" s="139"/>
      <c r="I714" s="139"/>
      <c r="J714" s="22"/>
      <c r="K714" s="22"/>
      <c r="L714" s="143"/>
      <c r="M714" s="139"/>
      <c r="N714" s="21"/>
      <c r="O714" s="139"/>
    </row>
    <row r="715" spans="1:15">
      <c r="A715" s="25">
        <v>95</v>
      </c>
      <c r="B715" s="25">
        <v>90</v>
      </c>
      <c r="C715" s="25">
        <v>44</v>
      </c>
      <c r="D715" s="25">
        <v>70</v>
      </c>
      <c r="E715" s="25">
        <v>95</v>
      </c>
      <c r="F715" s="25">
        <v>90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959</v>
      </c>
      <c r="B717" s="22" t="s">
        <v>2</v>
      </c>
      <c r="C717" s="22">
        <v>16</v>
      </c>
      <c r="D717" s="22" t="s">
        <v>3</v>
      </c>
      <c r="E717" s="22" t="s">
        <v>800</v>
      </c>
      <c r="F717" s="22" t="s">
        <v>5</v>
      </c>
      <c r="G717" s="24">
        <f>(A719*A720+B719*B720+C719*C720+D719*D720+E719*E720+F719*F720+G719*G720+H719*H720+I719*I720+J719*J720)/C717</f>
        <v>90.25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960</v>
      </c>
      <c r="B718" s="22" t="s">
        <v>961</v>
      </c>
      <c r="C718" s="22" t="s">
        <v>962</v>
      </c>
      <c r="D718" s="22"/>
      <c r="E718" s="22"/>
      <c r="F718" s="22"/>
      <c r="G718" s="22"/>
      <c r="H718" s="22"/>
      <c r="I718" s="22"/>
      <c r="J718" s="22"/>
      <c r="K718" s="136"/>
      <c r="L718" s="144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6"/>
      <c r="L719" s="144"/>
      <c r="M719" s="21"/>
      <c r="N719" s="21"/>
      <c r="O719" s="21"/>
    </row>
    <row r="720" ht="14.25" spans="1:15">
      <c r="A720" s="25">
        <v>89</v>
      </c>
      <c r="B720" s="25">
        <v>89</v>
      </c>
      <c r="C720" s="25">
        <v>94</v>
      </c>
      <c r="D720" s="25"/>
      <c r="E720" s="25"/>
      <c r="F720" s="25"/>
      <c r="G720" s="25"/>
      <c r="H720" s="25"/>
      <c r="I720" s="25"/>
      <c r="J720" s="25"/>
      <c r="K720" s="145"/>
      <c r="L720" s="145"/>
      <c r="M720" s="25"/>
      <c r="N720" s="25"/>
      <c r="O720" s="25"/>
    </row>
    <row r="721" ht="14.25" spans="1:15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44"/>
      <c r="M721" s="21"/>
      <c r="N721" s="21"/>
      <c r="O721" s="21"/>
    </row>
    <row r="722" spans="1:15">
      <c r="A722" s="20" t="s">
        <v>963</v>
      </c>
      <c r="B722" s="22" t="s">
        <v>2</v>
      </c>
      <c r="C722" s="22">
        <v>17</v>
      </c>
      <c r="D722" s="22" t="s">
        <v>3</v>
      </c>
      <c r="E722" s="22" t="s">
        <v>800</v>
      </c>
      <c r="F722" s="22" t="s">
        <v>5</v>
      </c>
      <c r="G722" s="24">
        <f>(A724*A725+B724*B725+C724*C725+D724*D725+E724*E725+F724*F725+G724*G725+H724*H725+I724*I725+J724*J725)/C722</f>
        <v>86.1176470588235</v>
      </c>
      <c r="H722" s="22"/>
      <c r="I722" s="22"/>
      <c r="J722" s="22"/>
      <c r="K722" s="22"/>
      <c r="L722" s="21"/>
      <c r="M722" s="32"/>
      <c r="N722" s="21"/>
      <c r="O722" s="32"/>
    </row>
    <row r="723" spans="1:15">
      <c r="A723" s="22" t="s">
        <v>964</v>
      </c>
      <c r="B723" s="22" t="s">
        <v>965</v>
      </c>
      <c r="C723" s="22" t="s">
        <v>966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80</v>
      </c>
      <c r="B725" s="25">
        <v>90</v>
      </c>
      <c r="C725" s="25">
        <v>89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967</v>
      </c>
      <c r="B727" s="22" t="s">
        <v>2</v>
      </c>
      <c r="C727" s="22">
        <v>28</v>
      </c>
      <c r="D727" s="22" t="s">
        <v>3</v>
      </c>
      <c r="E727" s="22" t="s">
        <v>854</v>
      </c>
      <c r="F727" s="22" t="s">
        <v>5</v>
      </c>
      <c r="G727" s="24">
        <f>(A729*A730+B729*B730+C729*C730+D729*D730+E729*E730+F729*F730+G729*G730+H729*H730+I729*I730+J729*J730)/C727</f>
        <v>85.6785714285714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968</v>
      </c>
      <c r="B728" s="22" t="s">
        <v>969</v>
      </c>
      <c r="C728" s="22" t="s">
        <v>970</v>
      </c>
      <c r="D728" s="21" t="s">
        <v>957</v>
      </c>
      <c r="E728" s="22" t="s">
        <v>926</v>
      </c>
      <c r="F728" s="22" t="s">
        <v>971</v>
      </c>
      <c r="G728" s="22"/>
      <c r="H728" s="22"/>
      <c r="I728" s="22"/>
      <c r="J728" s="22"/>
      <c r="K728" s="22"/>
      <c r="L728" s="21"/>
      <c r="M728" s="32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1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82</v>
      </c>
      <c r="B730" s="25">
        <v>82</v>
      </c>
      <c r="C730" s="25">
        <v>89</v>
      </c>
      <c r="D730" s="25">
        <v>95</v>
      </c>
      <c r="E730" s="25">
        <v>85</v>
      </c>
      <c r="F730" s="25">
        <v>92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972</v>
      </c>
      <c r="B732" s="22" t="s">
        <v>2</v>
      </c>
      <c r="C732" s="22">
        <v>19</v>
      </c>
      <c r="D732" s="22" t="s">
        <v>3</v>
      </c>
      <c r="E732" s="22" t="s">
        <v>840</v>
      </c>
      <c r="F732" s="22" t="s">
        <v>5</v>
      </c>
      <c r="G732" s="24">
        <f>(A734*A735+B734*B735+C734*C735+D734*D735+E734*E735+F734*F735+G734*G735+H734*H735+I734*I735+J734*J735)/C732</f>
        <v>92.1578947368421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1" t="s">
        <v>973</v>
      </c>
      <c r="B733" s="31" t="s">
        <v>974</v>
      </c>
      <c r="C733" s="31" t="s">
        <v>975</v>
      </c>
      <c r="D733" s="31" t="s">
        <v>976</v>
      </c>
      <c r="E733" s="31" t="s">
        <v>977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1">
        <v>4</v>
      </c>
      <c r="B734" s="31">
        <v>5</v>
      </c>
      <c r="C734" s="31">
        <v>4</v>
      </c>
      <c r="D734" s="31">
        <v>5</v>
      </c>
      <c r="E734" s="31">
        <v>6</v>
      </c>
      <c r="F734" s="22"/>
      <c r="G734" s="22"/>
      <c r="H734" s="22"/>
      <c r="I734" s="22"/>
      <c r="J734" s="22"/>
      <c r="K734" s="21"/>
      <c r="L734" s="21"/>
      <c r="M734" s="21"/>
      <c r="N734" s="33"/>
      <c r="O734" s="22"/>
    </row>
    <row r="735" spans="1:15">
      <c r="A735" s="36">
        <v>92</v>
      </c>
      <c r="B735" s="25">
        <v>93</v>
      </c>
      <c r="C735" s="25">
        <v>93</v>
      </c>
      <c r="D735" s="25"/>
      <c r="E735" s="25">
        <v>91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40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</row>
    <row r="737" spans="1:15">
      <c r="A737" s="20" t="s">
        <v>978</v>
      </c>
      <c r="B737" s="22" t="s">
        <v>2</v>
      </c>
      <c r="C737" s="22">
        <v>34</v>
      </c>
      <c r="D737" s="22" t="s">
        <v>3</v>
      </c>
      <c r="E737" s="31" t="s">
        <v>810</v>
      </c>
      <c r="F737" s="22" t="s">
        <v>5</v>
      </c>
      <c r="G737" s="24">
        <f>(A739*A740+B739*B740+C739*C740+D739*D740+E739*E740+F739*F740+G739*G740+H739*H740+I739*I740+J739*J740)/C737</f>
        <v>0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1" t="s">
        <v>979</v>
      </c>
      <c r="B738" s="31" t="s">
        <v>980</v>
      </c>
      <c r="C738" s="22" t="s">
        <v>981</v>
      </c>
      <c r="D738" s="22" t="s">
        <v>982</v>
      </c>
      <c r="E738" s="22" t="s">
        <v>983</v>
      </c>
      <c r="F738" s="22" t="s">
        <v>984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1">
        <v>5</v>
      </c>
      <c r="B739" s="31">
        <v>2</v>
      </c>
      <c r="C739" s="43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/>
      <c r="B740" s="36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3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985</v>
      </c>
      <c r="B742" s="22" t="s">
        <v>2</v>
      </c>
      <c r="C742" s="22">
        <v>19</v>
      </c>
      <c r="D742" s="22" t="s">
        <v>3</v>
      </c>
      <c r="E742" s="22" t="s">
        <v>986</v>
      </c>
      <c r="F742" s="22" t="s">
        <v>5</v>
      </c>
      <c r="G742" s="24">
        <f>(A744*A745+B744*B745+C744*C745+D744*D745+E744*E745+F744*F745+G744*G745+H744*H745+I744*I745+J744*J745)/C742</f>
        <v>92.0526315789474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1" t="s">
        <v>987</v>
      </c>
      <c r="B743" s="31" t="s">
        <v>988</v>
      </c>
      <c r="C743" s="22" t="s">
        <v>989</v>
      </c>
      <c r="D743" s="22" t="s">
        <v>741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1">
        <v>6</v>
      </c>
      <c r="B744" s="31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95</v>
      </c>
      <c r="B745" s="25">
        <v>86</v>
      </c>
      <c r="C745" s="25">
        <v>96</v>
      </c>
      <c r="D745" s="36">
        <v>87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3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990</v>
      </c>
      <c r="B747" s="22" t="s">
        <v>2</v>
      </c>
      <c r="C747" s="43">
        <v>24</v>
      </c>
      <c r="D747" s="22" t="s">
        <v>3</v>
      </c>
      <c r="E747" s="22" t="s">
        <v>854</v>
      </c>
      <c r="F747" s="22" t="s">
        <v>5</v>
      </c>
      <c r="G747" s="24">
        <f>(A749*A750+B749*B750+C749*C750+D749*D750+E749*E750+F749*F750+G749*G750+H749*H750+I749*I750+J749*J750)/C747</f>
        <v>0</v>
      </c>
      <c r="H747" s="22"/>
      <c r="I747" s="22"/>
      <c r="J747" s="22"/>
      <c r="K747" s="22"/>
      <c r="L747" s="22"/>
      <c r="M747" s="33"/>
      <c r="N747" s="21"/>
      <c r="O747" s="21"/>
    </row>
    <row r="748" spans="1:15">
      <c r="A748" s="21" t="s">
        <v>991</v>
      </c>
      <c r="B748" s="31" t="s">
        <v>992</v>
      </c>
      <c r="C748" s="31" t="s">
        <v>993</v>
      </c>
      <c r="D748" s="31" t="s">
        <v>994</v>
      </c>
      <c r="E748" s="31" t="s">
        <v>995</v>
      </c>
      <c r="F748" s="31" t="s">
        <v>996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1">
        <v>5</v>
      </c>
      <c r="C749" s="31">
        <v>6</v>
      </c>
      <c r="D749" s="31">
        <v>5</v>
      </c>
      <c r="E749" s="28">
        <v>5</v>
      </c>
      <c r="F749" s="31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/>
      <c r="B750" s="25"/>
      <c r="C750" s="25"/>
      <c r="D750" s="25"/>
      <c r="E750" s="36"/>
      <c r="F750" s="25"/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3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997</v>
      </c>
      <c r="B752" s="22" t="s">
        <v>2</v>
      </c>
      <c r="C752" s="22">
        <v>27</v>
      </c>
      <c r="D752" s="22" t="s">
        <v>3</v>
      </c>
      <c r="E752" s="22" t="s">
        <v>998</v>
      </c>
      <c r="F752" s="22" t="s">
        <v>5</v>
      </c>
      <c r="G752" s="24">
        <f>(A754*A755+B754*B755+C754*C755+D754*D755+E754*E755+F754*F755+G754*G755+H754*H755+I754*I755+J754*J755)/C752</f>
        <v>0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1" t="s">
        <v>999</v>
      </c>
      <c r="B753" s="22" t="s">
        <v>1000</v>
      </c>
      <c r="C753" s="22" t="s">
        <v>1001</v>
      </c>
      <c r="D753" s="22" t="s">
        <v>1002</v>
      </c>
      <c r="E753" s="22" t="s">
        <v>1003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1">
        <v>6</v>
      </c>
      <c r="B754" s="22">
        <v>6</v>
      </c>
      <c r="C754" s="22">
        <v>3</v>
      </c>
      <c r="D754" s="22">
        <v>6</v>
      </c>
      <c r="E754" s="33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/>
      <c r="B755" s="25"/>
      <c r="C755" s="25"/>
      <c r="D755" s="25"/>
      <c r="E755" s="36"/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3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1004</v>
      </c>
      <c r="B757" s="22" t="s">
        <v>137</v>
      </c>
      <c r="C757" s="22">
        <v>24</v>
      </c>
      <c r="D757" s="22" t="s">
        <v>3</v>
      </c>
      <c r="E757" s="22" t="s">
        <v>1005</v>
      </c>
      <c r="F757" s="22" t="s">
        <v>5</v>
      </c>
      <c r="G757" s="24">
        <f>(A759*A760+B759*B760+C759*C760+D759*D760+E759*E760+F759*F760+G759*G760+H759*H760+I759*I760+J759*J760)/C757</f>
        <v>0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1" t="s">
        <v>1006</v>
      </c>
      <c r="B758" s="22" t="s">
        <v>1007</v>
      </c>
      <c r="C758" s="22" t="s">
        <v>1008</v>
      </c>
      <c r="D758" s="22" t="s">
        <v>1009</v>
      </c>
      <c r="E758" s="22" t="s">
        <v>1010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1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36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1011</v>
      </c>
      <c r="B762" s="22" t="s">
        <v>137</v>
      </c>
      <c r="C762" s="31">
        <v>28</v>
      </c>
      <c r="D762" s="22" t="s">
        <v>3</v>
      </c>
      <c r="E762" s="31" t="s">
        <v>919</v>
      </c>
      <c r="F762" s="22" t="s">
        <v>5</v>
      </c>
      <c r="G762" s="24">
        <f>(A764*A765+B764*B765+C764*C765+D764*D765+E764*E765+F764*F765+G764*G765+H764*H765+I764*I765+J764*J765)/C762</f>
        <v>0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1" t="s">
        <v>1012</v>
      </c>
      <c r="B763" s="31" t="s">
        <v>1013</v>
      </c>
      <c r="C763" s="31" t="s">
        <v>1014</v>
      </c>
      <c r="D763" s="31" t="s">
        <v>1015</v>
      </c>
      <c r="E763" s="21" t="s">
        <v>1016</v>
      </c>
      <c r="F763" s="31" t="s">
        <v>777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1">
        <v>6</v>
      </c>
      <c r="B764" s="31">
        <v>3</v>
      </c>
      <c r="C764" s="31">
        <v>6</v>
      </c>
      <c r="D764" s="31">
        <v>6</v>
      </c>
      <c r="E764" s="21">
        <v>4</v>
      </c>
      <c r="F764" s="28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/>
      <c r="B765" s="25"/>
      <c r="C765" s="25"/>
      <c r="D765" s="25"/>
      <c r="E765" s="36"/>
      <c r="F765" s="25"/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3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1017</v>
      </c>
      <c r="B767" s="22" t="s">
        <v>137</v>
      </c>
      <c r="C767" s="22">
        <v>23</v>
      </c>
      <c r="D767" s="22" t="s">
        <v>3</v>
      </c>
      <c r="E767" s="22" t="s">
        <v>860</v>
      </c>
      <c r="F767" s="22" t="s">
        <v>5</v>
      </c>
      <c r="G767" s="24">
        <f>(A769*A770+B769*B770+C769*C770+D769*D770+E769*E770+F769*F770+G769*G770+H769*H770+I769*I770+J769*J770)/C767</f>
        <v>0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1018</v>
      </c>
      <c r="B768" s="21" t="s">
        <v>1019</v>
      </c>
      <c r="C768" s="21" t="s">
        <v>1020</v>
      </c>
      <c r="D768" s="31" t="s">
        <v>1021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1">
        <v>5</v>
      </c>
      <c r="C769" s="31">
        <v>6</v>
      </c>
      <c r="D769" s="31">
        <v>6</v>
      </c>
      <c r="E769" s="22"/>
      <c r="F769" s="33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1022</v>
      </c>
      <c r="B772" s="22" t="s">
        <v>137</v>
      </c>
      <c r="C772" s="22">
        <v>42</v>
      </c>
      <c r="D772" s="22" t="s">
        <v>3</v>
      </c>
      <c r="E772" s="22" t="s">
        <v>925</v>
      </c>
      <c r="F772" s="22" t="s">
        <v>5</v>
      </c>
      <c r="G772" s="24">
        <f>(A774*A775+B774*B775+C774*C775+D774*D775+E774*E775+F774*F775+G774*G775+H774*H775+I774*I775+J774*J775)/C772</f>
        <v>0</v>
      </c>
      <c r="H772" s="22"/>
      <c r="I772" s="22"/>
      <c r="J772" s="22"/>
      <c r="K772" s="22"/>
      <c r="L772" s="22"/>
      <c r="M772" s="33"/>
      <c r="N772" s="21"/>
      <c r="O772" s="22"/>
    </row>
    <row r="773" spans="1:15">
      <c r="A773" s="21" t="s">
        <v>1023</v>
      </c>
      <c r="B773" s="21" t="s">
        <v>1024</v>
      </c>
      <c r="C773" s="21" t="s">
        <v>1025</v>
      </c>
      <c r="D773" s="22" t="s">
        <v>1026</v>
      </c>
      <c r="E773" s="22" t="s">
        <v>1027</v>
      </c>
      <c r="F773" s="22" t="s">
        <v>1028</v>
      </c>
      <c r="G773" s="22" t="s">
        <v>1029</v>
      </c>
      <c r="H773" s="22" t="s">
        <v>1030</v>
      </c>
      <c r="I773" s="22" t="s">
        <v>1031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1">
        <v>5</v>
      </c>
      <c r="C774" s="31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1032</v>
      </c>
      <c r="B777" s="22" t="s">
        <v>137</v>
      </c>
      <c r="C777" s="22">
        <v>35</v>
      </c>
      <c r="D777" s="22" t="s">
        <v>3</v>
      </c>
      <c r="E777" s="22" t="s">
        <v>925</v>
      </c>
      <c r="F777" s="22" t="s">
        <v>5</v>
      </c>
      <c r="G777" s="24">
        <f>(A779*A780+B779*B780+C779*C780+D779*D780+E779*E780+F779*F780+G779*G780+H779*H780+I779*I780+J779*J780)/C777</f>
        <v>0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1033</v>
      </c>
      <c r="B778" s="21" t="s">
        <v>1034</v>
      </c>
      <c r="C778" s="22" t="s">
        <v>1035</v>
      </c>
      <c r="D778" s="21" t="s">
        <v>1036</v>
      </c>
      <c r="E778" s="22" t="s">
        <v>1037</v>
      </c>
      <c r="F778" s="22" t="s">
        <v>1038</v>
      </c>
      <c r="G778" s="21" t="s">
        <v>1039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1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36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6"/>
      <c r="B781" s="147"/>
      <c r="C781" s="147"/>
      <c r="D781" s="147"/>
      <c r="E781" s="147"/>
      <c r="F781" s="147"/>
      <c r="G781" s="147"/>
      <c r="H781" s="147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1040</v>
      </c>
      <c r="B782" s="22" t="s">
        <v>137</v>
      </c>
      <c r="C782" s="22">
        <v>28</v>
      </c>
      <c r="D782" s="22" t="s">
        <v>3</v>
      </c>
      <c r="E782" s="22" t="s">
        <v>1041</v>
      </c>
      <c r="F782" s="22" t="s">
        <v>5</v>
      </c>
      <c r="G782" s="24">
        <f>(A784*A785+B784*B785+C784*C785+D784*D785+E784*E785+F784*F785+G784*G785+H784*H785+I784*I785)/C782</f>
        <v>0</v>
      </c>
      <c r="H782" s="147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1042</v>
      </c>
      <c r="B783" s="21" t="s">
        <v>1043</v>
      </c>
      <c r="C783" s="21" t="s">
        <v>1044</v>
      </c>
      <c r="D783" s="22" t="s">
        <v>1045</v>
      </c>
      <c r="E783" s="43" t="s">
        <v>1046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1">
        <v>6</v>
      </c>
      <c r="C784" s="31">
        <v>6</v>
      </c>
      <c r="D784" s="22">
        <v>5</v>
      </c>
      <c r="E784" s="74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36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1047</v>
      </c>
      <c r="B787" s="22" t="s">
        <v>137</v>
      </c>
      <c r="C787" s="31">
        <v>22</v>
      </c>
      <c r="D787" s="22" t="s">
        <v>3</v>
      </c>
      <c r="E787" s="31" t="s">
        <v>952</v>
      </c>
      <c r="F787" s="22" t="s">
        <v>5</v>
      </c>
      <c r="G787" s="24">
        <f>(A789*A790+B789*B790+C789*C790+D789*D790+E789*E790+F789*F790+G789*G790+H789*H790+I789*I790+J789*J790)/C787</f>
        <v>0</v>
      </c>
      <c r="H787" s="22"/>
      <c r="I787" s="22"/>
      <c r="J787" s="22"/>
      <c r="K787" s="22"/>
      <c r="L787" s="22"/>
      <c r="M787" s="33"/>
      <c r="N787" s="21"/>
      <c r="O787" s="22"/>
    </row>
    <row r="788" spans="1:15">
      <c r="A788" s="21" t="s">
        <v>1048</v>
      </c>
      <c r="B788" s="21" t="s">
        <v>1048</v>
      </c>
      <c r="C788" s="21" t="s">
        <v>1049</v>
      </c>
      <c r="D788" s="21" t="s">
        <v>1050</v>
      </c>
      <c r="E788" s="21" t="s">
        <v>1013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1">
        <v>5</v>
      </c>
      <c r="C789" s="31">
        <v>6</v>
      </c>
      <c r="D789" s="31">
        <v>3</v>
      </c>
      <c r="E789" s="31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1051</v>
      </c>
      <c r="B792" s="22" t="s">
        <v>137</v>
      </c>
      <c r="C792" s="22">
        <v>22</v>
      </c>
      <c r="D792" s="22" t="s">
        <v>3</v>
      </c>
      <c r="E792" s="22" t="s">
        <v>1052</v>
      </c>
      <c r="F792" s="22" t="s">
        <v>5</v>
      </c>
      <c r="G792" s="24">
        <f>(A794*A795+B794*B795+C794*C795+D794*D795+E794*E795+F794*F795+G794*G795+H794*H795+I794*I795+J794*J795)/C792</f>
        <v>0</v>
      </c>
      <c r="H792" s="22"/>
      <c r="I792" s="22"/>
      <c r="J792" s="22"/>
      <c r="K792" s="22"/>
      <c r="L792" s="22"/>
      <c r="M792" s="33"/>
      <c r="N792" s="22"/>
      <c r="O792" s="22"/>
    </row>
    <row r="793" spans="1:15">
      <c r="A793" s="21" t="s">
        <v>1053</v>
      </c>
      <c r="B793" s="21" t="s">
        <v>1054</v>
      </c>
      <c r="C793" s="21" t="s">
        <v>1055</v>
      </c>
      <c r="D793" s="21" t="s">
        <v>1029</v>
      </c>
      <c r="E793" s="31"/>
      <c r="F793" s="31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1">
        <v>6</v>
      </c>
      <c r="C794" s="31">
        <v>6</v>
      </c>
      <c r="D794" s="31">
        <v>4</v>
      </c>
      <c r="E794" s="31"/>
      <c r="F794" s="31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/>
      <c r="B795" s="25"/>
      <c r="C795" s="25"/>
      <c r="D795" s="25"/>
      <c r="E795" s="36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  <row r="796" spans="1:15">
      <c r="A796" s="22"/>
      <c r="B796" s="22"/>
      <c r="C796" s="22"/>
      <c r="D796" s="22"/>
      <c r="E796" s="33"/>
      <c r="F796" s="22"/>
      <c r="G796" s="22"/>
      <c r="H796" s="22"/>
      <c r="I796" s="22"/>
      <c r="J796" s="22"/>
      <c r="K796" s="22"/>
      <c r="L796" s="22"/>
      <c r="M796" s="22"/>
      <c r="N796" s="22"/>
      <c r="O796" s="22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abSelected="1" topLeftCell="A134" workbookViewId="0">
      <selection activeCell="B121" sqref="B121:B149"/>
    </sheetView>
  </sheetViews>
  <sheetFormatPr defaultColWidth="9" defaultRowHeight="13.5" outlineLevelCol="1"/>
  <cols>
    <col min="2" max="2" width="12.625"/>
  </cols>
  <sheetData>
    <row r="1" spans="1:2">
      <c r="A1">
        <v>89.25</v>
      </c>
      <c r="B1">
        <f ca="1">OFFSET($A$1,(ROW()-1)*5,0,1,1)</f>
        <v>89.25</v>
      </c>
    </row>
    <row r="2" spans="2:2">
      <c r="B2">
        <f ca="1" t="shared" ref="B2:B11" si="0">OFFSET($A$1,(ROW()-1)*5,0,1,1)</f>
        <v>90.5</v>
      </c>
    </row>
    <row r="3" spans="2:2">
      <c r="B3">
        <f ca="1" t="shared" si="0"/>
        <v>94.375</v>
      </c>
    </row>
    <row r="4" spans="2:2">
      <c r="B4">
        <f ca="1" t="shared" si="0"/>
        <v>88.2</v>
      </c>
    </row>
    <row r="5" spans="2:2">
      <c r="B5">
        <f ca="1" t="shared" si="0"/>
        <v>86.6086956521739</v>
      </c>
    </row>
    <row r="6" spans="1:2">
      <c r="A6">
        <v>90.5</v>
      </c>
      <c r="B6">
        <f ca="1" t="shared" si="0"/>
        <v>89.7058823529412</v>
      </c>
    </row>
    <row r="7" spans="2:2">
      <c r="B7">
        <f ca="1" t="shared" si="0"/>
        <v>82</v>
      </c>
    </row>
    <row r="8" spans="2:2">
      <c r="B8">
        <f ca="1" t="shared" si="0"/>
        <v>86.741935483871</v>
      </c>
    </row>
    <row r="9" spans="2:2">
      <c r="B9">
        <f ca="1" t="shared" si="0"/>
        <v>71.9310344827586</v>
      </c>
    </row>
    <row r="10" spans="2:2">
      <c r="B10">
        <f ca="1" t="shared" si="0"/>
        <v>86.258064516129</v>
      </c>
    </row>
    <row r="11" spans="1:2">
      <c r="A11">
        <v>94.375</v>
      </c>
      <c r="B11">
        <f ca="1" t="shared" si="0"/>
        <v>88</v>
      </c>
    </row>
    <row r="12" spans="2:2">
      <c r="B12">
        <f ca="1" t="shared" ref="B12:B21" si="1">OFFSET($A$1,(ROW()-1)*5,0,1,1)</f>
        <v>86.3478260869565</v>
      </c>
    </row>
    <row r="13" spans="2:2">
      <c r="B13">
        <f ca="1" t="shared" si="1"/>
        <v>86.7037037037037</v>
      </c>
    </row>
    <row r="14" spans="2:2">
      <c r="B14">
        <f ca="1" t="shared" si="1"/>
        <v>92.4166666666667</v>
      </c>
    </row>
    <row r="15" spans="2:2">
      <c r="B15">
        <f ca="1" t="shared" si="1"/>
        <v>88.0769230769231</v>
      </c>
    </row>
    <row r="16" spans="1:2">
      <c r="A16">
        <v>88.2</v>
      </c>
      <c r="B16">
        <f ca="1" t="shared" si="1"/>
        <v>85.3181818181818</v>
      </c>
    </row>
    <row r="17" spans="2:2">
      <c r="B17">
        <f ca="1" t="shared" si="1"/>
        <v>89.6</v>
      </c>
    </row>
    <row r="18" spans="2:2">
      <c r="B18">
        <f ca="1" t="shared" si="1"/>
        <v>89.9090909090909</v>
      </c>
    </row>
    <row r="19" spans="2:2">
      <c r="B19">
        <f ca="1" t="shared" si="1"/>
        <v>91.9166666666667</v>
      </c>
    </row>
    <row r="20" spans="2:2">
      <c r="B20">
        <f ca="1" t="shared" si="1"/>
        <v>90.3428571428571</v>
      </c>
    </row>
    <row r="21" spans="1:2">
      <c r="A21">
        <v>86.6086956521739</v>
      </c>
      <c r="B21">
        <f ca="1" t="shared" si="1"/>
        <v>91.3529411764706</v>
      </c>
    </row>
    <row r="22" spans="1:2">
      <c r="A22" t="s">
        <v>32</v>
      </c>
      <c r="B22">
        <f ca="1" t="shared" ref="B22:B31" si="2">OFFSET($A$1,(ROW()-1)*5,0,1,1)</f>
        <v>91.1538461538462</v>
      </c>
    </row>
    <row r="23" spans="1:2">
      <c r="A23">
        <v>5</v>
      </c>
      <c r="B23">
        <f ca="1" t="shared" si="2"/>
        <v>87.5263157894737</v>
      </c>
    </row>
    <row r="24" spans="1:2">
      <c r="A24">
        <v>96</v>
      </c>
      <c r="B24">
        <f ca="1" t="shared" si="2"/>
        <v>86.76</v>
      </c>
    </row>
    <row r="25" spans="2:2">
      <c r="B25">
        <f ca="1" t="shared" si="2"/>
        <v>91.5588235294118</v>
      </c>
    </row>
    <row r="26" spans="1:2">
      <c r="A26">
        <v>89.7058823529412</v>
      </c>
      <c r="B26">
        <f ca="1" t="shared" si="2"/>
        <v>84.8</v>
      </c>
    </row>
    <row r="27" spans="1:2">
      <c r="A27" t="s">
        <v>41</v>
      </c>
      <c r="B27">
        <f ca="1" t="shared" si="2"/>
        <v>88.6551724137931</v>
      </c>
    </row>
    <row r="28" spans="1:2">
      <c r="A28">
        <v>2</v>
      </c>
      <c r="B28">
        <f ca="1" t="shared" si="2"/>
        <v>97.2</v>
      </c>
    </row>
    <row r="29" spans="1:2">
      <c r="A29">
        <v>82</v>
      </c>
      <c r="B29">
        <f ca="1" t="shared" si="2"/>
        <v>0</v>
      </c>
    </row>
    <row r="30" spans="2:2">
      <c r="B30">
        <f ca="1" t="shared" si="2"/>
        <v>0</v>
      </c>
    </row>
    <row r="31" spans="1:2">
      <c r="A31">
        <v>82</v>
      </c>
      <c r="B31">
        <f ca="1" t="shared" si="2"/>
        <v>0</v>
      </c>
    </row>
    <row r="32" spans="1:2">
      <c r="A32" t="s">
        <v>50</v>
      </c>
      <c r="B32">
        <f ca="1" t="shared" ref="B32:B41" si="3">OFFSET($A$1,(ROW()-1)*5,0,1,1)</f>
        <v>0</v>
      </c>
    </row>
    <row r="33" spans="1:2">
      <c r="A33">
        <v>1</v>
      </c>
      <c r="B33">
        <f ca="1" t="shared" si="3"/>
        <v>85.7272727272727</v>
      </c>
    </row>
    <row r="34" spans="1:2">
      <c r="A34">
        <v>91</v>
      </c>
      <c r="B34">
        <f ca="1" t="shared" si="3"/>
        <v>85.7272727272727</v>
      </c>
    </row>
    <row r="35" spans="2:2">
      <c r="B35">
        <f ca="1" t="shared" si="3"/>
        <v>89.7</v>
      </c>
    </row>
    <row r="36" spans="1:2">
      <c r="A36">
        <v>86.741935483871</v>
      </c>
      <c r="B36">
        <f ca="1" t="shared" si="3"/>
        <v>0</v>
      </c>
    </row>
    <row r="37" spans="1:2">
      <c r="A37" t="s">
        <v>57</v>
      </c>
      <c r="B37">
        <f ca="1" t="shared" si="3"/>
        <v>0</v>
      </c>
    </row>
    <row r="38" spans="1:2">
      <c r="A38">
        <v>6</v>
      </c>
      <c r="B38">
        <f ca="1" t="shared" si="3"/>
        <v>0</v>
      </c>
    </row>
    <row r="39" spans="1:2">
      <c r="A39">
        <v>87</v>
      </c>
      <c r="B39">
        <f ca="1" t="shared" si="3"/>
        <v>0</v>
      </c>
    </row>
    <row r="40" spans="2:2">
      <c r="B40">
        <f ca="1" t="shared" si="3"/>
        <v>0</v>
      </c>
    </row>
    <row r="41" spans="1:2">
      <c r="A41">
        <v>71.9310344827586</v>
      </c>
      <c r="B41">
        <f ca="1" t="shared" si="3"/>
        <v>0</v>
      </c>
    </row>
    <row r="42" spans="2:2">
      <c r="B42">
        <f ca="1" t="shared" ref="B42:B51" si="4">OFFSET($A$1,(ROW()-1)*5,0,1,1)</f>
        <v>0</v>
      </c>
    </row>
    <row r="43" spans="2:2">
      <c r="B43">
        <f ca="1" t="shared" si="4"/>
        <v>0</v>
      </c>
    </row>
    <row r="44" spans="2:2">
      <c r="B44">
        <f ca="1" t="shared" si="4"/>
        <v>82.3636363636364</v>
      </c>
    </row>
    <row r="45" spans="2:2">
      <c r="B45">
        <f ca="1" t="shared" si="4"/>
        <v>95.35</v>
      </c>
    </row>
    <row r="46" spans="1:2">
      <c r="A46">
        <v>86.258064516129</v>
      </c>
      <c r="B46">
        <f ca="1" t="shared" si="4"/>
        <v>84.695652173913</v>
      </c>
    </row>
    <row r="47" spans="2:2">
      <c r="B47">
        <f ca="1" t="shared" si="4"/>
        <v>95.25</v>
      </c>
    </row>
    <row r="48" spans="2:2">
      <c r="B48">
        <f ca="1" t="shared" si="4"/>
        <v>92.7916666666667</v>
      </c>
    </row>
    <row r="49" spans="2:2">
      <c r="B49">
        <f ca="1" t="shared" si="4"/>
        <v>79.6666666666667</v>
      </c>
    </row>
    <row r="50" spans="2:2">
      <c r="B50">
        <f ca="1" t="shared" si="4"/>
        <v>96.0322580645161</v>
      </c>
    </row>
    <row r="51" spans="1:2">
      <c r="A51">
        <v>88</v>
      </c>
      <c r="B51">
        <f ca="1" t="shared" si="4"/>
        <v>82.1428571428571</v>
      </c>
    </row>
    <row r="52" spans="2:2">
      <c r="B52">
        <f ca="1" t="shared" ref="B52:B61" si="5">OFFSET($A$1,(ROW()-1)*5,0,1,1)</f>
        <v>81.6875</v>
      </c>
    </row>
    <row r="53" spans="2:2">
      <c r="B53">
        <f ca="1" t="shared" si="5"/>
        <v>86</v>
      </c>
    </row>
    <row r="54" spans="2:2">
      <c r="B54">
        <f ca="1" t="shared" si="5"/>
        <v>86.4827586206897</v>
      </c>
    </row>
    <row r="55" spans="2:2">
      <c r="B55">
        <f ca="1" t="shared" si="5"/>
        <v>87.7777777777778</v>
      </c>
    </row>
    <row r="56" spans="1:2">
      <c r="A56">
        <v>86.3478260869565</v>
      </c>
      <c r="B56">
        <f ca="1" t="shared" si="5"/>
        <v>84.59375</v>
      </c>
    </row>
    <row r="57" spans="1:2">
      <c r="A57" t="s">
        <v>83</v>
      </c>
      <c r="B57">
        <f ca="1" t="shared" si="5"/>
        <v>71.3888888888889</v>
      </c>
    </row>
    <row r="58" spans="1:2">
      <c r="A58">
        <v>1</v>
      </c>
      <c r="B58">
        <f ca="1" t="shared" si="5"/>
        <v>91.1304347826087</v>
      </c>
    </row>
    <row r="59" spans="1:2">
      <c r="A59">
        <v>70</v>
      </c>
      <c r="B59">
        <f ca="1" t="shared" si="5"/>
        <v>81.6666666666667</v>
      </c>
    </row>
    <row r="60" spans="2:2">
      <c r="B60">
        <f ca="1" t="shared" si="5"/>
        <v>72.3</v>
      </c>
    </row>
    <row r="61" spans="1:2">
      <c r="A61">
        <v>86.7037037037037</v>
      </c>
      <c r="B61">
        <f ca="1" t="shared" si="5"/>
        <v>83.1666666666667</v>
      </c>
    </row>
    <row r="62" spans="2:2">
      <c r="B62">
        <f ca="1" t="shared" ref="B62:B71" si="6">OFFSET($A$1,(ROW()-1)*5,0,1,1)</f>
        <v>93</v>
      </c>
    </row>
    <row r="63" spans="2:2">
      <c r="B63">
        <f ca="1" t="shared" si="6"/>
        <v>98.3</v>
      </c>
    </row>
    <row r="64" spans="2:2">
      <c r="B64">
        <f ca="1" t="shared" si="6"/>
        <v>91.8518518518518</v>
      </c>
    </row>
    <row r="65" spans="2:2">
      <c r="B65">
        <f ca="1" t="shared" si="6"/>
        <v>84.71875</v>
      </c>
    </row>
    <row r="66" spans="1:2">
      <c r="A66">
        <v>92.4166666666667</v>
      </c>
      <c r="B66">
        <f ca="1" t="shared" si="6"/>
        <v>94.5714285714286</v>
      </c>
    </row>
    <row r="67" spans="2:2">
      <c r="B67">
        <f ca="1" t="shared" si="6"/>
        <v>75.5714285714286</v>
      </c>
    </row>
    <row r="68" spans="2:2">
      <c r="B68">
        <f ca="1" t="shared" si="6"/>
        <v>97.44</v>
      </c>
    </row>
    <row r="69" spans="2:2">
      <c r="B69">
        <f ca="1" t="shared" si="6"/>
        <v>84.6875</v>
      </c>
    </row>
    <row r="70" spans="2:2">
      <c r="B70">
        <f ca="1" t="shared" si="6"/>
        <v>0</v>
      </c>
    </row>
    <row r="71" spans="1:2">
      <c r="A71">
        <v>88.0769230769231</v>
      </c>
      <c r="B71">
        <f ca="1" t="shared" si="6"/>
        <v>0</v>
      </c>
    </row>
    <row r="72" spans="2:2">
      <c r="B72">
        <f ca="1" t="shared" ref="B72:B81" si="7">OFFSET($A$1,(ROW()-1)*5,0,1,1)</f>
        <v>0</v>
      </c>
    </row>
    <row r="73" spans="2:2">
      <c r="B73">
        <f ca="1" t="shared" si="7"/>
        <v>73.75</v>
      </c>
    </row>
    <row r="74" spans="2:2">
      <c r="B74">
        <f ca="1" t="shared" si="7"/>
        <v>91.4615384615385</v>
      </c>
    </row>
    <row r="75" spans="2:2">
      <c r="B75">
        <f ca="1" t="shared" si="7"/>
        <v>0</v>
      </c>
    </row>
    <row r="76" spans="1:2">
      <c r="A76">
        <v>85.3181818181818</v>
      </c>
      <c r="B76">
        <f ca="1" t="shared" si="7"/>
        <v>0</v>
      </c>
    </row>
    <row r="77" spans="2:2">
      <c r="B77">
        <f ca="1" t="shared" si="7"/>
        <v>0</v>
      </c>
    </row>
    <row r="78" spans="2:2">
      <c r="B78">
        <f ca="1" t="shared" si="7"/>
        <v>0</v>
      </c>
    </row>
    <row r="79" spans="2:2">
      <c r="B79">
        <f ca="1" t="shared" si="7"/>
        <v>0</v>
      </c>
    </row>
    <row r="80" spans="2:2">
      <c r="B80">
        <f ca="1" t="shared" si="7"/>
        <v>0</v>
      </c>
    </row>
    <row r="81" spans="1:2">
      <c r="A81">
        <v>89.6</v>
      </c>
      <c r="B81">
        <f ca="1" t="shared" si="7"/>
        <v>0</v>
      </c>
    </row>
    <row r="82" spans="1:2">
      <c r="A82" t="s">
        <v>114</v>
      </c>
      <c r="B82">
        <f ca="1" t="shared" ref="B82:B91" si="8">OFFSET($A$1,(ROW()-1)*5,0,1,1)</f>
        <v>0</v>
      </c>
    </row>
    <row r="83" spans="1:2">
      <c r="A83">
        <v>1</v>
      </c>
      <c r="B83">
        <f ca="1" t="shared" si="8"/>
        <v>92.1052631578947</v>
      </c>
    </row>
    <row r="84" spans="1:2">
      <c r="A84">
        <v>85</v>
      </c>
      <c r="B84">
        <f ca="1" t="shared" si="8"/>
        <v>91.6666666666667</v>
      </c>
    </row>
    <row r="85" spans="2:2">
      <c r="B85">
        <f ca="1" t="shared" si="8"/>
        <v>92.3636363636364</v>
      </c>
    </row>
    <row r="86" spans="1:2">
      <c r="A86">
        <v>89.9090909090909</v>
      </c>
      <c r="B86">
        <f ca="1" t="shared" si="8"/>
        <v>90.7272727272727</v>
      </c>
    </row>
    <row r="87" spans="2:2">
      <c r="B87">
        <f ca="1" t="shared" si="8"/>
        <v>91.35</v>
      </c>
    </row>
    <row r="88" spans="2:2">
      <c r="B88">
        <f ca="1" t="shared" si="8"/>
        <v>89.6666666666667</v>
      </c>
    </row>
    <row r="89" spans="2:2">
      <c r="B89">
        <f ca="1" t="shared" si="8"/>
        <v>87.4285714285714</v>
      </c>
    </row>
    <row r="90" spans="2:2">
      <c r="B90">
        <f ca="1" t="shared" si="8"/>
        <v>89.7368421052632</v>
      </c>
    </row>
    <row r="91" spans="1:2">
      <c r="A91">
        <v>91.9166666666667</v>
      </c>
      <c r="B91">
        <f ca="1" t="shared" si="8"/>
        <v>93.7307692307692</v>
      </c>
    </row>
    <row r="92" spans="2:2">
      <c r="B92">
        <f ca="1" t="shared" ref="B92:B101" si="9">OFFSET($A$1,(ROW()-1)*5,0,1,1)</f>
        <v>86.8648648648649</v>
      </c>
    </row>
    <row r="93" spans="2:2">
      <c r="B93">
        <f ca="1" t="shared" si="9"/>
        <v>93.1428571428571</v>
      </c>
    </row>
    <row r="94" spans="2:2">
      <c r="B94">
        <f ca="1" t="shared" si="9"/>
        <v>88.6842105263158</v>
      </c>
    </row>
    <row r="95" spans="2:2">
      <c r="B95">
        <f ca="1" t="shared" si="9"/>
        <v>85.5454545454545</v>
      </c>
    </row>
    <row r="96" spans="1:2">
      <c r="A96">
        <v>90.3428571428571</v>
      </c>
      <c r="B96">
        <f ca="1" t="shared" si="9"/>
        <v>88.5714285714286</v>
      </c>
    </row>
    <row r="97" spans="1:2">
      <c r="A97" t="s">
        <v>135</v>
      </c>
      <c r="B97">
        <f ca="1" t="shared" si="9"/>
        <v>83.1363636363636</v>
      </c>
    </row>
    <row r="98" spans="1:2">
      <c r="A98">
        <v>4</v>
      </c>
      <c r="B98">
        <f ca="1" t="shared" si="9"/>
        <v>84.9473684210526</v>
      </c>
    </row>
    <row r="99" spans="1:2">
      <c r="A99">
        <v>98</v>
      </c>
      <c r="B99">
        <f ca="1" t="shared" si="9"/>
        <v>70.9230769230769</v>
      </c>
    </row>
    <row r="100" spans="2:2">
      <c r="B100">
        <f ca="1" t="shared" si="9"/>
        <v>77.6774193548387</v>
      </c>
    </row>
    <row r="101" spans="1:2">
      <c r="A101">
        <v>91.3529411764706</v>
      </c>
      <c r="B101">
        <f ca="1" t="shared" si="9"/>
        <v>84.6521739130435</v>
      </c>
    </row>
    <row r="102" spans="1:2">
      <c r="A102" t="s">
        <v>142</v>
      </c>
      <c r="B102">
        <f ca="1" t="shared" ref="B102:B111" si="10">OFFSET($A$1,(ROW()-1)*5,0,1,1)</f>
        <v>86.28</v>
      </c>
    </row>
    <row r="103" spans="1:2">
      <c r="A103">
        <v>5</v>
      </c>
      <c r="B103">
        <f ca="1" t="shared" si="10"/>
        <v>88.3846153846154</v>
      </c>
    </row>
    <row r="104" spans="1:2">
      <c r="A104">
        <v>95</v>
      </c>
      <c r="B104">
        <f ca="1" t="shared" si="10"/>
        <v>85.6153846153846</v>
      </c>
    </row>
    <row r="105" spans="2:2">
      <c r="B105">
        <f ca="1" t="shared" si="10"/>
        <v>82.5161290322581</v>
      </c>
    </row>
    <row r="106" spans="1:2">
      <c r="A106">
        <v>91.1538461538462</v>
      </c>
      <c r="B106">
        <f ca="1" t="shared" si="10"/>
        <v>81.1290322580645</v>
      </c>
    </row>
    <row r="107" spans="2:2">
      <c r="B107">
        <f ca="1" t="shared" si="10"/>
        <v>76.2972972972973</v>
      </c>
    </row>
    <row r="108" spans="2:2">
      <c r="B108">
        <f ca="1" t="shared" si="10"/>
        <v>89.125</v>
      </c>
    </row>
    <row r="109" spans="2:2">
      <c r="B109">
        <f ca="1" t="shared" si="10"/>
        <v>93.9</v>
      </c>
    </row>
    <row r="110" spans="2:2">
      <c r="B110">
        <f ca="1" t="shared" si="10"/>
        <v>90.3548387096774</v>
      </c>
    </row>
    <row r="111" spans="1:2">
      <c r="A111">
        <v>87.5263157894737</v>
      </c>
      <c r="B111">
        <f ca="1" t="shared" si="10"/>
        <v>92.3888888888889</v>
      </c>
    </row>
    <row r="112" spans="2:2">
      <c r="B112">
        <f ca="1" t="shared" ref="B112:B121" si="11">OFFSET($A$1,(ROW()-1)*5,0,1,1)</f>
        <v>88</v>
      </c>
    </row>
    <row r="113" spans="2:2">
      <c r="B113">
        <f ca="1" t="shared" si="11"/>
        <v>0</v>
      </c>
    </row>
    <row r="114" spans="2:2">
      <c r="B114">
        <f ca="1" t="shared" si="11"/>
        <v>0</v>
      </c>
    </row>
    <row r="115" spans="2:2">
      <c r="B115">
        <f ca="1" t="shared" si="11"/>
        <v>0</v>
      </c>
    </row>
    <row r="116" spans="1:2">
      <c r="A116">
        <v>86.76</v>
      </c>
      <c r="B116">
        <f ca="1" t="shared" si="11"/>
        <v>0</v>
      </c>
    </row>
    <row r="117" spans="2:2">
      <c r="B117">
        <f ca="1" t="shared" si="11"/>
        <v>0</v>
      </c>
    </row>
    <row r="118" spans="2:2">
      <c r="B118">
        <f ca="1" t="shared" si="11"/>
        <v>0</v>
      </c>
    </row>
    <row r="119" spans="2:2">
      <c r="B119">
        <f ca="1" t="shared" si="11"/>
        <v>0</v>
      </c>
    </row>
    <row r="120" spans="2:2">
      <c r="B120">
        <f ca="1" t="shared" si="11"/>
        <v>0</v>
      </c>
    </row>
    <row r="121" spans="1:2">
      <c r="A121">
        <v>91.5588235294118</v>
      </c>
      <c r="B121">
        <f ca="1" t="shared" si="11"/>
        <v>90.8529411764706</v>
      </c>
    </row>
    <row r="122" spans="2:2">
      <c r="B122">
        <f ca="1" t="shared" ref="B122:B131" si="12">OFFSET($A$1,(ROW()-1)*5,0,1,1)</f>
        <v>69.3333333333333</v>
      </c>
    </row>
    <row r="123" spans="2:2">
      <c r="B123">
        <f ca="1" t="shared" si="12"/>
        <v>79.2105263157895</v>
      </c>
    </row>
    <row r="124" spans="2:2">
      <c r="B124">
        <f ca="1" t="shared" si="12"/>
        <v>91.4814814814815</v>
      </c>
    </row>
    <row r="125" spans="2:2">
      <c r="B125">
        <f ca="1" t="shared" si="12"/>
        <v>87.24</v>
      </c>
    </row>
    <row r="126" spans="1:2">
      <c r="A126">
        <v>84.8</v>
      </c>
      <c r="B126">
        <f ca="1" t="shared" si="12"/>
        <v>92.6363636363636</v>
      </c>
    </row>
    <row r="127" spans="2:2">
      <c r="B127">
        <f ca="1" t="shared" si="12"/>
        <v>92.3636363636364</v>
      </c>
    </row>
    <row r="128" spans="2:2">
      <c r="B128">
        <f ca="1" t="shared" si="12"/>
        <v>84.7368421052632</v>
      </c>
    </row>
    <row r="129" spans="2:2">
      <c r="B129">
        <f ca="1" t="shared" si="12"/>
        <v>86.175</v>
      </c>
    </row>
    <row r="130" spans="2:2">
      <c r="B130">
        <f ca="1" t="shared" si="12"/>
        <v>80.6296296296296</v>
      </c>
    </row>
    <row r="131" spans="1:2">
      <c r="A131">
        <v>88.6551724137931</v>
      </c>
      <c r="B131">
        <f ca="1" t="shared" si="12"/>
        <v>91.1363636363636</v>
      </c>
    </row>
    <row r="132" spans="2:2">
      <c r="B132">
        <f ca="1" t="shared" ref="B132:B140" si="13">OFFSET($A$1,(ROW()-1)*5,0,1,1)</f>
        <v>80.5555555555556</v>
      </c>
    </row>
    <row r="133" spans="2:2">
      <c r="B133">
        <f ca="1" t="shared" si="13"/>
        <v>86.304347826087</v>
      </c>
    </row>
    <row r="134" spans="2:2">
      <c r="B134">
        <f ca="1" t="shared" si="13"/>
        <v>83.5</v>
      </c>
    </row>
    <row r="135" spans="2:2">
      <c r="B135">
        <f ca="1" t="shared" si="13"/>
        <v>93.7857142857143</v>
      </c>
    </row>
    <row r="136" spans="1:2">
      <c r="A136">
        <v>97.2</v>
      </c>
      <c r="B136">
        <f ca="1" t="shared" si="13"/>
        <v>83.6923076923077</v>
      </c>
    </row>
    <row r="137" spans="2:2">
      <c r="B137">
        <f ca="1" t="shared" si="13"/>
        <v>90.2</v>
      </c>
    </row>
    <row r="138" spans="2:2">
      <c r="B138">
        <f ca="1" t="shared" si="13"/>
        <v>89</v>
      </c>
    </row>
    <row r="139" spans="2:2">
      <c r="B139">
        <f ca="1" t="shared" si="13"/>
        <v>89.7307692307692</v>
      </c>
    </row>
    <row r="140" spans="2:2">
      <c r="B140">
        <f ca="1" t="shared" si="13"/>
        <v>89.5384615384615</v>
      </c>
    </row>
    <row r="141" spans="1:2">
      <c r="A141">
        <v>0</v>
      </c>
      <c r="B141">
        <f ca="1" t="shared" ref="B141:B153" si="14">OFFSET($A$1,(ROW()-1)*5,0,1,1)</f>
        <v>79.9677419354839</v>
      </c>
    </row>
    <row r="142" spans="1:2">
      <c r="A142" t="s">
        <v>198</v>
      </c>
      <c r="B142">
        <f ca="1" t="shared" si="14"/>
        <v>91.3846153846154</v>
      </c>
    </row>
    <row r="143" spans="1:2">
      <c r="A143">
        <v>1</v>
      </c>
      <c r="B143">
        <f ca="1" t="shared" si="14"/>
        <v>78.8387096774194</v>
      </c>
    </row>
    <row r="144" spans="2:2">
      <c r="B144">
        <f ca="1" t="shared" si="14"/>
        <v>90.25</v>
      </c>
    </row>
    <row r="145" spans="2:2">
      <c r="B145">
        <f ca="1" t="shared" si="14"/>
        <v>86.1176470588235</v>
      </c>
    </row>
    <row r="146" spans="1:2">
      <c r="A146">
        <v>0</v>
      </c>
      <c r="B146">
        <f ca="1" t="shared" si="14"/>
        <v>85.6785714285714</v>
      </c>
    </row>
    <row r="147" spans="1:2">
      <c r="A147" t="s">
        <v>197</v>
      </c>
      <c r="B147">
        <f ca="1" t="shared" si="14"/>
        <v>92.1578947368421</v>
      </c>
    </row>
    <row r="148" spans="1:2">
      <c r="A148">
        <v>4</v>
      </c>
      <c r="B148">
        <f ca="1" t="shared" si="14"/>
        <v>0</v>
      </c>
    </row>
    <row r="149" spans="2:2">
      <c r="B149">
        <f ca="1" t="shared" si="14"/>
        <v>92.0526315789474</v>
      </c>
    </row>
    <row r="150" spans="2:2">
      <c r="B150">
        <f ca="1" t="shared" si="14"/>
        <v>0</v>
      </c>
    </row>
    <row r="151" spans="1:2">
      <c r="A151">
        <v>0</v>
      </c>
      <c r="B151">
        <f ca="1" t="shared" si="14"/>
        <v>0</v>
      </c>
    </row>
    <row r="152" spans="2:2">
      <c r="B152">
        <f ca="1" t="shared" si="14"/>
        <v>0</v>
      </c>
    </row>
    <row r="153" spans="2:2">
      <c r="B153">
        <f ca="1" t="shared" si="14"/>
        <v>0</v>
      </c>
    </row>
    <row r="154" spans="2:2">
      <c r="B154">
        <f ca="1" t="shared" ref="B154:B161" si="15">OFFSET($A$1,(ROW()-1)*5,0,1,1)</f>
        <v>0</v>
      </c>
    </row>
    <row r="155" spans="2:2">
      <c r="B155">
        <f ca="1" t="shared" si="15"/>
        <v>0</v>
      </c>
    </row>
    <row r="156" spans="1:2">
      <c r="A156">
        <v>0</v>
      </c>
      <c r="B156">
        <f ca="1" t="shared" si="15"/>
        <v>0</v>
      </c>
    </row>
    <row r="157" spans="2:2">
      <c r="B157">
        <f ca="1" t="shared" si="15"/>
        <v>0</v>
      </c>
    </row>
    <row r="158" spans="2:2">
      <c r="B158">
        <f ca="1" t="shared" si="15"/>
        <v>0</v>
      </c>
    </row>
    <row r="159" spans="2:2">
      <c r="B159">
        <f ca="1" t="shared" si="15"/>
        <v>0</v>
      </c>
    </row>
    <row r="160" spans="2:2">
      <c r="B160">
        <f ca="1" t="shared" si="15"/>
        <v>0</v>
      </c>
    </row>
    <row r="161" spans="1:2">
      <c r="A161">
        <v>85.7272727272727</v>
      </c>
      <c r="B161">
        <f ca="1" t="shared" si="15"/>
        <v>0</v>
      </c>
    </row>
    <row r="166" spans="1:1">
      <c r="A166">
        <v>85.7272727272727</v>
      </c>
    </row>
    <row r="171" spans="1:1">
      <c r="A171">
        <v>89.7</v>
      </c>
    </row>
    <row r="176" spans="1:1">
      <c r="A176">
        <v>0</v>
      </c>
    </row>
    <row r="181" spans="1:1">
      <c r="A181">
        <v>0</v>
      </c>
    </row>
    <row r="186" spans="1:1">
      <c r="A186">
        <v>0</v>
      </c>
    </row>
    <row r="191" spans="1:1">
      <c r="A191">
        <v>0</v>
      </c>
    </row>
    <row r="192" spans="1:1">
      <c r="A192" t="s">
        <v>249</v>
      </c>
    </row>
    <row r="193" spans="1:1">
      <c r="A193">
        <v>5</v>
      </c>
    </row>
    <row r="196" spans="1:1">
      <c r="A196">
        <v>0</v>
      </c>
    </row>
    <row r="201" spans="1:1">
      <c r="A201">
        <v>0</v>
      </c>
    </row>
    <row r="206" spans="1:1">
      <c r="A206">
        <v>0</v>
      </c>
    </row>
    <row r="207" spans="1:1">
      <c r="A207" t="s">
        <v>268</v>
      </c>
    </row>
    <row r="208" spans="1:1">
      <c r="A208">
        <v>2</v>
      </c>
    </row>
    <row r="211" spans="1:1">
      <c r="A211">
        <v>0</v>
      </c>
    </row>
    <row r="212" spans="1:1">
      <c r="A212" t="s">
        <v>276</v>
      </c>
    </row>
    <row r="213" spans="1:1">
      <c r="A213">
        <v>6</v>
      </c>
    </row>
    <row r="216" spans="1:1">
      <c r="A216">
        <v>82.3636363636364</v>
      </c>
    </row>
    <row r="221" spans="1:1">
      <c r="A221">
        <v>95.35</v>
      </c>
    </row>
    <row r="226" spans="1:1">
      <c r="A226">
        <v>84.695652173913</v>
      </c>
    </row>
    <row r="231" spans="1:1">
      <c r="A231">
        <v>95.25</v>
      </c>
    </row>
    <row r="236" spans="1:1">
      <c r="A236">
        <v>92.7916666666667</v>
      </c>
    </row>
    <row r="241" spans="1:1">
      <c r="A241">
        <v>79.6666666666667</v>
      </c>
    </row>
    <row r="246" spans="1:1">
      <c r="A246">
        <v>96.0322580645161</v>
      </c>
    </row>
    <row r="251" spans="1:1">
      <c r="A251">
        <v>82.1428571428571</v>
      </c>
    </row>
    <row r="252" spans="1:1">
      <c r="A252" t="s">
        <v>328</v>
      </c>
    </row>
    <row r="253" spans="1:1">
      <c r="A253">
        <v>6</v>
      </c>
    </row>
    <row r="254" spans="1:1">
      <c r="A254">
        <v>95</v>
      </c>
    </row>
    <row r="256" spans="1:1">
      <c r="A256">
        <v>81.6875</v>
      </c>
    </row>
    <row r="261" spans="1:1">
      <c r="A261">
        <v>86</v>
      </c>
    </row>
    <row r="266" spans="1:1">
      <c r="A266">
        <v>86.4827586206897</v>
      </c>
    </row>
    <row r="271" spans="1:1">
      <c r="A271">
        <v>87.7777777777778</v>
      </c>
    </row>
    <row r="276" spans="1:1">
      <c r="A276">
        <v>84.59375</v>
      </c>
    </row>
    <row r="277" spans="1:1">
      <c r="A277" t="s">
        <v>363</v>
      </c>
    </row>
    <row r="278" spans="1:1">
      <c r="A278">
        <v>5</v>
      </c>
    </row>
    <row r="279" spans="1:1">
      <c r="A279">
        <v>85</v>
      </c>
    </row>
    <row r="281" spans="1:1">
      <c r="A281">
        <v>71.3888888888889</v>
      </c>
    </row>
    <row r="282" spans="1:1">
      <c r="A282" t="s">
        <v>359</v>
      </c>
    </row>
    <row r="283" spans="1:1">
      <c r="A283">
        <v>2</v>
      </c>
    </row>
    <row r="284" spans="1:1">
      <c r="A284">
        <v>93</v>
      </c>
    </row>
    <row r="286" spans="1:1">
      <c r="A286">
        <v>91.1304347826087</v>
      </c>
    </row>
    <row r="291" spans="1:1">
      <c r="A291">
        <v>81.6666666666667</v>
      </c>
    </row>
    <row r="296" spans="1:1">
      <c r="A296">
        <v>72.3</v>
      </c>
    </row>
    <row r="301" spans="1:1">
      <c r="A301">
        <v>83.1666666666667</v>
      </c>
    </row>
    <row r="306" spans="1:1">
      <c r="A306">
        <v>93</v>
      </c>
    </row>
    <row r="311" spans="1:1">
      <c r="A311">
        <v>98.3</v>
      </c>
    </row>
    <row r="312" spans="1:1">
      <c r="A312" t="s">
        <v>409</v>
      </c>
    </row>
    <row r="313" spans="1:1">
      <c r="A313">
        <v>4</v>
      </c>
    </row>
    <row r="314" spans="1:1">
      <c r="A314">
        <v>98</v>
      </c>
    </row>
    <row r="316" spans="1:1">
      <c r="A316">
        <v>91.8518518518518</v>
      </c>
    </row>
    <row r="321" spans="1:1">
      <c r="A321">
        <v>84.71875</v>
      </c>
    </row>
    <row r="322" spans="1:1">
      <c r="A322" t="s">
        <v>416</v>
      </c>
    </row>
    <row r="323" spans="1:1">
      <c r="A323">
        <v>2</v>
      </c>
    </row>
    <row r="324" spans="1:1">
      <c r="A324">
        <v>80</v>
      </c>
    </row>
    <row r="326" spans="1:1">
      <c r="A326">
        <v>94.5714285714286</v>
      </c>
    </row>
    <row r="331" spans="1:1">
      <c r="A331">
        <v>75.5714285714286</v>
      </c>
    </row>
    <row r="332" spans="1:1">
      <c r="A332" t="s">
        <v>438</v>
      </c>
    </row>
    <row r="333" spans="1:1">
      <c r="A333">
        <v>5</v>
      </c>
    </row>
    <row r="334" spans="1:1">
      <c r="A334">
        <v>97</v>
      </c>
    </row>
    <row r="336" spans="1:1">
      <c r="A336">
        <v>97.44</v>
      </c>
    </row>
    <row r="341" spans="1:1">
      <c r="A341">
        <v>84.6875</v>
      </c>
    </row>
    <row r="342" spans="1:1">
      <c r="A342" t="s">
        <v>344</v>
      </c>
    </row>
    <row r="343" spans="1:1">
      <c r="A343">
        <v>1</v>
      </c>
    </row>
    <row r="344" spans="1:1">
      <c r="A344">
        <v>84</v>
      </c>
    </row>
    <row r="346" spans="1:1">
      <c r="A346">
        <v>0</v>
      </c>
    </row>
    <row r="351" spans="1:1">
      <c r="A351">
        <v>0</v>
      </c>
    </row>
    <row r="356" spans="1:1">
      <c r="A356">
        <v>0</v>
      </c>
    </row>
    <row r="361" spans="1:1">
      <c r="A361">
        <v>73.75</v>
      </c>
    </row>
    <row r="366" spans="1:1">
      <c r="A366">
        <v>91.4615384615385</v>
      </c>
    </row>
    <row r="371" spans="1:1">
      <c r="A371">
        <v>0</v>
      </c>
    </row>
    <row r="372" spans="1:1">
      <c r="A372" t="s">
        <v>486</v>
      </c>
    </row>
    <row r="373" spans="1:1">
      <c r="A373">
        <v>6</v>
      </c>
    </row>
    <row r="376" spans="1:1">
      <c r="A376">
        <v>0</v>
      </c>
    </row>
    <row r="377" spans="1:1">
      <c r="A377" t="s">
        <v>493</v>
      </c>
    </row>
    <row r="378" spans="1:1">
      <c r="A378">
        <v>4</v>
      </c>
    </row>
    <row r="381" spans="1:1">
      <c r="A381">
        <v>0</v>
      </c>
    </row>
    <row r="382" spans="1:1">
      <c r="A382" t="s">
        <v>505</v>
      </c>
    </row>
    <row r="383" spans="1:1">
      <c r="A383">
        <v>1</v>
      </c>
    </row>
    <row r="386" spans="1:1">
      <c r="A386">
        <v>0</v>
      </c>
    </row>
    <row r="387" spans="1:1">
      <c r="A387" t="s">
        <v>503</v>
      </c>
    </row>
    <row r="388" spans="1:1">
      <c r="A388">
        <v>1</v>
      </c>
    </row>
    <row r="391" spans="1:1">
      <c r="A391">
        <v>0</v>
      </c>
    </row>
    <row r="396" spans="1:1">
      <c r="A396">
        <v>0</v>
      </c>
    </row>
    <row r="401" spans="1:1">
      <c r="A401">
        <v>0</v>
      </c>
    </row>
    <row r="406" spans="1:1">
      <c r="A406">
        <v>0</v>
      </c>
    </row>
    <row r="411" spans="1:1">
      <c r="A411">
        <v>92.1052631578947</v>
      </c>
    </row>
    <row r="416" spans="1:1">
      <c r="A416">
        <v>91.6666666666667</v>
      </c>
    </row>
    <row r="421" spans="1:1">
      <c r="A421">
        <v>92.3636363636364</v>
      </c>
    </row>
    <row r="426" spans="1:1">
      <c r="A426">
        <v>90.7272727272727</v>
      </c>
    </row>
    <row r="431" spans="1:1">
      <c r="A431">
        <v>91.35</v>
      </c>
    </row>
    <row r="436" spans="1:1">
      <c r="A436">
        <v>89.6666666666667</v>
      </c>
    </row>
    <row r="441" spans="1:1">
      <c r="A441">
        <v>87.4285714285714</v>
      </c>
    </row>
    <row r="446" spans="1:1">
      <c r="A446">
        <v>89.7368421052632</v>
      </c>
    </row>
    <row r="447" spans="1:1">
      <c r="A447" t="s">
        <v>578</v>
      </c>
    </row>
    <row r="448" spans="1:1">
      <c r="A448">
        <v>5</v>
      </c>
    </row>
    <row r="449" spans="1:1">
      <c r="A449">
        <v>96</v>
      </c>
    </row>
    <row r="451" spans="1:1">
      <c r="A451">
        <v>93.7307692307692</v>
      </c>
    </row>
    <row r="452" spans="1:1">
      <c r="A452" t="s">
        <v>573</v>
      </c>
    </row>
    <row r="453" spans="1:1">
      <c r="A453">
        <v>1</v>
      </c>
    </row>
    <row r="454" spans="1:1">
      <c r="A454">
        <v>92</v>
      </c>
    </row>
    <row r="456" spans="1:1">
      <c r="A456">
        <v>86.8648648648649</v>
      </c>
    </row>
    <row r="457" spans="1:1">
      <c r="A457" t="s">
        <v>594</v>
      </c>
    </row>
    <row r="458" spans="1:1">
      <c r="A458">
        <v>5</v>
      </c>
    </row>
    <row r="459" spans="1:1">
      <c r="A459">
        <v>74</v>
      </c>
    </row>
    <row r="461" spans="1:1">
      <c r="A461">
        <v>93.1428571428571</v>
      </c>
    </row>
    <row r="466" spans="1:1">
      <c r="A466">
        <v>88.6842105263158</v>
      </c>
    </row>
    <row r="467" spans="1:1">
      <c r="A467" t="s">
        <v>606</v>
      </c>
    </row>
    <row r="468" spans="1:1">
      <c r="A468">
        <v>1</v>
      </c>
    </row>
    <row r="469" spans="1:1">
      <c r="A469">
        <v>95</v>
      </c>
    </row>
    <row r="471" spans="1:1">
      <c r="A471">
        <v>85.5454545454545</v>
      </c>
    </row>
    <row r="472" spans="1:1">
      <c r="A472" t="s">
        <v>617</v>
      </c>
    </row>
    <row r="473" spans="1:1">
      <c r="A473">
        <v>1</v>
      </c>
    </row>
    <row r="474" spans="1:1">
      <c r="A474">
        <v>87</v>
      </c>
    </row>
    <row r="476" spans="1:1">
      <c r="A476">
        <v>88.5714285714286</v>
      </c>
    </row>
    <row r="481" spans="1:1">
      <c r="A481">
        <v>83.1363636363636</v>
      </c>
    </row>
    <row r="482" spans="1:1">
      <c r="A482" t="s">
        <v>634</v>
      </c>
    </row>
    <row r="483" spans="1:1">
      <c r="A483">
        <v>1</v>
      </c>
    </row>
    <row r="484" spans="1:1">
      <c r="A484">
        <v>94</v>
      </c>
    </row>
    <row r="486" spans="1:1">
      <c r="A486">
        <v>84.9473684210526</v>
      </c>
    </row>
    <row r="491" spans="1:1">
      <c r="A491">
        <v>70.9230769230769</v>
      </c>
    </row>
    <row r="496" spans="1:1">
      <c r="A496">
        <v>77.6774193548387</v>
      </c>
    </row>
    <row r="497" spans="1:1">
      <c r="A497" t="s">
        <v>653</v>
      </c>
    </row>
    <row r="498" spans="1:1">
      <c r="A498">
        <v>3</v>
      </c>
    </row>
    <row r="499" spans="1:1">
      <c r="A499">
        <v>79</v>
      </c>
    </row>
    <row r="501" spans="1:1">
      <c r="A501">
        <v>84.6521739130435</v>
      </c>
    </row>
    <row r="502" spans="1:1">
      <c r="A502" t="s">
        <v>661</v>
      </c>
    </row>
    <row r="503" spans="1:1">
      <c r="A503">
        <v>1</v>
      </c>
    </row>
    <row r="504" spans="1:1">
      <c r="A504">
        <v>83</v>
      </c>
    </row>
    <row r="506" spans="1:1">
      <c r="A506">
        <v>86.28</v>
      </c>
    </row>
    <row r="507" spans="1:1">
      <c r="A507" t="s">
        <v>575</v>
      </c>
    </row>
    <row r="508" spans="1:1">
      <c r="A508">
        <v>4</v>
      </c>
    </row>
    <row r="509" spans="1:1">
      <c r="A509">
        <v>87</v>
      </c>
    </row>
    <row r="511" spans="1:1">
      <c r="A511">
        <v>88.3846153846154</v>
      </c>
    </row>
    <row r="516" spans="1:1">
      <c r="A516">
        <v>85.6153846153846</v>
      </c>
    </row>
    <row r="517" spans="1:1">
      <c r="A517" t="s">
        <v>679</v>
      </c>
    </row>
    <row r="518" spans="1:1">
      <c r="A518">
        <v>5</v>
      </c>
    </row>
    <row r="519" spans="1:1">
      <c r="A519">
        <v>93</v>
      </c>
    </row>
    <row r="521" spans="1:1">
      <c r="A521">
        <v>82.5161290322581</v>
      </c>
    </row>
    <row r="522" spans="1:1">
      <c r="A522" t="s">
        <v>687</v>
      </c>
    </row>
    <row r="523" spans="1:1">
      <c r="A523">
        <v>5</v>
      </c>
    </row>
    <row r="524" spans="1:1">
      <c r="A524">
        <v>94</v>
      </c>
    </row>
    <row r="526" spans="1:1">
      <c r="A526">
        <v>81.1290322580645</v>
      </c>
    </row>
    <row r="527" spans="1:1">
      <c r="A527" t="s">
        <v>125</v>
      </c>
    </row>
    <row r="528" spans="1:1">
      <c r="A528">
        <v>1</v>
      </c>
    </row>
    <row r="531" spans="1:1">
      <c r="A531">
        <v>76.2972972972973</v>
      </c>
    </row>
    <row r="532" spans="1:1">
      <c r="A532" t="s">
        <v>624</v>
      </c>
    </row>
    <row r="533" spans="1:1">
      <c r="A533">
        <v>1</v>
      </c>
    </row>
    <row r="534" spans="1:1">
      <c r="A534">
        <v>86</v>
      </c>
    </row>
    <row r="536" spans="1:1">
      <c r="A536">
        <v>89.125</v>
      </c>
    </row>
    <row r="537" spans="1:1">
      <c r="A537" t="s">
        <v>709</v>
      </c>
    </row>
    <row r="538" spans="1:1">
      <c r="A538">
        <v>3</v>
      </c>
    </row>
    <row r="539" spans="1:1">
      <c r="A539">
        <v>91</v>
      </c>
    </row>
    <row r="541" spans="1:1">
      <c r="A541">
        <v>93.9</v>
      </c>
    </row>
    <row r="542" spans="1:1">
      <c r="A542" t="s">
        <v>715</v>
      </c>
    </row>
    <row r="543" spans="1:1">
      <c r="A543">
        <v>6</v>
      </c>
    </row>
    <row r="544" spans="1:1">
      <c r="A544">
        <v>89</v>
      </c>
    </row>
    <row r="546" spans="1:1">
      <c r="A546">
        <v>90.3548387096774</v>
      </c>
    </row>
    <row r="551" spans="1:1">
      <c r="A551">
        <v>92.3888888888889</v>
      </c>
    </row>
    <row r="552" spans="1:1">
      <c r="A552" t="s">
        <v>732</v>
      </c>
    </row>
    <row r="553" spans="1:1">
      <c r="A553">
        <v>5</v>
      </c>
    </row>
    <row r="554" spans="1:1">
      <c r="A554">
        <v>96</v>
      </c>
    </row>
    <row r="556" spans="1:1">
      <c r="A556">
        <v>88</v>
      </c>
    </row>
    <row r="557" spans="1:1">
      <c r="A557" t="s">
        <v>739</v>
      </c>
    </row>
    <row r="558" spans="1:1">
      <c r="A558">
        <v>6</v>
      </c>
    </row>
    <row r="559" spans="1:1">
      <c r="A559">
        <v>81</v>
      </c>
    </row>
    <row r="561" spans="1:1">
      <c r="A561">
        <v>0</v>
      </c>
    </row>
    <row r="566" spans="1:1">
      <c r="A566">
        <v>0</v>
      </c>
    </row>
    <row r="567" spans="1:1">
      <c r="A567" t="s">
        <v>755</v>
      </c>
    </row>
    <row r="568" spans="1:1">
      <c r="A568">
        <v>1</v>
      </c>
    </row>
    <row r="571" spans="1:1">
      <c r="A571">
        <v>0</v>
      </c>
    </row>
    <row r="572" spans="1:1">
      <c r="A572" t="s">
        <v>757</v>
      </c>
    </row>
    <row r="573" spans="1:1">
      <c r="A573">
        <v>5</v>
      </c>
    </row>
    <row r="576" spans="1:1">
      <c r="A576">
        <v>0</v>
      </c>
    </row>
    <row r="577" spans="1:1">
      <c r="A577" t="s">
        <v>772</v>
      </c>
    </row>
    <row r="578" spans="1:1">
      <c r="A578">
        <v>4</v>
      </c>
    </row>
    <row r="582" spans="1:1">
      <c r="A582" t="s">
        <v>779</v>
      </c>
    </row>
    <row r="583" spans="1:1">
      <c r="A583">
        <v>6</v>
      </c>
    </row>
    <row r="586" spans="1:1">
      <c r="A586">
        <v>0</v>
      </c>
    </row>
    <row r="587" spans="1:1">
      <c r="A587" t="s">
        <v>745</v>
      </c>
    </row>
    <row r="588" spans="1:1">
      <c r="A588">
        <v>1</v>
      </c>
    </row>
    <row r="591" spans="1:1">
      <c r="A591">
        <v>0</v>
      </c>
    </row>
    <row r="596" spans="1:1">
      <c r="A596">
        <v>0</v>
      </c>
    </row>
    <row r="601" spans="1:1">
      <c r="A601">
        <v>90.8529411764706</v>
      </c>
    </row>
    <row r="602" spans="1:1">
      <c r="A602" t="s">
        <v>807</v>
      </c>
    </row>
    <row r="603" spans="1:1">
      <c r="A603">
        <v>4</v>
      </c>
    </row>
    <row r="604" spans="1:1">
      <c r="A604">
        <v>90</v>
      </c>
    </row>
    <row r="606" spans="1:1">
      <c r="A606">
        <v>69.3333333333333</v>
      </c>
    </row>
    <row r="611" spans="1:1">
      <c r="A611">
        <v>79.2105263157895</v>
      </c>
    </row>
    <row r="612" spans="1:1">
      <c r="A612" t="s">
        <v>822</v>
      </c>
    </row>
    <row r="613" spans="1:1">
      <c r="A613">
        <v>4</v>
      </c>
    </row>
    <row r="614" spans="1:1">
      <c r="A614">
        <v>44</v>
      </c>
    </row>
    <row r="616" spans="1:1">
      <c r="A616">
        <v>91.4814814814815</v>
      </c>
    </row>
    <row r="621" spans="1:1">
      <c r="A621">
        <v>87.24</v>
      </c>
    </row>
    <row r="626" spans="1:1">
      <c r="A626">
        <v>92.6363636363636</v>
      </c>
    </row>
    <row r="631" spans="1:1">
      <c r="A631">
        <v>92.3636363636364</v>
      </c>
    </row>
    <row r="636" spans="1:1">
      <c r="A636">
        <v>84.7368421052632</v>
      </c>
    </row>
    <row r="641" spans="1:1">
      <c r="A641">
        <v>86.175</v>
      </c>
    </row>
    <row r="642" spans="1:1">
      <c r="A642" t="s">
        <v>866</v>
      </c>
    </row>
    <row r="643" spans="1:1">
      <c r="A643">
        <v>6</v>
      </c>
    </row>
    <row r="644" spans="1:1">
      <c r="A644">
        <v>91</v>
      </c>
    </row>
    <row r="646" spans="1:1">
      <c r="A646">
        <v>80.6296296296296</v>
      </c>
    </row>
    <row r="651" spans="1:1">
      <c r="A651">
        <v>91.1363636363636</v>
      </c>
    </row>
    <row r="656" spans="1:1">
      <c r="A656">
        <v>80.5555555555556</v>
      </c>
    </row>
    <row r="661" spans="1:1">
      <c r="A661">
        <v>86.304347826087</v>
      </c>
    </row>
    <row r="666" spans="1:1">
      <c r="A666">
        <v>83.5</v>
      </c>
    </row>
    <row r="671" spans="1:1">
      <c r="A671">
        <v>93.7857142857143</v>
      </c>
    </row>
    <row r="676" spans="1:1">
      <c r="A676">
        <v>83.6923076923077</v>
      </c>
    </row>
    <row r="681" spans="1:1">
      <c r="A681">
        <v>90.2</v>
      </c>
    </row>
    <row r="686" spans="1:1">
      <c r="A686">
        <v>89</v>
      </c>
    </row>
    <row r="691" spans="1:1">
      <c r="A691">
        <v>89.7307692307692</v>
      </c>
    </row>
    <row r="696" spans="1:1">
      <c r="A696">
        <v>89.5384615384615</v>
      </c>
    </row>
    <row r="701" spans="1:1">
      <c r="A701">
        <v>79.9677419354839</v>
      </c>
    </row>
    <row r="706" spans="1:1">
      <c r="A706">
        <v>91.3846153846154</v>
      </c>
    </row>
    <row r="711" spans="1:1">
      <c r="A711">
        <v>78.8387096774194</v>
      </c>
    </row>
    <row r="716" spans="1:1">
      <c r="A716">
        <v>90.25</v>
      </c>
    </row>
    <row r="721" spans="1:1">
      <c r="A721">
        <v>86.1176470588235</v>
      </c>
    </row>
    <row r="726" spans="1:1">
      <c r="A726">
        <v>85.6785714285714</v>
      </c>
    </row>
    <row r="731" spans="1:1">
      <c r="A731">
        <v>92.1578947368421</v>
      </c>
    </row>
    <row r="736" spans="1:1">
      <c r="A736">
        <v>0</v>
      </c>
    </row>
    <row r="741" spans="1:1">
      <c r="A741">
        <v>92.0526315789474</v>
      </c>
    </row>
    <row r="746" spans="1:1">
      <c r="A746">
        <v>0</v>
      </c>
    </row>
    <row r="751" spans="1:1">
      <c r="A751">
        <v>0</v>
      </c>
    </row>
    <row r="756" spans="1:1">
      <c r="A756">
        <v>0</v>
      </c>
    </row>
    <row r="761" spans="1:1">
      <c r="A761">
        <v>0</v>
      </c>
    </row>
    <row r="766" spans="1:1">
      <c r="A766">
        <v>0</v>
      </c>
    </row>
    <row r="771" spans="1:1">
      <c r="A771">
        <v>0</v>
      </c>
    </row>
    <row r="772" spans="1:1">
      <c r="A772" t="s">
        <v>1029</v>
      </c>
    </row>
    <row r="773" spans="1:1">
      <c r="A773">
        <v>2</v>
      </c>
    </row>
    <row r="776" spans="1:1">
      <c r="A776">
        <v>0</v>
      </c>
    </row>
    <row r="777" spans="1:1">
      <c r="A777" t="s">
        <v>1039</v>
      </c>
    </row>
    <row r="778" spans="1:1">
      <c r="A778">
        <v>1</v>
      </c>
    </row>
    <row r="781" spans="1:1">
      <c r="A781">
        <v>0</v>
      </c>
    </row>
    <row r="786" spans="1:1">
      <c r="A786">
        <v>0</v>
      </c>
    </row>
    <row r="791" spans="1:1">
      <c r="A791">
        <v>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2019-10-30T08:37:58Z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