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5" windowWidth="15960" windowHeight="13740"/>
  </bookViews>
  <sheets>
    <sheet name="Sheet1" sheetId="2" r:id="rId1"/>
    <sheet name="Sheet2" sheetId="3" r:id="rId2"/>
    <sheet name="Sheet3" sheetId="4" r:id="rId3"/>
  </sheets>
  <calcPr calcId="124519"/>
</workbook>
</file>

<file path=xl/calcChain.xml><?xml version="1.0" encoding="utf-8"?>
<calcChain xmlns="http://schemas.openxmlformats.org/spreadsheetml/2006/main">
  <c r="G583" i="2"/>
  <c r="G192"/>
  <c r="G794" l="1"/>
  <c r="G789"/>
  <c r="G784"/>
  <c r="G779"/>
  <c r="G774"/>
  <c r="G769"/>
  <c r="G764"/>
  <c r="G759"/>
  <c r="G754"/>
  <c r="G749"/>
  <c r="G744"/>
  <c r="G739"/>
  <c r="G734"/>
  <c r="G729"/>
  <c r="G724"/>
  <c r="G719"/>
  <c r="G714"/>
  <c r="G709"/>
  <c r="G704"/>
  <c r="G699"/>
  <c r="G694"/>
  <c r="G689"/>
  <c r="G684"/>
  <c r="G679"/>
  <c r="G674"/>
  <c r="G669"/>
  <c r="G664"/>
  <c r="G659"/>
  <c r="G654"/>
  <c r="G649"/>
  <c r="G644"/>
  <c r="G639"/>
  <c r="G634"/>
  <c r="G629"/>
  <c r="G624"/>
  <c r="G619"/>
  <c r="G614"/>
  <c r="G609"/>
  <c r="G604"/>
  <c r="G598"/>
  <c r="G593"/>
  <c r="G588"/>
  <c r="G578"/>
  <c r="G573"/>
  <c r="G568"/>
  <c r="G563"/>
  <c r="G558"/>
  <c r="G553"/>
  <c r="G548"/>
  <c r="G543"/>
  <c r="G538"/>
  <c r="G533"/>
  <c r="G528"/>
  <c r="G523"/>
  <c r="G518"/>
  <c r="G513"/>
  <c r="G509"/>
  <c r="G504"/>
  <c r="G499"/>
  <c r="G494"/>
  <c r="G489"/>
  <c r="G484"/>
  <c r="G479"/>
  <c r="G474"/>
  <c r="G469"/>
  <c r="G464"/>
  <c r="G459"/>
  <c r="G454"/>
  <c r="G449"/>
  <c r="G444"/>
  <c r="G439"/>
  <c r="G434"/>
  <c r="G429"/>
  <c r="G424"/>
  <c r="G419"/>
  <c r="G414"/>
  <c r="G408"/>
  <c r="G403"/>
  <c r="G398"/>
  <c r="G393"/>
  <c r="G388"/>
  <c r="G383"/>
  <c r="G378"/>
  <c r="G373"/>
  <c r="G368"/>
  <c r="G363"/>
  <c r="G358"/>
  <c r="G353"/>
  <c r="G348"/>
  <c r="G343"/>
  <c r="G338"/>
  <c r="G333"/>
  <c r="G328"/>
  <c r="G323"/>
  <c r="G318"/>
  <c r="G313"/>
  <c r="G308"/>
  <c r="G303"/>
  <c r="G298"/>
  <c r="G293"/>
  <c r="G288"/>
  <c r="G283"/>
  <c r="G278"/>
  <c r="G273"/>
  <c r="G268"/>
  <c r="G263"/>
  <c r="G258"/>
  <c r="G253"/>
  <c r="G248"/>
  <c r="G243"/>
  <c r="G238"/>
  <c r="G233"/>
  <c r="G228"/>
  <c r="G223"/>
  <c r="G218"/>
  <c r="C212"/>
  <c r="G212" s="1"/>
  <c r="G207"/>
  <c r="G202"/>
  <c r="C197"/>
  <c r="G197" s="1"/>
  <c r="C192"/>
  <c r="G187"/>
  <c r="G182"/>
  <c r="G177"/>
  <c r="C172"/>
  <c r="G172" s="1"/>
  <c r="G167"/>
  <c r="C162"/>
  <c r="G162" s="1"/>
  <c r="C157"/>
  <c r="G157" s="1"/>
  <c r="G152"/>
  <c r="C152"/>
  <c r="C147"/>
  <c r="G147" s="1"/>
  <c r="C142"/>
  <c r="G142" s="1"/>
  <c r="G137"/>
  <c r="G132"/>
  <c r="G127"/>
  <c r="G122"/>
  <c r="C122"/>
  <c r="G117"/>
  <c r="G112"/>
  <c r="C107"/>
  <c r="G107" s="1"/>
  <c r="G102"/>
  <c r="C102"/>
  <c r="C97"/>
  <c r="G97" s="1"/>
  <c r="G92"/>
  <c r="C87"/>
  <c r="G87" s="1"/>
  <c r="G82"/>
  <c r="C77"/>
  <c r="G77" s="1"/>
  <c r="C72"/>
  <c r="G72" s="1"/>
  <c r="G67"/>
  <c r="C67"/>
  <c r="C62"/>
  <c r="G62" s="1"/>
  <c r="C57"/>
  <c r="G57" s="1"/>
  <c r="G52"/>
  <c r="C52"/>
  <c r="C47"/>
  <c r="G47" s="1"/>
  <c r="C42"/>
  <c r="G42" s="1"/>
  <c r="G37"/>
  <c r="C37"/>
  <c r="C32"/>
  <c r="G32" s="1"/>
  <c r="G27"/>
  <c r="C22"/>
  <c r="G22" s="1"/>
  <c r="C17"/>
  <c r="G17" s="1"/>
  <c r="G12"/>
  <c r="G7"/>
  <c r="C2"/>
  <c r="G2" s="1"/>
</calcChain>
</file>

<file path=xl/sharedStrings.xml><?xml version="1.0" encoding="utf-8"?>
<sst xmlns="http://schemas.openxmlformats.org/spreadsheetml/2006/main" count="1708" uniqueCount="1048">
  <si>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</si>
  <si>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</si>
  <si>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</si>
  <si>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</si>
  <si>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</si>
  <si>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</si>
  <si>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</si>
  <si>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</si>
  <si>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</si>
  <si>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</si>
  <si>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</si>
  <si>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</si>
  <si>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</si>
  <si>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</si>
  <si>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</si>
  <si>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</si>
  <si>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</si>
  <si>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</si>
  <si>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</si>
  <si>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</si>
  <si>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</si>
  <si>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</si>
  <si>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</si>
  <si>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</si>
  <si>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</si>
  <si>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</si>
  <si>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</si>
  <si>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</si>
  <si>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</si>
  <si>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</si>
  <si>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</si>
  <si>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</si>
  <si>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</si>
  <si>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</si>
  <si>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</si>
  <si>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</si>
  <si>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</si>
  <si>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</si>
  <si>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</si>
  <si>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</si>
  <si>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</si>
  <si>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</si>
  <si>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</si>
  <si>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</si>
  <si>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</si>
  <si>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</si>
  <si>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</si>
  <si>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</si>
  <si>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</si>
  <si>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</si>
  <si>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</si>
  <si>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</si>
  <si>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</si>
  <si>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</si>
  <si>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</si>
  <si>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</si>
  <si>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</si>
  <si>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</si>
  <si>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</si>
  <si>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</si>
  <si>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</si>
  <si>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</si>
  <si>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</si>
  <si>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</si>
  <si>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</si>
  <si>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</si>
  <si>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</si>
  <si>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</si>
  <si>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</si>
  <si>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</si>
  <si>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</si>
  <si>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</si>
  <si>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</si>
  <si>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</si>
  <si>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</si>
  <si>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</si>
  <si>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</si>
  <si>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</si>
  <si>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</si>
  <si>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</si>
  <si>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</si>
  <si>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</si>
  <si>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</si>
  <si>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</si>
  <si>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</si>
  <si>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</si>
  <si>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</si>
  <si>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</si>
  <si>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</si>
  <si>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</si>
  <si>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</si>
  <si>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</si>
  <si>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</si>
  <si>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</si>
  <si>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</si>
  <si>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</si>
  <si>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</si>
  <si>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</si>
  <si>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</si>
  <si>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</si>
  <si>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</si>
  <si>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</si>
  <si>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</si>
  <si>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</si>
  <si>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</si>
  <si>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</si>
  <si>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</si>
  <si>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</si>
  <si>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</si>
  <si>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</si>
  <si>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</si>
  <si>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</si>
  <si>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</si>
  <si>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</si>
  <si>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</si>
  <si>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</si>
  <si>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</si>
  <si>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</si>
  <si>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</si>
  <si>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</si>
  <si>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</si>
  <si>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</si>
  <si>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</si>
  <si>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</si>
  <si>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</si>
  <si>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</si>
  <si>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</si>
  <si>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</si>
  <si>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</si>
  <si>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</si>
  <si>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</si>
  <si>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</si>
  <si>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</si>
  <si>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</si>
  <si>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</si>
  <si>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</si>
  <si>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</si>
  <si>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</si>
  <si>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</si>
  <si>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</si>
  <si>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</si>
  <si>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</si>
  <si>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</si>
  <si>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</si>
  <si>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</si>
  <si>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</si>
  <si>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</si>
  <si>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</si>
  <si>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</si>
  <si>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</si>
  <si>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</si>
  <si>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</si>
  <si>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</si>
  <si>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</si>
  <si>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</si>
  <si>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</si>
  <si>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</si>
  <si>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</si>
  <si>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</si>
  <si>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</si>
  <si>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</si>
  <si>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</si>
  <si>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</si>
  <si>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</si>
  <si>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</si>
  <si>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</si>
  <si>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</si>
  <si>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</si>
  <si>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</si>
  <si>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</si>
  <si>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</si>
  <si>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</si>
  <si>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</si>
  <si>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</si>
  <si>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</si>
  <si>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</si>
  <si>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</si>
  <si>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</si>
  <si>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</si>
  <si>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</si>
  <si>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</si>
  <si>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</si>
  <si>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</si>
  <si>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</si>
  <si>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</si>
  <si>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</si>
  <si>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</si>
  <si>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</si>
  <si>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</si>
  <si>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</si>
  <si>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</si>
  <si>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</si>
  <si>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</si>
  <si>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</si>
  <si>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</si>
  <si>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</si>
  <si>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</si>
  <si>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</si>
  <si>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</si>
  <si>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</si>
  <si>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</si>
  <si>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</si>
  <si>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</si>
  <si>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</si>
  <si>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</si>
  <si>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</si>
  <si>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</si>
  <si>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</si>
  <si>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</si>
  <si>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</si>
  <si>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</si>
  <si>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</si>
  <si>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</si>
  <si>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</si>
  <si>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</si>
  <si>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</si>
  <si>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</si>
  <si>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</si>
  <si>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</si>
  <si>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</si>
  <si>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</si>
  <si>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</si>
  <si>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</si>
  <si>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</si>
  <si>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</si>
  <si>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</si>
  <si>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</si>
  <si>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</si>
  <si>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</si>
  <si>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</si>
  <si>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</si>
  <si>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</si>
  <si>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</si>
  <si>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</si>
  <si>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</si>
  <si>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</si>
  <si>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</si>
  <si>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</si>
  <si>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</si>
  <si>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</si>
  <si>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</si>
  <si>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</si>
  <si>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</si>
  <si>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</si>
  <si>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</si>
  <si>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</si>
  <si>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</si>
  <si>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</si>
  <si>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</si>
  <si>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</si>
  <si>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</si>
  <si>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</si>
  <si>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</si>
  <si>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</si>
  <si>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</si>
  <si>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</si>
  <si>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</si>
  <si>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</si>
  <si>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</si>
  <si>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</si>
  <si>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</si>
  <si>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</si>
  <si>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</si>
  <si>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</si>
  <si>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</si>
  <si>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</si>
  <si>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</si>
  <si>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</si>
  <si>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</si>
  <si>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</si>
  <si>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</si>
  <si>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</si>
  <si>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</si>
  <si>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</si>
  <si>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</si>
  <si>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</si>
  <si>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</si>
  <si>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</si>
  <si>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</si>
  <si>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</si>
  <si>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</si>
  <si>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</si>
  <si>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</si>
  <si>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</si>
  <si>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</si>
  <si>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</si>
  <si>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</si>
  <si>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</si>
  <si>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</si>
  <si>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</si>
  <si>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</si>
  <si>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</si>
  <si>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</si>
  <si>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</si>
  <si>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</si>
  <si>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</si>
  <si>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</si>
  <si>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</si>
  <si>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</si>
  <si>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</si>
  <si>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</si>
  <si>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</si>
  <si>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</si>
  <si>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</si>
  <si>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</si>
  <si>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</si>
  <si>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</si>
  <si>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</si>
  <si>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一321</t>
  </si>
  <si>
    <t>一号323</t>
  </si>
  <si>
    <t>一号203</t>
  </si>
  <si>
    <t>一号204</t>
  </si>
  <si>
    <t>一1号201</t>
  </si>
  <si>
    <t>袁威</t>
  </si>
  <si>
    <t>一号404</t>
  </si>
  <si>
    <t>一号406</t>
  </si>
  <si>
    <t>一号408</t>
  </si>
  <si>
    <t>一号401</t>
  </si>
  <si>
    <t>一号403</t>
  </si>
  <si>
    <t>一号530</t>
  </si>
  <si>
    <t>一号528</t>
  </si>
  <si>
    <t>周静</t>
  </si>
  <si>
    <t>一号410</t>
  </si>
  <si>
    <t>一号409</t>
  </si>
  <si>
    <t>一号407</t>
  </si>
  <si>
    <t>一号534</t>
  </si>
  <si>
    <t>张雪</t>
  </si>
  <si>
    <t>一号414</t>
  </si>
  <si>
    <t>一号416</t>
  </si>
  <si>
    <t>一号412</t>
  </si>
  <si>
    <t>一号411</t>
  </si>
  <si>
    <t>刘丽娜</t>
  </si>
  <si>
    <t>一号413</t>
  </si>
  <si>
    <t>一号415</t>
  </si>
  <si>
    <t>一号417</t>
  </si>
  <si>
    <t>一号418</t>
  </si>
  <si>
    <t>一号420</t>
  </si>
  <si>
    <t>解金柱</t>
  </si>
  <si>
    <t>一号517</t>
  </si>
  <si>
    <t>一号519</t>
  </si>
  <si>
    <t>一号521</t>
  </si>
  <si>
    <t>一号520</t>
  </si>
  <si>
    <t>一号522</t>
  </si>
  <si>
    <t>郭宏彦</t>
  </si>
  <si>
    <t>一号419</t>
  </si>
  <si>
    <t>一号421</t>
  </si>
  <si>
    <t>一号422</t>
  </si>
  <si>
    <t>一号424</t>
  </si>
  <si>
    <t xml:space="preserve">  </t>
  </si>
  <si>
    <t>高吕和</t>
  </si>
  <si>
    <t>一号514</t>
  </si>
  <si>
    <t>一号516</t>
  </si>
  <si>
    <t>一号518</t>
  </si>
  <si>
    <t>一号511</t>
  </si>
  <si>
    <t>一号513</t>
  </si>
  <si>
    <t>一号515</t>
  </si>
  <si>
    <t>紫光1731</t>
  </si>
  <si>
    <t>张铁军</t>
  </si>
  <si>
    <t>一号526</t>
  </si>
  <si>
    <t>一号523</t>
  </si>
  <si>
    <t>一号525</t>
  </si>
  <si>
    <t>机电1671</t>
  </si>
  <si>
    <t>王旭辉</t>
  </si>
  <si>
    <t>汽车1671</t>
  </si>
  <si>
    <t>数控1821</t>
  </si>
  <si>
    <t>杨敏</t>
  </si>
  <si>
    <t>模具1821</t>
  </si>
  <si>
    <t>高慧</t>
  </si>
  <si>
    <t>机电1831</t>
  </si>
  <si>
    <t>机电1832</t>
  </si>
  <si>
    <t>机电1833</t>
  </si>
  <si>
    <t>汽修1831</t>
  </si>
  <si>
    <t>周克媛</t>
  </si>
  <si>
    <t>新能源1831</t>
  </si>
  <si>
    <t>王昫</t>
  </si>
  <si>
    <t>机械1831</t>
  </si>
  <si>
    <t>吕奎龙</t>
  </si>
  <si>
    <t>机器人1831</t>
  </si>
  <si>
    <t>机电2019级新生卫生成绩</t>
  </si>
  <si>
    <t>机电1921</t>
  </si>
  <si>
    <t>机电1922</t>
  </si>
  <si>
    <t>机械1921</t>
  </si>
  <si>
    <t>机电1771</t>
  </si>
  <si>
    <t>汽车1771</t>
  </si>
  <si>
    <t>侯勇</t>
  </si>
  <si>
    <t>机电1931</t>
  </si>
  <si>
    <t>赵萌</t>
  </si>
  <si>
    <t>机电1932</t>
  </si>
  <si>
    <t>三号401</t>
  </si>
  <si>
    <t>机电1933</t>
  </si>
  <si>
    <t>张帅</t>
  </si>
  <si>
    <t>机电1934</t>
  </si>
  <si>
    <t>周凌瑞</t>
  </si>
  <si>
    <t>机电1935</t>
  </si>
  <si>
    <t>汽修1931</t>
  </si>
  <si>
    <t>新能源1931</t>
  </si>
  <si>
    <t>兰健</t>
  </si>
  <si>
    <t>虚拟1931</t>
  </si>
  <si>
    <t>建工工程学院</t>
  </si>
  <si>
    <t>造价1571</t>
  </si>
  <si>
    <t>陈甜</t>
  </si>
  <si>
    <t>造价1572</t>
  </si>
  <si>
    <t>造价1573</t>
  </si>
  <si>
    <t>测量1571</t>
  </si>
  <si>
    <t>马隽</t>
  </si>
  <si>
    <t>装饰1571</t>
  </si>
  <si>
    <t>1号344</t>
  </si>
  <si>
    <t>建工1571</t>
  </si>
  <si>
    <t>任长顺</t>
  </si>
  <si>
    <t>1号349</t>
  </si>
  <si>
    <t>1号351</t>
  </si>
  <si>
    <t>建工1572</t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</si>
  <si>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</si>
  <si>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</si>
  <si>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</si>
  <si>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</si>
  <si>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</si>
  <si>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</si>
  <si>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</si>
  <si>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</si>
  <si>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</si>
  <si>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</si>
  <si>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</si>
  <si>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</si>
  <si>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</si>
  <si>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</si>
  <si>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</si>
  <si>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</si>
  <si>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</si>
  <si>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</si>
  <si>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</si>
  <si>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</si>
  <si>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</si>
  <si>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</si>
  <si>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</si>
  <si>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t>一号434</t>
  </si>
  <si>
    <t>一号435</t>
  </si>
  <si>
    <t>四号313</t>
  </si>
  <si>
    <t>林忠华</t>
  </si>
  <si>
    <t>造价1732</t>
  </si>
  <si>
    <t>高良伟</t>
  </si>
  <si>
    <t>一号327</t>
  </si>
  <si>
    <t>一号329</t>
  </si>
  <si>
    <t>一号451</t>
  </si>
  <si>
    <t>四号401</t>
  </si>
  <si>
    <t>四号402</t>
  </si>
  <si>
    <t>张娜</t>
  </si>
  <si>
    <t>一号333</t>
  </si>
  <si>
    <t>一号335</t>
  </si>
  <si>
    <t>一号330</t>
  </si>
  <si>
    <t>四号317</t>
  </si>
  <si>
    <t>一号337</t>
  </si>
  <si>
    <t>四号319</t>
  </si>
  <si>
    <t>一号339</t>
  </si>
  <si>
    <t>一号332</t>
  </si>
  <si>
    <t>四号415</t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</si>
  <si>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</si>
  <si>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</si>
  <si>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</si>
  <si>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</si>
  <si>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</si>
  <si>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</si>
  <si>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</si>
  <si>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</si>
  <si>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</si>
  <si>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</si>
  <si>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</si>
  <si>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</si>
  <si>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</si>
  <si>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</si>
  <si>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</si>
  <si>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</si>
  <si>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</si>
  <si>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</si>
  <si>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</si>
  <si>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</si>
  <si>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</si>
  <si>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</si>
  <si>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</si>
  <si>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</si>
  <si>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</si>
  <si>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</si>
  <si>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</si>
  <si>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</si>
  <si>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</si>
  <si>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</si>
  <si>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</si>
  <si>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</si>
  <si>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</si>
  <si>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</si>
  <si>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</si>
  <si>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</si>
  <si>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</si>
  <si>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</si>
  <si>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</si>
  <si>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</si>
  <si>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</si>
  <si>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</si>
  <si>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</si>
  <si>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</si>
  <si>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</si>
  <si>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</si>
  <si>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</si>
  <si>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</si>
  <si>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</si>
  <si>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</si>
  <si>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</si>
  <si>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</si>
  <si>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</si>
  <si>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</si>
  <si>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</si>
  <si>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</si>
  <si>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</si>
  <si>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</si>
  <si>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一号449</t>
  </si>
  <si>
    <t>一号540</t>
  </si>
  <si>
    <t>四号214</t>
  </si>
  <si>
    <t>四号326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</si>
  <si>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</si>
  <si>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</si>
  <si>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</si>
  <si>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</si>
  <si>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</si>
  <si>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</si>
  <si>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</si>
  <si>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</si>
  <si>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</si>
  <si>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</si>
  <si>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</si>
  <si>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</si>
  <si>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</si>
  <si>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</si>
  <si>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</si>
  <si>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</si>
  <si>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</si>
  <si>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</si>
  <si>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</si>
  <si>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</si>
  <si>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</si>
  <si>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</si>
  <si>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</si>
  <si>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</si>
  <si>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</si>
  <si>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</si>
  <si>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</si>
  <si>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</si>
  <si>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</si>
  <si>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</si>
  <si>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</si>
  <si>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</si>
  <si>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</si>
  <si>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</si>
  <si>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</si>
  <si>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</si>
  <si>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</si>
  <si>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</si>
  <si>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</si>
  <si>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</si>
  <si>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</si>
  <si>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</si>
  <si>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</si>
  <si>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</si>
  <si>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</si>
  <si>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</si>
  <si>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</si>
  <si>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</si>
  <si>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</si>
  <si>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</si>
  <si>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</si>
  <si>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</si>
  <si>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</si>
  <si>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</si>
  <si>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</si>
  <si>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</si>
  <si>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</si>
  <si>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</si>
  <si>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</si>
  <si>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</si>
  <si>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</si>
  <si>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</si>
  <si>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</si>
  <si>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</si>
  <si>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</si>
  <si>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</si>
  <si>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</si>
  <si>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</si>
  <si>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</si>
  <si>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</si>
  <si>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一号634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</si>
  <si>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</si>
  <si>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</si>
  <si>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</si>
  <si>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</si>
  <si>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</si>
  <si>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</si>
  <si>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</si>
  <si>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</si>
  <si>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</si>
  <si>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</si>
  <si>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</si>
  <si>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</si>
  <si>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</si>
  <si>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</si>
  <si>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</si>
  <si>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</si>
  <si>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</si>
  <si>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</si>
  <si>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文法与管理学院</t>
  </si>
  <si>
    <t>会计1571</t>
  </si>
  <si>
    <t>孙圣超</t>
  </si>
  <si>
    <t>法律1571</t>
  </si>
  <si>
    <t>张军</t>
  </si>
  <si>
    <t>三号623</t>
  </si>
  <si>
    <t>三号622</t>
  </si>
  <si>
    <t>二号231</t>
  </si>
  <si>
    <t>孙珞</t>
  </si>
  <si>
    <t>二号316</t>
  </si>
  <si>
    <t>二号317</t>
  </si>
  <si>
    <t>二号318</t>
  </si>
  <si>
    <t>二号319</t>
  </si>
  <si>
    <t>三号501</t>
  </si>
  <si>
    <t>三号504</t>
  </si>
  <si>
    <t>贾成宽</t>
  </si>
  <si>
    <t>刘同师</t>
  </si>
  <si>
    <t>二号325</t>
  </si>
  <si>
    <t>三号510</t>
  </si>
  <si>
    <t>三号514</t>
  </si>
  <si>
    <t>三号516</t>
  </si>
  <si>
    <t>三号517</t>
  </si>
  <si>
    <t>二号324</t>
  </si>
  <si>
    <t>二号327</t>
  </si>
  <si>
    <t>三号518</t>
  </si>
  <si>
    <t>三号519</t>
  </si>
  <si>
    <t>三号520</t>
  </si>
  <si>
    <t>三号521</t>
  </si>
  <si>
    <t>申娟娟</t>
  </si>
  <si>
    <t>二号301</t>
  </si>
  <si>
    <t>三号528</t>
  </si>
  <si>
    <t>三号529</t>
  </si>
  <si>
    <t>三号531</t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</si>
  <si>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</si>
  <si>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</si>
  <si>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</si>
  <si>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</si>
  <si>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</si>
  <si>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</si>
  <si>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</si>
  <si>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</si>
  <si>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t>二号310</t>
  </si>
  <si>
    <t>二号311</t>
  </si>
  <si>
    <t>二号312</t>
  </si>
  <si>
    <t>三号512</t>
  </si>
  <si>
    <t>三号513</t>
  </si>
  <si>
    <t>三号515</t>
  </si>
  <si>
    <t>张迅雷</t>
  </si>
  <si>
    <t>二号303</t>
  </si>
  <si>
    <t>二号304</t>
  </si>
  <si>
    <t>二号305</t>
  </si>
  <si>
    <t>三号530</t>
  </si>
  <si>
    <t>三号533</t>
  </si>
  <si>
    <t>杨岭</t>
  </si>
  <si>
    <t>三号524</t>
  </si>
  <si>
    <t>三号525</t>
  </si>
  <si>
    <t>二号308</t>
  </si>
  <si>
    <t>二号309</t>
  </si>
  <si>
    <t>会计1671</t>
  </si>
  <si>
    <t>文法与管理学院2019级新生卫生成绩</t>
  </si>
  <si>
    <t>电商1831</t>
  </si>
  <si>
    <t>杨侃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</si>
  <si>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</si>
  <si>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</si>
  <si>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</si>
  <si>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</si>
  <si>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</si>
  <si>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</si>
  <si>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</si>
  <si>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</si>
  <si>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</si>
  <si>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</si>
  <si>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</si>
  <si>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</si>
  <si>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</si>
  <si>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</si>
  <si>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</si>
  <si>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</si>
  <si>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</si>
  <si>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</si>
  <si>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</si>
  <si>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</si>
  <si>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</si>
  <si>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</si>
  <si>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</si>
  <si>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</si>
  <si>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</si>
  <si>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</si>
  <si>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</si>
  <si>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</si>
  <si>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</si>
  <si>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</si>
  <si>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</si>
  <si>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</si>
  <si>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</si>
  <si>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</si>
  <si>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</si>
  <si>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</si>
  <si>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</si>
  <si>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</si>
  <si>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</si>
  <si>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</si>
  <si>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</si>
  <si>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</si>
  <si>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</si>
  <si>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</si>
  <si>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</si>
  <si>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</si>
  <si>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</si>
  <si>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</si>
  <si>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</si>
  <si>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空乘1832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</si>
  <si>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</si>
  <si>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</si>
  <si>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</si>
  <si>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</si>
  <si>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</si>
  <si>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</si>
  <si>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</si>
  <si>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</si>
  <si>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</si>
  <si>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</si>
  <si>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</si>
  <si>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</si>
  <si>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</si>
  <si>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</si>
  <si>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</si>
  <si>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</si>
  <si>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</si>
  <si>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</si>
  <si>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</si>
  <si>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</si>
  <si>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</si>
  <si>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</si>
  <si>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</si>
  <si>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</si>
  <si>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</si>
  <si>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</si>
  <si>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</si>
  <si>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</si>
  <si>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</si>
  <si>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</si>
  <si>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</si>
  <si>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</si>
  <si>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</si>
  <si>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</si>
  <si>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</si>
  <si>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</si>
  <si>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</si>
  <si>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</si>
  <si>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</si>
  <si>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</si>
  <si>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</si>
  <si>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</si>
  <si>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</si>
  <si>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</si>
  <si>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</si>
  <si>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</si>
  <si>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</si>
  <si>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</si>
  <si>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</si>
  <si>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</si>
  <si>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</si>
  <si>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</si>
  <si>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</si>
  <si>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</si>
  <si>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</si>
  <si>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</si>
  <si>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</si>
  <si>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</si>
  <si>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</si>
  <si>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t>二号207</t>
  </si>
  <si>
    <t>二208</t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</si>
  <si>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</si>
  <si>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</si>
  <si>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</si>
  <si>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</si>
  <si>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</si>
  <si>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</si>
  <si>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</si>
  <si>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</si>
  <si>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</si>
  <si>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二号129</t>
    <phoneticPr fontId="2" type="noConversion"/>
  </si>
  <si>
    <t>二号130</t>
    <phoneticPr fontId="2" type="noConversion"/>
  </si>
  <si>
    <t>二号131</t>
    <phoneticPr fontId="2" type="noConversion"/>
  </si>
  <si>
    <t>二号132</t>
    <phoneticPr fontId="2" type="noConversion"/>
  </si>
  <si>
    <t>二号134</t>
    <phoneticPr fontId="2" type="noConversion"/>
  </si>
  <si>
    <t>二号136</t>
    <phoneticPr fontId="2" type="noConversion"/>
  </si>
  <si>
    <t>二号548</t>
    <phoneticPr fontId="2" type="noConversion"/>
  </si>
  <si>
    <t>三号532</t>
    <phoneticPr fontId="2" type="noConversion"/>
  </si>
  <si>
    <t>二号239</t>
    <phoneticPr fontId="2" type="noConversion"/>
  </si>
  <si>
    <t>一号524</t>
    <phoneticPr fontId="2" type="noConversion"/>
  </si>
  <si>
    <t>一号205</t>
    <phoneticPr fontId="2" type="noConversion"/>
  </si>
  <si>
    <t>一号207</t>
    <phoneticPr fontId="2" type="noConversion"/>
  </si>
  <si>
    <t>一号208</t>
    <phoneticPr fontId="2" type="noConversion"/>
  </si>
  <si>
    <t>一号209</t>
    <phoneticPr fontId="2" type="noConversion"/>
  </si>
  <si>
    <t>一号210</t>
    <phoneticPr fontId="2" type="noConversion"/>
  </si>
  <si>
    <t>一号212</t>
    <phoneticPr fontId="2" type="noConversion"/>
  </si>
  <si>
    <t>一号214</t>
    <phoneticPr fontId="2" type="noConversion"/>
  </si>
  <si>
    <t>一号423</t>
    <phoneticPr fontId="2" type="noConversion"/>
  </si>
  <si>
    <t>一号425</t>
    <phoneticPr fontId="2" type="noConversion"/>
  </si>
  <si>
    <t>一号426</t>
    <phoneticPr fontId="2" type="noConversion"/>
  </si>
  <si>
    <t>一号428</t>
    <phoneticPr fontId="2" type="noConversion"/>
  </si>
  <si>
    <t>一号430</t>
    <phoneticPr fontId="2" type="noConversion"/>
  </si>
  <si>
    <t>三号203</t>
    <phoneticPr fontId="2" type="noConversion"/>
  </si>
  <si>
    <t>一号301</t>
    <phoneticPr fontId="2" type="noConversion"/>
  </si>
  <si>
    <t>一号303</t>
    <phoneticPr fontId="2" type="noConversion"/>
  </si>
  <si>
    <t>一号304</t>
    <phoneticPr fontId="2" type="noConversion"/>
  </si>
  <si>
    <t>三号203</t>
    <phoneticPr fontId="2" type="noConversion"/>
  </si>
  <si>
    <t>一号117</t>
    <phoneticPr fontId="2" type="noConversion"/>
  </si>
  <si>
    <t>一号119</t>
    <phoneticPr fontId="2" type="noConversion"/>
  </si>
  <si>
    <t>一号120</t>
    <phoneticPr fontId="2" type="noConversion"/>
  </si>
  <si>
    <t>一号121</t>
    <phoneticPr fontId="2" type="noConversion"/>
  </si>
  <si>
    <t>一号122</t>
    <phoneticPr fontId="2" type="noConversion"/>
  </si>
  <si>
    <t>一号124</t>
    <phoneticPr fontId="2" type="noConversion"/>
  </si>
  <si>
    <t>一号115</t>
    <phoneticPr fontId="2" type="noConversion"/>
  </si>
  <si>
    <t>一号109</t>
    <phoneticPr fontId="2" type="noConversion"/>
  </si>
  <si>
    <t>一号111</t>
    <phoneticPr fontId="2" type="noConversion"/>
  </si>
  <si>
    <t>一号112</t>
    <phoneticPr fontId="2" type="noConversion"/>
  </si>
  <si>
    <t>一号114</t>
    <phoneticPr fontId="2" type="noConversion"/>
  </si>
  <si>
    <t>一号116</t>
    <phoneticPr fontId="2" type="noConversion"/>
  </si>
  <si>
    <t>三号204</t>
    <phoneticPr fontId="2" type="noConversion"/>
  </si>
  <si>
    <t>一号101</t>
    <phoneticPr fontId="2" type="noConversion"/>
  </si>
  <si>
    <t>一号102</t>
    <phoneticPr fontId="2" type="noConversion"/>
  </si>
  <si>
    <t>一号103</t>
    <phoneticPr fontId="2" type="noConversion"/>
  </si>
  <si>
    <t>一号104</t>
    <phoneticPr fontId="2" type="noConversion"/>
  </si>
  <si>
    <t>一号221</t>
    <phoneticPr fontId="2" type="noConversion"/>
  </si>
  <si>
    <t>一号223</t>
    <phoneticPr fontId="2" type="noConversion"/>
  </si>
  <si>
    <t>三号204</t>
    <phoneticPr fontId="2" type="noConversion"/>
  </si>
  <si>
    <t>一号410</t>
    <phoneticPr fontId="3" type="noConversion"/>
  </si>
  <si>
    <t>一号211</t>
    <phoneticPr fontId="2" type="noConversion"/>
  </si>
  <si>
    <t>一号213</t>
    <phoneticPr fontId="2" type="noConversion"/>
  </si>
  <si>
    <t>一号215</t>
    <phoneticPr fontId="2" type="noConversion"/>
  </si>
  <si>
    <t>一号216</t>
    <phoneticPr fontId="2" type="noConversion"/>
  </si>
  <si>
    <t>一号218</t>
    <phoneticPr fontId="2" type="noConversion"/>
  </si>
  <si>
    <t>一号217</t>
    <phoneticPr fontId="2" type="noConversion"/>
  </si>
  <si>
    <t>一号219</t>
    <phoneticPr fontId="2" type="noConversion"/>
  </si>
  <si>
    <t>一号220</t>
    <phoneticPr fontId="2" type="noConversion"/>
  </si>
  <si>
    <t>一号222</t>
    <phoneticPr fontId="2" type="noConversion"/>
  </si>
  <si>
    <t>一号224</t>
    <phoneticPr fontId="2" type="noConversion"/>
  </si>
  <si>
    <t>三号201</t>
    <phoneticPr fontId="2" type="noConversion"/>
  </si>
  <si>
    <t>三号204</t>
    <phoneticPr fontId="3" type="noConversion"/>
  </si>
  <si>
    <t>三号202</t>
    <phoneticPr fontId="3" type="noConversion"/>
  </si>
  <si>
    <t>一号118</t>
    <phoneticPr fontId="2" type="noConversion"/>
  </si>
  <si>
    <t>一号115</t>
    <phoneticPr fontId="2" type="noConversion"/>
  </si>
  <si>
    <t>一号114</t>
    <phoneticPr fontId="3" type="noConversion"/>
  </si>
  <si>
    <t>一号110</t>
    <phoneticPr fontId="3" type="noConversion"/>
  </si>
  <si>
    <t>一号415</t>
    <phoneticPr fontId="3" type="noConversion"/>
  </si>
  <si>
    <t>一号103</t>
    <phoneticPr fontId="3" type="noConversion"/>
  </si>
  <si>
    <t>一号634</t>
    <phoneticPr fontId="3" type="noConversion"/>
  </si>
  <si>
    <t>一号105</t>
    <phoneticPr fontId="2" type="noConversion"/>
  </si>
  <si>
    <t>一号107</t>
    <phoneticPr fontId="2" type="noConversion"/>
  </si>
  <si>
    <t>一号108</t>
    <phoneticPr fontId="2" type="noConversion"/>
  </si>
  <si>
    <t>一号110</t>
    <phoneticPr fontId="2" type="noConversion"/>
  </si>
  <si>
    <t>三号202</t>
    <phoneticPr fontId="2" type="noConversion"/>
  </si>
  <si>
    <t>二号545</t>
    <phoneticPr fontId="2" type="noConversion"/>
  </si>
  <si>
    <t>二号547</t>
    <phoneticPr fontId="2" type="noConversion"/>
  </si>
  <si>
    <t>二号549</t>
    <phoneticPr fontId="2" type="noConversion"/>
  </si>
  <si>
    <t>二号552</t>
    <phoneticPr fontId="2" type="noConversion"/>
  </si>
  <si>
    <t>二号554</t>
    <phoneticPr fontId="2" type="noConversion"/>
  </si>
  <si>
    <t>二号543</t>
    <phoneticPr fontId="2" type="noConversion"/>
  </si>
  <si>
    <t>二号550</t>
    <phoneticPr fontId="2" type="noConversion"/>
  </si>
  <si>
    <t>二号109</t>
    <phoneticPr fontId="2" type="noConversion"/>
  </si>
  <si>
    <t>二号443</t>
    <phoneticPr fontId="2" type="noConversion"/>
  </si>
  <si>
    <t>二号549</t>
    <phoneticPr fontId="2" type="noConversion"/>
  </si>
  <si>
    <t>二号551</t>
    <phoneticPr fontId="2" type="noConversion"/>
  </si>
  <si>
    <t>二号553</t>
    <phoneticPr fontId="2" type="noConversion"/>
  </si>
  <si>
    <t>二号556</t>
    <phoneticPr fontId="2" type="noConversion"/>
  </si>
  <si>
    <t>二号558</t>
    <phoneticPr fontId="2" type="noConversion"/>
  </si>
  <si>
    <t>一号605</t>
    <phoneticPr fontId="2" type="noConversion"/>
  </si>
  <si>
    <t>一号606</t>
    <phoneticPr fontId="2" type="noConversion"/>
  </si>
  <si>
    <t>一号608</t>
    <phoneticPr fontId="2" type="noConversion"/>
  </si>
  <si>
    <t>一号610</t>
    <phoneticPr fontId="2" type="noConversion"/>
  </si>
  <si>
    <t>三号209</t>
    <phoneticPr fontId="2" type="noConversion"/>
  </si>
  <si>
    <t>一号601</t>
    <phoneticPr fontId="2" type="noConversion"/>
  </si>
  <si>
    <t>一号602</t>
    <phoneticPr fontId="2" type="noConversion"/>
  </si>
  <si>
    <t>一号603</t>
    <phoneticPr fontId="2" type="noConversion"/>
  </si>
  <si>
    <t>一号604</t>
    <phoneticPr fontId="2" type="noConversion"/>
  </si>
  <si>
    <t>一号607</t>
    <phoneticPr fontId="2" type="noConversion"/>
  </si>
  <si>
    <t>一号609</t>
    <phoneticPr fontId="2" type="noConversion"/>
  </si>
  <si>
    <t>一号611</t>
    <phoneticPr fontId="2" type="noConversion"/>
  </si>
  <si>
    <t>一号613</t>
    <phoneticPr fontId="2" type="noConversion"/>
  </si>
  <si>
    <t>一号612</t>
    <phoneticPr fontId="2" type="noConversion"/>
  </si>
  <si>
    <t>一号614</t>
    <phoneticPr fontId="2" type="noConversion"/>
  </si>
  <si>
    <t>一号616</t>
    <phoneticPr fontId="2" type="noConversion"/>
  </si>
  <si>
    <t>一号613</t>
    <phoneticPr fontId="2" type="noConversion"/>
  </si>
  <si>
    <t>一号615</t>
    <phoneticPr fontId="2" type="noConversion"/>
  </si>
  <si>
    <t>一号617</t>
  </si>
  <si>
    <t>一号619</t>
  </si>
  <si>
    <t>一号618</t>
    <phoneticPr fontId="2" type="noConversion"/>
  </si>
  <si>
    <t>一号620</t>
    <phoneticPr fontId="2" type="noConversion"/>
  </si>
  <si>
    <t>一号622</t>
    <phoneticPr fontId="2" type="noConversion"/>
  </si>
  <si>
    <t>一号134</t>
  </si>
  <si>
    <t>一号113</t>
  </si>
  <si>
    <t>一号621</t>
  </si>
  <si>
    <t>一号623</t>
  </si>
  <si>
    <t>一号625</t>
  </si>
  <si>
    <t>一号624</t>
  </si>
  <si>
    <t>一号142</t>
  </si>
  <si>
    <t>三号402</t>
  </si>
  <si>
    <t>一号626</t>
  </si>
  <si>
    <t>一号627</t>
  </si>
  <si>
    <t>一号628</t>
  </si>
  <si>
    <t>一号630</t>
  </si>
  <si>
    <t>一号502</t>
  </si>
  <si>
    <t>一号126</t>
  </si>
  <si>
    <t>一号501</t>
    <phoneticPr fontId="2" type="noConversion"/>
  </si>
  <si>
    <t>一号503</t>
  </si>
  <si>
    <t>一号504</t>
  </si>
  <si>
    <t>一号506</t>
  </si>
  <si>
    <t>一号505</t>
  </si>
  <si>
    <t>一号508</t>
  </si>
  <si>
    <t>一号510</t>
  </si>
  <si>
    <t>一号123</t>
  </si>
  <si>
    <t>一号302</t>
  </si>
  <si>
    <t>一号北534</t>
  </si>
  <si>
    <t>一号507</t>
  </si>
  <si>
    <t>一号509</t>
  </si>
  <si>
    <t>一号512</t>
  </si>
  <si>
    <t>三号403</t>
  </si>
  <si>
    <t>三号404</t>
  </si>
  <si>
    <t>一号340</t>
  </si>
  <si>
    <t>一号347</t>
  </si>
  <si>
    <t>三号611</t>
  </si>
  <si>
    <t>三号612</t>
  </si>
  <si>
    <t>一号338</t>
  </si>
  <si>
    <t>一号345</t>
  </si>
  <si>
    <t>三号613</t>
  </si>
  <si>
    <t>一号336</t>
  </si>
  <si>
    <t>一号343</t>
  </si>
  <si>
    <t>三号614</t>
  </si>
  <si>
    <t>三号615</t>
  </si>
  <si>
    <t>一号341</t>
  </si>
  <si>
    <t>一号334</t>
  </si>
  <si>
    <t>三号617</t>
  </si>
  <si>
    <t>一号344</t>
  </si>
  <si>
    <t>一号342</t>
  </si>
  <si>
    <t>三号616</t>
  </si>
  <si>
    <t>一号346</t>
  </si>
  <si>
    <t>一号348</t>
  </si>
  <si>
    <t>三号609</t>
  </si>
  <si>
    <t>三号610</t>
  </si>
  <si>
    <t>一号445</t>
  </si>
  <si>
    <t>一号446</t>
  </si>
  <si>
    <t>一号447</t>
  </si>
  <si>
    <t>一号448</t>
  </si>
  <si>
    <t>一号223</t>
  </si>
  <si>
    <t>一号452</t>
  </si>
  <si>
    <t>四号325</t>
  </si>
  <si>
    <t>一号450</t>
  </si>
  <si>
    <t>一号454</t>
  </si>
  <si>
    <t>四号311</t>
  </si>
  <si>
    <t>一号139</t>
  </si>
  <si>
    <t>一号137</t>
  </si>
  <si>
    <t>一号140</t>
    <phoneticPr fontId="2" type="noConversion"/>
  </si>
  <si>
    <t>四号423</t>
  </si>
  <si>
    <t>四号421</t>
  </si>
  <si>
    <t>三号618</t>
  </si>
  <si>
    <t>三号619</t>
  </si>
  <si>
    <t>三号620</t>
  </si>
  <si>
    <t>三号621</t>
  </si>
  <si>
    <t>三号633</t>
  </si>
  <si>
    <t>二号233</t>
  </si>
  <si>
    <t>二号230</t>
  </si>
  <si>
    <t>三号635</t>
  </si>
  <si>
    <t>三号505</t>
  </si>
  <si>
    <t>三号506</t>
  </si>
  <si>
    <t>三号507</t>
  </si>
  <si>
    <t>三号205</t>
  </si>
  <si>
    <t>二号320</t>
  </si>
  <si>
    <t>二号321</t>
  </si>
  <si>
    <t>二号326</t>
  </si>
  <si>
    <t>二号322</t>
  </si>
  <si>
    <t>二号306</t>
  </si>
  <si>
    <t>三号502</t>
  </si>
  <si>
    <t>三号503</t>
  </si>
  <si>
    <t>二号302</t>
  </si>
  <si>
    <t>三号527</t>
  </si>
  <si>
    <t>三号526</t>
  </si>
  <si>
    <t xml:space="preserve">二号306 </t>
  </si>
  <si>
    <t xml:space="preserve">二号307 </t>
    <phoneticPr fontId="2" type="noConversion"/>
  </si>
  <si>
    <t xml:space="preserve">三号522 </t>
    <phoneticPr fontId="2" type="noConversion"/>
  </si>
  <si>
    <t xml:space="preserve">三号523 </t>
    <phoneticPr fontId="2" type="noConversion"/>
  </si>
  <si>
    <t>二号235</t>
  </si>
  <si>
    <t>二号232</t>
  </si>
  <si>
    <t>三号625</t>
  </si>
  <si>
    <t>二号101</t>
  </si>
  <si>
    <t>二号102</t>
  </si>
  <si>
    <t>二号103</t>
  </si>
  <si>
    <t>三号306</t>
  </si>
  <si>
    <t>三号307</t>
  </si>
  <si>
    <t>二号110</t>
  </si>
  <si>
    <t>二号116</t>
  </si>
  <si>
    <t>三号414</t>
  </si>
  <si>
    <t>三号417</t>
  </si>
  <si>
    <t>二号224</t>
  </si>
  <si>
    <t>二号226</t>
  </si>
  <si>
    <t>二号211</t>
  </si>
  <si>
    <t>二号212</t>
  </si>
  <si>
    <t>三号409</t>
  </si>
  <si>
    <t>三号410</t>
  </si>
  <si>
    <t>三号411</t>
  </si>
  <si>
    <t>二号219</t>
  </si>
  <si>
    <t>三号420</t>
  </si>
  <si>
    <t>三号422</t>
  </si>
  <si>
    <t>三号423</t>
  </si>
  <si>
    <t>三号425</t>
  </si>
  <si>
    <t>电商1731</t>
  </si>
  <si>
    <t>安管1731</t>
  </si>
  <si>
    <t>法律1731</t>
  </si>
  <si>
    <t>会计1731</t>
  </si>
  <si>
    <t>会计1732</t>
  </si>
  <si>
    <t>文秘1731</t>
  </si>
  <si>
    <t>工商1731</t>
  </si>
  <si>
    <t>工商1732</t>
  </si>
  <si>
    <t>营销1731</t>
  </si>
  <si>
    <t>旅管1731</t>
  </si>
  <si>
    <t>空乘1731</t>
  </si>
  <si>
    <t>空乘1732</t>
  </si>
  <si>
    <t>二号205</t>
  </si>
  <si>
    <t>三号416</t>
  </si>
  <si>
    <t>三号419</t>
  </si>
  <si>
    <t>3号608</t>
  </si>
  <si>
    <r>
      <rPr>
        <b/>
        <sz val="10"/>
        <color indexed="8"/>
        <rFont val="宋体"/>
        <family val="3"/>
        <charset val="134"/>
      </rPr>
      <t xml:space="preserve">班级人数 </t>
    </r>
  </si>
  <si>
    <r>
      <rPr>
        <b/>
        <sz val="10"/>
        <color indexed="8"/>
        <rFont val="宋体"/>
        <family val="3"/>
        <charset val="134"/>
      </rPr>
      <t>机电1731</t>
    </r>
  </si>
  <si>
    <r>
      <rPr>
        <b/>
        <sz val="10"/>
        <color indexed="8"/>
        <rFont val="宋体"/>
        <family val="3"/>
        <charset val="134"/>
      </rPr>
      <t>机电1732</t>
    </r>
  </si>
  <si>
    <r>
      <rPr>
        <b/>
        <sz val="10"/>
        <color indexed="8"/>
        <rFont val="宋体"/>
        <family val="3"/>
        <charset val="134"/>
      </rPr>
      <t>机电1733</t>
    </r>
  </si>
  <si>
    <r>
      <rPr>
        <b/>
        <sz val="10"/>
        <color indexed="8"/>
        <rFont val="宋体"/>
        <family val="3"/>
        <charset val="134"/>
      </rPr>
      <t>机电1734</t>
    </r>
  </si>
  <si>
    <r>
      <rPr>
        <b/>
        <sz val="10"/>
        <color indexed="8"/>
        <rFont val="宋体"/>
        <family val="3"/>
        <charset val="134"/>
      </rPr>
      <t>机电1735</t>
    </r>
  </si>
  <si>
    <r>
      <rPr>
        <b/>
        <sz val="10"/>
        <color indexed="8"/>
        <rFont val="宋体"/>
        <family val="3"/>
        <charset val="134"/>
      </rPr>
      <t>机械1731</t>
    </r>
  </si>
  <si>
    <r>
      <rPr>
        <b/>
        <sz val="10"/>
        <color indexed="8"/>
        <rFont val="宋体"/>
        <family val="3"/>
        <charset val="134"/>
      </rPr>
      <t>汽修1731</t>
    </r>
  </si>
  <si>
    <r>
      <rPr>
        <b/>
        <sz val="10"/>
        <color indexed="8"/>
        <rFont val="宋体"/>
        <family val="3"/>
        <charset val="134"/>
      </rPr>
      <t>新能源1731</t>
    </r>
  </si>
  <si>
    <r>
      <rPr>
        <b/>
        <sz val="10"/>
        <color indexed="8"/>
        <rFont val="宋体"/>
        <family val="3"/>
        <charset val="134"/>
      </rPr>
      <t>建工1731</t>
    </r>
  </si>
  <si>
    <r>
      <rPr>
        <b/>
        <sz val="10"/>
        <color indexed="8"/>
        <rFont val="宋体"/>
        <family val="3"/>
        <charset val="134"/>
      </rPr>
      <t>测量1731</t>
    </r>
  </si>
  <si>
    <r>
      <rPr>
        <b/>
        <sz val="10"/>
        <color indexed="8"/>
        <rFont val="宋体"/>
        <family val="3"/>
        <charset val="134"/>
      </rPr>
      <t>测量1732</t>
    </r>
  </si>
  <si>
    <r>
      <rPr>
        <b/>
        <sz val="10"/>
        <color indexed="8"/>
        <rFont val="宋体"/>
        <family val="3"/>
        <charset val="134"/>
      </rPr>
      <t>造价1731</t>
    </r>
  </si>
  <si>
    <r>
      <rPr>
        <b/>
        <sz val="10"/>
        <color indexed="8"/>
        <rFont val="宋体"/>
        <family val="3"/>
        <charset val="134"/>
      </rPr>
      <t>造价1733</t>
    </r>
  </si>
  <si>
    <r>
      <rPr>
        <b/>
        <sz val="10"/>
        <color indexed="8"/>
        <rFont val="宋体"/>
        <family val="3"/>
        <charset val="134"/>
      </rPr>
      <t>装饰1731</t>
    </r>
  </si>
  <si>
    <r>
      <rPr>
        <b/>
        <sz val="10"/>
        <color indexed="8"/>
        <rFont val="宋体"/>
        <family val="3"/>
        <charset val="134"/>
      </rPr>
      <t>装饰1732</t>
    </r>
  </si>
  <si>
    <r>
      <rPr>
        <b/>
        <sz val="10"/>
        <color indexed="8"/>
        <rFont val="宋体"/>
        <family val="3"/>
        <charset val="134"/>
      </rPr>
      <t>珠宝1731</t>
    </r>
  </si>
  <si>
    <t>二号438</t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</si>
</sst>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Helvetica Neue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Helvetica Neue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6"/>
      <name val="宋体"/>
      <family val="3"/>
      <charset val="134"/>
    </font>
    <font>
      <b/>
      <sz val="18"/>
      <color indexed="16"/>
      <name val="宋体"/>
      <family val="3"/>
      <charset val="134"/>
    </font>
    <font>
      <b/>
      <sz val="10"/>
      <color indexed="1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18"/>
      <name val="宋体"/>
      <family val="3"/>
      <charset val="134"/>
    </font>
    <font>
      <b/>
      <sz val="10"/>
      <color indexed="13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5" fillId="0" borderId="2">
      <alignment vertical="center"/>
    </xf>
    <xf numFmtId="0" fontId="6" fillId="0" borderId="2">
      <protection locked="0"/>
    </xf>
    <xf numFmtId="0" fontId="4" fillId="0" borderId="2">
      <alignment vertical="center"/>
    </xf>
    <xf numFmtId="0" fontId="4" fillId="0" borderId="2">
      <protection locked="0"/>
    </xf>
  </cellStyleXfs>
  <cellXfs count="73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8" borderId="3" xfId="1" applyFont="1" applyFill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8" borderId="3" xfId="2" applyFont="1" applyFill="1" applyBorder="1" applyAlignment="1">
      <alignment horizontal="center"/>
    </xf>
    <xf numFmtId="0" fontId="1" fillId="8" borderId="3" xfId="3" applyFont="1" applyFill="1" applyBorder="1" applyAlignment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3" xfId="5" applyFont="1" applyBorder="1" applyAlignment="1">
      <alignment horizontal="center"/>
    </xf>
    <xf numFmtId="0" fontId="1" fillId="8" borderId="3" xfId="5" applyFont="1" applyFill="1" applyBorder="1" applyAlignment="1">
      <alignment horizontal="center"/>
    </xf>
    <xf numFmtId="0" fontId="1" fillId="8" borderId="3" xfId="4" applyFont="1" applyFill="1" applyBorder="1" applyAlignment="1" applyProtection="1">
      <alignment horizont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3" xfId="6" applyFont="1" applyFill="1" applyBorder="1" applyAlignment="1" applyProtection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6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7" fillId="9" borderId="3" xfId="0" applyNumberFormat="1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3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 vertical="center"/>
    </xf>
    <xf numFmtId="0" fontId="12" fillId="4" borderId="3" xfId="0" applyNumberFormat="1" applyFont="1" applyFill="1" applyBorder="1" applyAlignment="1">
      <alignment horizontal="center"/>
    </xf>
    <xf numFmtId="0" fontId="12" fillId="9" borderId="3" xfId="0" applyNumberFormat="1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5" borderId="3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2" fillId="8" borderId="3" xfId="0" applyNumberFormat="1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49" fontId="12" fillId="8" borderId="3" xfId="0" applyNumberFormat="1" applyFont="1" applyFill="1" applyBorder="1" applyAlignment="1">
      <alignment horizontal="center"/>
    </xf>
    <xf numFmtId="0" fontId="12" fillId="8" borderId="3" xfId="0" applyNumberFormat="1" applyFont="1" applyFill="1" applyBorder="1" applyAlignment="1">
      <alignment horizontal="center"/>
    </xf>
    <xf numFmtId="0" fontId="7" fillId="8" borderId="3" xfId="0" applyNumberFormat="1" applyFont="1" applyFill="1" applyBorder="1" applyAlignment="1">
      <alignment horizontal="center"/>
    </xf>
    <xf numFmtId="49" fontId="12" fillId="8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7">
    <cellStyle name="常规" xfId="0" builtinId="0"/>
    <cellStyle name="常规 16" xfId="3"/>
    <cellStyle name="常规 6 4" xfId="5"/>
    <cellStyle name="常规 6 6" xfId="2"/>
    <cellStyle name="常规 7" xfId="6"/>
    <cellStyle name="常规 7 6" xfId="1"/>
    <cellStyle name="常规 8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CC99FF"/>
      <rgbColor rgb="FFFF9900"/>
      <rgbColor rgb="FF99CCFF"/>
      <rgbColor rgb="FFA5B6CA"/>
      <rgbColor rgb="FFFF0000"/>
      <rgbColor rgb="FFC0C0C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98"/>
  <sheetViews>
    <sheetView tabSelected="1" defaultGridColor="0" topLeftCell="A778" colorId="12" workbookViewId="0">
      <selection activeCell="P525" sqref="P525"/>
    </sheetView>
  </sheetViews>
  <sheetFormatPr defaultColWidth="9" defaultRowHeight="13.5" customHeight="1"/>
  <cols>
    <col min="1" max="5" width="9" style="48" customWidth="1"/>
    <col min="6" max="6" width="12" style="48" customWidth="1"/>
    <col min="7" max="7" width="13.375" style="48" customWidth="1"/>
    <col min="8" max="126" width="9" style="48" customWidth="1"/>
    <col min="127" max="256" width="9" style="59" customWidth="1"/>
    <col min="257" max="16384" width="9" style="65"/>
  </cols>
  <sheetData>
    <row r="1" spans="1:64" s="22" customFormat="1" ht="22.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21"/>
      <c r="Q1" s="21"/>
      <c r="R1" s="21"/>
    </row>
    <row r="2" spans="1:64" s="22" customFormat="1" ht="12" customHeight="1">
      <c r="A2" s="46" t="s">
        <v>1</v>
      </c>
      <c r="B2" s="47" t="s">
        <v>2</v>
      </c>
      <c r="C2" s="48">
        <f>A4+B4+C4+D4+E4</f>
        <v>28</v>
      </c>
      <c r="D2" s="47" t="s">
        <v>3</v>
      </c>
      <c r="E2" s="49" t="s">
        <v>4</v>
      </c>
      <c r="F2" s="47" t="s">
        <v>5</v>
      </c>
      <c r="G2" s="50">
        <f>(A4*A5+B4*B5+C4*C5+D4*D5+E4*E5+F4*F5+G4*G5+H4*H5)/C2</f>
        <v>85.607142857142861</v>
      </c>
    </row>
    <row r="3" spans="1:64" s="23" customFormat="1" ht="12" customHeight="1">
      <c r="A3" s="47" t="s">
        <v>6</v>
      </c>
      <c r="B3" s="47" t="s">
        <v>7</v>
      </c>
      <c r="C3" s="47" t="s">
        <v>8</v>
      </c>
      <c r="D3" s="47" t="s">
        <v>9</v>
      </c>
      <c r="E3" s="47" t="s">
        <v>10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pans="1:64" s="22" customFormat="1" ht="12" customHeight="1">
      <c r="A4" s="48">
        <v>6</v>
      </c>
      <c r="B4" s="48">
        <v>6</v>
      </c>
      <c r="C4" s="48">
        <v>6</v>
      </c>
      <c r="D4" s="48">
        <v>5</v>
      </c>
      <c r="E4" s="48">
        <v>5</v>
      </c>
    </row>
    <row r="5" spans="1:64" s="45" customFormat="1" ht="12" customHeight="1">
      <c r="A5" s="51">
        <v>82</v>
      </c>
      <c r="B5" s="51">
        <v>77</v>
      </c>
      <c r="C5" s="51">
        <v>88</v>
      </c>
      <c r="D5" s="44">
        <v>92</v>
      </c>
      <c r="E5" s="44">
        <v>91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7" spans="1:64" s="22" customFormat="1" ht="12" customHeight="1">
      <c r="A7" s="46" t="s">
        <v>11</v>
      </c>
      <c r="B7" s="47" t="s">
        <v>2</v>
      </c>
      <c r="C7" s="48">
        <v>22</v>
      </c>
      <c r="D7" s="47" t="s">
        <v>3</v>
      </c>
      <c r="E7" s="47" t="s">
        <v>4</v>
      </c>
      <c r="F7" s="47" t="s">
        <v>5</v>
      </c>
      <c r="G7" s="50">
        <f>(A9*A10+B9*B10+C9*C10+D9*D10+E9*E10+D9*F10+G9*G10+H9*H10)/C7</f>
        <v>84.36363636363636</v>
      </c>
    </row>
    <row r="8" spans="1:64" s="23" customFormat="1" ht="12.75" customHeight="1">
      <c r="A8" s="47" t="s">
        <v>12</v>
      </c>
      <c r="B8" s="47" t="s">
        <v>13</v>
      </c>
      <c r="C8" s="47" t="s">
        <v>14</v>
      </c>
      <c r="D8" s="47" t="s">
        <v>15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pans="1:64" s="22" customFormat="1" ht="12" customHeight="1">
      <c r="A9" s="48">
        <v>6</v>
      </c>
      <c r="B9" s="48">
        <v>5</v>
      </c>
      <c r="C9" s="48">
        <v>6</v>
      </c>
      <c r="D9" s="48">
        <v>5</v>
      </c>
    </row>
    <row r="10" spans="1:64" s="23" customFormat="1" ht="12" customHeight="1">
      <c r="A10" s="48">
        <v>86</v>
      </c>
      <c r="B10" s="48">
        <v>78</v>
      </c>
      <c r="C10" s="48">
        <v>85</v>
      </c>
      <c r="D10" s="4">
        <v>88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2" spans="1:64" s="22" customFormat="1" ht="12" customHeight="1">
      <c r="A12" s="46" t="s">
        <v>16</v>
      </c>
      <c r="B12" s="47" t="s">
        <v>2</v>
      </c>
      <c r="C12" s="48">
        <v>8</v>
      </c>
      <c r="D12" s="47" t="s">
        <v>3</v>
      </c>
      <c r="E12" s="47" t="s">
        <v>17</v>
      </c>
      <c r="F12" s="47" t="s">
        <v>5</v>
      </c>
      <c r="G12" s="50">
        <f>(A14*A15+B14*B15+C14*C15+D14*D15+E14*E15+F14*F15+G14*G15+H14*H15)/C12</f>
        <v>90.25</v>
      </c>
    </row>
    <row r="13" spans="1:64" s="23" customFormat="1" ht="12" customHeight="1">
      <c r="A13" s="47" t="s">
        <v>18</v>
      </c>
      <c r="B13" s="47" t="s">
        <v>19</v>
      </c>
      <c r="C13" s="47" t="s">
        <v>20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s="22" customFormat="1" ht="12" customHeight="1">
      <c r="A14" s="48">
        <v>2</v>
      </c>
      <c r="B14" s="48">
        <v>5</v>
      </c>
      <c r="C14" s="48">
        <v>1</v>
      </c>
    </row>
    <row r="15" spans="1:64" s="23" customFormat="1" ht="12" customHeight="1">
      <c r="A15" s="48">
        <v>94</v>
      </c>
      <c r="B15" s="48">
        <v>88</v>
      </c>
      <c r="C15" s="23">
        <v>94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7" spans="1:64" s="22" customFormat="1" ht="12.75" customHeight="1">
      <c r="A17" s="46" t="s">
        <v>21</v>
      </c>
      <c r="B17" s="47" t="s">
        <v>1030</v>
      </c>
      <c r="C17" s="48">
        <f>A19+B19+C19+D19</f>
        <v>15</v>
      </c>
      <c r="D17" s="47" t="s">
        <v>3</v>
      </c>
      <c r="E17" s="47" t="s">
        <v>17</v>
      </c>
      <c r="F17" s="47" t="s">
        <v>5</v>
      </c>
      <c r="G17" s="50">
        <f>(A19*A20+B19*B20+C19*C20+D19*D20+E19*E20+F19*F20+G19*G20+H19*H20)/C17</f>
        <v>84</v>
      </c>
    </row>
    <row r="18" spans="1:64" s="23" customFormat="1" ht="12" customHeight="1">
      <c r="A18" s="47" t="s">
        <v>22</v>
      </c>
      <c r="B18" s="47" t="s">
        <v>23</v>
      </c>
      <c r="C18" s="47" t="s">
        <v>20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s="22" customFormat="1" ht="12.75" customHeight="1">
      <c r="A19" s="48">
        <v>4</v>
      </c>
      <c r="B19" s="48">
        <v>6</v>
      </c>
      <c r="C19" s="48">
        <v>5</v>
      </c>
      <c r="M19" s="24"/>
    </row>
    <row r="20" spans="1:64" s="23" customFormat="1" ht="12" customHeight="1">
      <c r="A20" s="48">
        <v>82</v>
      </c>
      <c r="B20" s="48">
        <v>77</v>
      </c>
      <c r="C20" s="23">
        <v>94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2" spans="1:64" s="22" customFormat="1" ht="12.75" customHeight="1">
      <c r="A22" s="46" t="s">
        <v>24</v>
      </c>
      <c r="B22" s="47" t="s">
        <v>1030</v>
      </c>
      <c r="C22" s="48">
        <f>A24+B24+C24+D24+E24+F24+G24</f>
        <v>23</v>
      </c>
      <c r="D22" s="47" t="s">
        <v>3</v>
      </c>
      <c r="E22" s="47" t="s">
        <v>25</v>
      </c>
      <c r="F22" s="47" t="s">
        <v>5</v>
      </c>
      <c r="G22" s="50">
        <f>(A24*A25+B24*B25+C24*C25+D24*D25+E24*E25+F24*F25+G24*G25+H24*H25)/C22</f>
        <v>78.130434782608702</v>
      </c>
    </row>
    <row r="23" spans="1:64" s="23" customFormat="1" ht="12" customHeight="1">
      <c r="A23" s="47" t="s">
        <v>22</v>
      </c>
      <c r="B23" s="47" t="s">
        <v>26</v>
      </c>
      <c r="C23" s="47" t="s">
        <v>27</v>
      </c>
      <c r="D23" s="47" t="s">
        <v>28</v>
      </c>
      <c r="E23" s="47" t="s">
        <v>29</v>
      </c>
      <c r="F23" s="47" t="s">
        <v>30</v>
      </c>
      <c r="G23" s="47" t="s">
        <v>31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pans="1:64" s="22" customFormat="1" ht="12" customHeight="1">
      <c r="A24" s="48">
        <v>1</v>
      </c>
      <c r="B24" s="48">
        <v>2</v>
      </c>
      <c r="C24" s="48">
        <v>6</v>
      </c>
      <c r="D24" s="48">
        <v>5</v>
      </c>
      <c r="E24" s="48">
        <v>1</v>
      </c>
      <c r="F24" s="48">
        <v>3</v>
      </c>
      <c r="G24" s="48">
        <v>5</v>
      </c>
    </row>
    <row r="25" spans="1:64" s="23" customFormat="1" ht="15.95" customHeight="1">
      <c r="A25" s="48">
        <v>82</v>
      </c>
      <c r="B25" s="48">
        <v>93</v>
      </c>
      <c r="C25" s="48">
        <v>74</v>
      </c>
      <c r="D25" s="48">
        <v>54</v>
      </c>
      <c r="E25" s="25">
        <v>82</v>
      </c>
      <c r="F25" s="4">
        <v>91</v>
      </c>
      <c r="G25" s="4">
        <v>92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7" spans="1:64" s="22" customFormat="1" ht="12" customHeight="1">
      <c r="A27" s="46" t="s">
        <v>32</v>
      </c>
      <c r="B27" s="47" t="s">
        <v>2</v>
      </c>
      <c r="C27" s="48">
        <v>34</v>
      </c>
      <c r="D27" s="47" t="s">
        <v>3</v>
      </c>
      <c r="E27" s="47" t="s">
        <v>33</v>
      </c>
      <c r="F27" s="47" t="s">
        <v>5</v>
      </c>
      <c r="G27" s="50">
        <f>(A29*A30+B29*B30+C29*C30+D29*D30+E29*E30+F29*F30+G29*G30+H29*H30)/C27</f>
        <v>85.470588235294116</v>
      </c>
    </row>
    <row r="28" spans="1:64" s="22" customFormat="1" ht="12" customHeight="1">
      <c r="A28" s="47" t="s">
        <v>34</v>
      </c>
      <c r="B28" s="47" t="s">
        <v>35</v>
      </c>
      <c r="C28" s="47" t="s">
        <v>36</v>
      </c>
      <c r="D28" s="47" t="s">
        <v>37</v>
      </c>
      <c r="E28" s="47" t="s">
        <v>38</v>
      </c>
      <c r="F28" s="47" t="s">
        <v>39</v>
      </c>
      <c r="G28" s="47" t="s">
        <v>40</v>
      </c>
    </row>
    <row r="29" spans="1:64" s="22" customFormat="1" ht="12" customHeight="1">
      <c r="A29" s="48">
        <v>6</v>
      </c>
      <c r="B29" s="48">
        <v>5</v>
      </c>
      <c r="C29" s="48">
        <v>5</v>
      </c>
      <c r="D29" s="48">
        <v>6</v>
      </c>
      <c r="E29" s="48">
        <v>6</v>
      </c>
      <c r="F29" s="48">
        <v>4</v>
      </c>
      <c r="G29" s="48">
        <v>2</v>
      </c>
    </row>
    <row r="30" spans="1:64" s="23" customFormat="1" ht="12" customHeight="1">
      <c r="A30" s="48">
        <v>88</v>
      </c>
      <c r="B30" s="48">
        <v>79</v>
      </c>
      <c r="C30" s="48">
        <v>81</v>
      </c>
      <c r="D30" s="48">
        <v>84</v>
      </c>
      <c r="E30" s="48">
        <v>89</v>
      </c>
      <c r="F30" s="48">
        <v>89</v>
      </c>
      <c r="G30" s="4">
        <v>92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2" spans="1:64" s="22" customFormat="1" ht="12" customHeight="1">
      <c r="A32" s="46" t="s">
        <v>41</v>
      </c>
      <c r="B32" s="47" t="s">
        <v>2</v>
      </c>
      <c r="C32" s="48">
        <f>A34+B34+C34+D34+E34+F34+G34+H34</f>
        <v>33</v>
      </c>
      <c r="D32" s="47" t="s">
        <v>3</v>
      </c>
      <c r="E32" s="47" t="s">
        <v>42</v>
      </c>
      <c r="F32" s="47" t="s">
        <v>5</v>
      </c>
      <c r="G32" s="50">
        <f>(A34*A35+B34*B35+C34*C35+D34*D35+E34*E35+F34*F35+G34*G35+H34*H35)/C32</f>
        <v>89.333333333333329</v>
      </c>
    </row>
    <row r="33" spans="1:64" s="22" customFormat="1" ht="12" customHeight="1">
      <c r="A33" s="47" t="s">
        <v>43</v>
      </c>
      <c r="B33" s="47" t="s">
        <v>44</v>
      </c>
      <c r="C33" s="47" t="s">
        <v>45</v>
      </c>
      <c r="D33" s="47" t="s">
        <v>46</v>
      </c>
      <c r="E33" s="47" t="s">
        <v>47</v>
      </c>
      <c r="G33" s="47" t="s">
        <v>48</v>
      </c>
      <c r="H33" s="47" t="s">
        <v>40</v>
      </c>
    </row>
    <row r="34" spans="1:64" s="22" customFormat="1" ht="12" customHeight="1">
      <c r="A34" s="48">
        <v>6</v>
      </c>
      <c r="B34" s="48">
        <v>6</v>
      </c>
      <c r="C34" s="48">
        <v>4</v>
      </c>
      <c r="D34" s="48">
        <v>6</v>
      </c>
      <c r="E34" s="48">
        <v>6</v>
      </c>
      <c r="G34" s="48">
        <v>1</v>
      </c>
      <c r="H34" s="48">
        <v>4</v>
      </c>
    </row>
    <row r="35" spans="1:64" s="23" customFormat="1" ht="12" customHeight="1">
      <c r="A35" s="48">
        <v>89</v>
      </c>
      <c r="B35" s="48">
        <v>92</v>
      </c>
      <c r="C35" s="48">
        <v>86</v>
      </c>
      <c r="D35" s="48">
        <v>88</v>
      </c>
      <c r="E35" s="48">
        <v>90</v>
      </c>
      <c r="G35" s="23">
        <v>82</v>
      </c>
      <c r="H35" s="23">
        <v>92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7" spans="1:64" s="22" customFormat="1" ht="12" customHeight="1">
      <c r="A37" s="46" t="s">
        <v>49</v>
      </c>
      <c r="B37" s="47" t="s">
        <v>2</v>
      </c>
      <c r="C37" s="48">
        <f>A39+B39+C39+D39+E39+F39+G39</f>
        <v>29</v>
      </c>
      <c r="D37" s="47" t="s">
        <v>3</v>
      </c>
      <c r="E37" s="47" t="s">
        <v>50</v>
      </c>
      <c r="F37" s="47" t="s">
        <v>5</v>
      </c>
      <c r="G37" s="50">
        <f>(A39*A40+B39*B40+C39*C40+D39*D40+E39*E40+F39*F40+G39*G40+H39*H40)/C37</f>
        <v>80.896551724137936</v>
      </c>
    </row>
    <row r="38" spans="1:64" s="22" customFormat="1" ht="12" customHeight="1">
      <c r="B38" s="47" t="s">
        <v>51</v>
      </c>
      <c r="C38" s="47" t="s">
        <v>52</v>
      </c>
      <c r="D38" s="47" t="s">
        <v>53</v>
      </c>
      <c r="E38" s="47" t="s">
        <v>54</v>
      </c>
      <c r="F38" s="47" t="s">
        <v>48</v>
      </c>
      <c r="G38" s="47" t="s">
        <v>55</v>
      </c>
    </row>
    <row r="39" spans="1:64" s="22" customFormat="1" ht="12" customHeight="1">
      <c r="B39" s="48">
        <v>2</v>
      </c>
      <c r="C39" s="48">
        <v>6</v>
      </c>
      <c r="D39" s="48">
        <v>6</v>
      </c>
      <c r="E39" s="48">
        <v>6</v>
      </c>
      <c r="F39" s="48">
        <v>3</v>
      </c>
      <c r="G39" s="48">
        <v>6</v>
      </c>
    </row>
    <row r="40" spans="1:64" s="23" customFormat="1" ht="12" customHeight="1">
      <c r="B40" s="48">
        <v>96</v>
      </c>
      <c r="C40" s="48">
        <v>80</v>
      </c>
      <c r="D40" s="48">
        <v>76</v>
      </c>
      <c r="E40" s="48">
        <v>80</v>
      </c>
      <c r="F40" s="4">
        <v>82</v>
      </c>
      <c r="G40" s="4">
        <v>82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2" spans="1:64" s="22" customFormat="1" ht="12" customHeight="1">
      <c r="A42" s="46" t="s">
        <v>56</v>
      </c>
      <c r="B42" s="47" t="s">
        <v>2</v>
      </c>
      <c r="C42" s="48">
        <f>A44+B44+C44+D44+E44</f>
        <v>29</v>
      </c>
      <c r="D42" s="47" t="s">
        <v>3</v>
      </c>
      <c r="E42" s="47" t="s">
        <v>57</v>
      </c>
      <c r="F42" s="47" t="s">
        <v>5</v>
      </c>
      <c r="G42" s="50">
        <f>(A44*A45+B44*B45+C44*C45+D44*D45+E44*E45+F44*F45+G44*G45+H44*H45)/C42</f>
        <v>78.58620689655173</v>
      </c>
    </row>
    <row r="43" spans="1:64" s="22" customFormat="1" ht="12" customHeight="1">
      <c r="A43" s="47" t="s">
        <v>58</v>
      </c>
      <c r="B43" s="47" t="s">
        <v>59</v>
      </c>
      <c r="C43" s="47" t="s">
        <v>60</v>
      </c>
      <c r="D43" s="47" t="s">
        <v>61</v>
      </c>
      <c r="E43" s="47" t="s">
        <v>62</v>
      </c>
    </row>
    <row r="44" spans="1:64" s="22" customFormat="1" ht="12" customHeight="1">
      <c r="A44" s="48">
        <v>6</v>
      </c>
      <c r="B44" s="48">
        <v>6</v>
      </c>
      <c r="C44" s="48">
        <v>6</v>
      </c>
      <c r="D44" s="48">
        <v>5</v>
      </c>
      <c r="E44" s="48">
        <v>6</v>
      </c>
    </row>
    <row r="45" spans="1:64" s="23" customFormat="1" ht="12" customHeight="1">
      <c r="A45" s="48">
        <v>86</v>
      </c>
      <c r="B45" s="48">
        <v>72</v>
      </c>
      <c r="C45" s="48">
        <v>75</v>
      </c>
      <c r="D45" s="4">
        <v>79</v>
      </c>
      <c r="E45" s="4">
        <v>81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7" spans="1:64" s="22" customFormat="1" ht="12" customHeight="1">
      <c r="A47" s="46" t="s">
        <v>63</v>
      </c>
      <c r="B47" s="47" t="s">
        <v>2</v>
      </c>
      <c r="C47" s="48">
        <f>A49+B49+C49+D49+E49+F49</f>
        <v>31</v>
      </c>
      <c r="D47" s="47" t="s">
        <v>3</v>
      </c>
      <c r="E47" s="49" t="s">
        <v>64</v>
      </c>
      <c r="F47" s="47" t="s">
        <v>5</v>
      </c>
      <c r="G47" s="50">
        <f>(A49*A50+B49*B50+C49*C50+D49*D50+E49*E50+F49*F50+G49*G50+H49*H50)/C47</f>
        <v>82.193548387096769</v>
      </c>
    </row>
    <row r="48" spans="1:64" s="22" customFormat="1" ht="12" customHeight="1">
      <c r="A48" s="47" t="s">
        <v>65</v>
      </c>
      <c r="B48" s="47" t="s">
        <v>66</v>
      </c>
      <c r="C48" s="47" t="s">
        <v>67</v>
      </c>
      <c r="D48" s="47" t="s">
        <v>68</v>
      </c>
      <c r="E48" s="47" t="s">
        <v>69</v>
      </c>
      <c r="F48" s="47" t="s">
        <v>70</v>
      </c>
    </row>
    <row r="49" spans="1:64" s="22" customFormat="1" ht="12" customHeight="1">
      <c r="A49" s="48">
        <v>5</v>
      </c>
      <c r="B49" s="48">
        <v>6</v>
      </c>
      <c r="C49" s="48">
        <v>6</v>
      </c>
      <c r="D49" s="48">
        <v>5</v>
      </c>
      <c r="E49" s="48">
        <v>6</v>
      </c>
      <c r="F49" s="48">
        <v>3</v>
      </c>
    </row>
    <row r="50" spans="1:64" s="23" customFormat="1" ht="12" customHeight="1">
      <c r="A50" s="48">
        <v>81</v>
      </c>
      <c r="B50" s="48">
        <v>85</v>
      </c>
      <c r="C50" s="48">
        <v>82</v>
      </c>
      <c r="D50" s="4">
        <v>86</v>
      </c>
      <c r="E50" s="4">
        <v>78</v>
      </c>
      <c r="F50" s="4">
        <v>81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2" spans="1:64" s="22" customFormat="1" ht="12" customHeight="1">
      <c r="A52" s="46" t="s">
        <v>71</v>
      </c>
      <c r="B52" s="47" t="s">
        <v>2</v>
      </c>
      <c r="C52" s="48">
        <f>A54+B54+C54</f>
        <v>18</v>
      </c>
      <c r="D52" s="47" t="s">
        <v>3</v>
      </c>
      <c r="E52" s="47" t="s">
        <v>72</v>
      </c>
      <c r="F52" s="47" t="s">
        <v>5</v>
      </c>
      <c r="G52" s="50">
        <f>(A54*A55+B54*B55+C54*C55+D54*D55+E54*E55+F54*F55+G54*G55+H54*H55)/C52</f>
        <v>88.333333333333329</v>
      </c>
    </row>
    <row r="53" spans="1:64" s="22" customFormat="1" ht="12" customHeight="1">
      <c r="A53" s="47" t="s">
        <v>73</v>
      </c>
      <c r="B53" s="47" t="s">
        <v>74</v>
      </c>
      <c r="C53" s="47" t="s">
        <v>75</v>
      </c>
    </row>
    <row r="54" spans="1:64" s="22" customFormat="1" ht="12" customHeight="1">
      <c r="A54" s="48">
        <v>6</v>
      </c>
      <c r="B54" s="48">
        <v>6</v>
      </c>
      <c r="C54" s="48">
        <v>6</v>
      </c>
    </row>
    <row r="55" spans="1:64" s="23" customFormat="1" ht="12" customHeight="1">
      <c r="A55" s="48">
        <v>96</v>
      </c>
      <c r="B55" s="48">
        <v>87</v>
      </c>
      <c r="C55" s="48">
        <v>82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7" spans="1:64" s="23" customFormat="1" ht="12" customHeight="1">
      <c r="A57" s="46" t="s">
        <v>76</v>
      </c>
      <c r="B57" s="47" t="s">
        <v>2</v>
      </c>
      <c r="C57" s="48">
        <f>A59+B59+C59+D59+E59+F59+G59</f>
        <v>22</v>
      </c>
      <c r="D57" s="47" t="s">
        <v>3</v>
      </c>
      <c r="E57" s="47" t="s">
        <v>77</v>
      </c>
      <c r="F57" s="47" t="s">
        <v>5</v>
      </c>
      <c r="G57" s="50">
        <f>(A59*A60+B59*B60+C59*C60+D59*D60+E59*E60+F59*F60+G59*G60+H59*H60+I59*I60+J59*J60)/C57</f>
        <v>91.227272727272734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</row>
    <row r="58" spans="1:64" s="22" customFormat="1" ht="12" customHeight="1">
      <c r="A58" s="47" t="s">
        <v>51</v>
      </c>
      <c r="B58" s="47" t="s">
        <v>78</v>
      </c>
      <c r="C58" s="47" t="s">
        <v>79</v>
      </c>
      <c r="D58" s="47" t="s">
        <v>74</v>
      </c>
      <c r="E58" s="47" t="s">
        <v>75</v>
      </c>
      <c r="F58" s="47" t="s">
        <v>80</v>
      </c>
    </row>
    <row r="59" spans="1:64" s="23" customFormat="1" ht="12.75" customHeight="1">
      <c r="A59" s="48">
        <v>4</v>
      </c>
      <c r="B59" s="48">
        <v>5</v>
      </c>
      <c r="C59" s="48">
        <v>6</v>
      </c>
      <c r="D59" s="48">
        <v>1</v>
      </c>
      <c r="E59" s="48">
        <v>1</v>
      </c>
      <c r="F59" s="22">
        <v>5</v>
      </c>
      <c r="G59" s="2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pans="1:64" s="22" customFormat="1" ht="12" customHeight="1">
      <c r="A60" s="53">
        <v>96</v>
      </c>
      <c r="B60" s="53">
        <v>90</v>
      </c>
      <c r="C60" s="53">
        <v>89</v>
      </c>
      <c r="D60" s="53">
        <v>87</v>
      </c>
      <c r="E60" s="53">
        <v>82</v>
      </c>
      <c r="F60" s="53">
        <v>94</v>
      </c>
      <c r="G60" s="54"/>
      <c r="H60" s="54"/>
      <c r="I60" s="54"/>
      <c r="J60" s="54"/>
      <c r="K60" s="54"/>
      <c r="L60" s="54"/>
      <c r="M60" s="54"/>
      <c r="N60" s="54"/>
      <c r="O60" s="54"/>
    </row>
    <row r="61" spans="1:64" s="22" customFormat="1" ht="12.75" customHeight="1">
      <c r="P61" s="24"/>
    </row>
    <row r="62" spans="1:64" s="22" customFormat="1" ht="12" customHeight="1">
      <c r="A62" s="46" t="s">
        <v>81</v>
      </c>
      <c r="B62" s="47" t="s">
        <v>2</v>
      </c>
      <c r="C62" s="48">
        <f>A64+B64+C64+D64+E64</f>
        <v>27</v>
      </c>
      <c r="D62" s="47" t="s">
        <v>3</v>
      </c>
      <c r="E62" s="47" t="s">
        <v>82</v>
      </c>
      <c r="F62" s="47" t="s">
        <v>5</v>
      </c>
      <c r="G62" s="50">
        <f>(A64*A65+B64*B65+C64*C65+D64*D65+E64*E65+F64*F65+G64*G65+H64*H65)/C62</f>
        <v>81.629629629629633</v>
      </c>
    </row>
    <row r="63" spans="1:64" s="22" customFormat="1" ht="12" customHeight="1">
      <c r="A63" s="47" t="s">
        <v>83</v>
      </c>
      <c r="B63" s="47" t="s">
        <v>84</v>
      </c>
      <c r="C63" s="47" t="s">
        <v>85</v>
      </c>
      <c r="D63" s="47" t="s">
        <v>86</v>
      </c>
      <c r="E63" s="47" t="s">
        <v>87</v>
      </c>
    </row>
    <row r="64" spans="1:64" s="22" customFormat="1" ht="12" customHeight="1">
      <c r="A64" s="48">
        <v>5</v>
      </c>
      <c r="B64" s="48">
        <v>6</v>
      </c>
      <c r="C64" s="48">
        <v>5</v>
      </c>
      <c r="D64" s="48">
        <v>6</v>
      </c>
      <c r="E64" s="48">
        <v>5</v>
      </c>
    </row>
    <row r="65" spans="1:64" s="23" customFormat="1" ht="12" customHeight="1">
      <c r="A65" s="48">
        <v>82</v>
      </c>
      <c r="B65" s="48">
        <v>81</v>
      </c>
      <c r="C65" s="48">
        <v>82</v>
      </c>
      <c r="D65" s="48">
        <v>83</v>
      </c>
      <c r="E65" s="4">
        <v>80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</row>
    <row r="67" spans="1:64" s="22" customFormat="1" ht="12" customHeight="1">
      <c r="A67" s="46" t="s">
        <v>88</v>
      </c>
      <c r="B67" s="47" t="s">
        <v>2</v>
      </c>
      <c r="C67" s="48">
        <f>A69+B69+C69+D69+E69</f>
        <v>24</v>
      </c>
      <c r="D67" s="47" t="s">
        <v>3</v>
      </c>
      <c r="E67" s="47" t="s">
        <v>89</v>
      </c>
      <c r="F67" s="47" t="s">
        <v>5</v>
      </c>
      <c r="G67" s="50">
        <f>(A69*A70+B69*B70+C69*C70+D69*D70+E69*E70+F69*F70+G69*G70+H69*H70)/C67</f>
        <v>88.583333333333329</v>
      </c>
    </row>
    <row r="68" spans="1:64" s="22" customFormat="1" ht="12" customHeight="1">
      <c r="A68" s="47" t="s">
        <v>90</v>
      </c>
      <c r="B68" s="47" t="s">
        <v>91</v>
      </c>
      <c r="C68" s="47" t="s">
        <v>92</v>
      </c>
      <c r="D68" s="47" t="s">
        <v>93</v>
      </c>
      <c r="E68" s="47" t="s">
        <v>48</v>
      </c>
    </row>
    <row r="69" spans="1:64" s="22" customFormat="1" ht="12" customHeight="1">
      <c r="A69" s="48">
        <v>6</v>
      </c>
      <c r="B69" s="48">
        <v>5</v>
      </c>
      <c r="C69" s="48">
        <v>6</v>
      </c>
      <c r="D69" s="48">
        <v>6</v>
      </c>
      <c r="E69" s="48">
        <v>1</v>
      </c>
    </row>
    <row r="70" spans="1:64" s="23" customFormat="1" ht="12" customHeight="1">
      <c r="A70" s="48">
        <v>90</v>
      </c>
      <c r="B70" s="48">
        <v>86</v>
      </c>
      <c r="C70" s="48">
        <v>81</v>
      </c>
      <c r="D70" s="4">
        <v>98</v>
      </c>
      <c r="E70" s="4">
        <v>82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2" spans="1:64" s="22" customFormat="1" ht="12.75" customHeight="1">
      <c r="A72" s="46" t="s">
        <v>94</v>
      </c>
      <c r="B72" s="47" t="s">
        <v>2</v>
      </c>
      <c r="C72" s="48">
        <f>A74+B74+C74+D74</f>
        <v>13</v>
      </c>
      <c r="D72" s="47" t="s">
        <v>3</v>
      </c>
      <c r="E72" s="47" t="s">
        <v>95</v>
      </c>
      <c r="F72" s="47" t="s">
        <v>5</v>
      </c>
      <c r="G72" s="50">
        <f>(A74*A75+B74*B75+C74*C75+D74*D75+E74*E75+F74*F75+G74*G75)/C72</f>
        <v>86.769230769230774</v>
      </c>
      <c r="M72" s="24"/>
    </row>
    <row r="73" spans="1:64" s="22" customFormat="1" ht="12.75" customHeight="1">
      <c r="A73" s="47" t="s">
        <v>96</v>
      </c>
      <c r="B73" s="47" t="s">
        <v>97</v>
      </c>
      <c r="C73" s="47" t="s">
        <v>98</v>
      </c>
      <c r="D73" s="47" t="s">
        <v>99</v>
      </c>
      <c r="M73" s="24"/>
    </row>
    <row r="74" spans="1:64" s="22" customFormat="1" ht="12.75" customHeight="1">
      <c r="A74" s="48">
        <v>2</v>
      </c>
      <c r="B74" s="48">
        <v>6</v>
      </c>
      <c r="C74" s="48">
        <v>2</v>
      </c>
      <c r="D74" s="48">
        <v>3</v>
      </c>
      <c r="M74" s="24"/>
    </row>
    <row r="75" spans="1:64" s="23" customFormat="1" ht="12" customHeight="1">
      <c r="A75" s="48">
        <v>85</v>
      </c>
      <c r="B75" s="48">
        <v>86</v>
      </c>
      <c r="C75" s="48">
        <v>86</v>
      </c>
      <c r="D75" s="4">
        <v>90</v>
      </c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pans="1:64" s="22" customFormat="1" ht="12.75" customHeight="1">
      <c r="I76" s="24"/>
    </row>
    <row r="77" spans="1:64" s="22" customFormat="1" ht="12.75" customHeight="1">
      <c r="A77" s="46" t="s">
        <v>100</v>
      </c>
      <c r="B77" s="47" t="s">
        <v>2</v>
      </c>
      <c r="C77" s="48">
        <f>A79+B79+C79+D79+E79+F79</f>
        <v>22</v>
      </c>
      <c r="D77" s="47" t="s">
        <v>3</v>
      </c>
      <c r="E77" s="47" t="s">
        <v>95</v>
      </c>
      <c r="F77" s="47" t="s">
        <v>5</v>
      </c>
      <c r="G77" s="50">
        <f>(A79*A80+B79*B80+C79*C80+D79*D80+E79*E80+F79*F80+G79*G80)/C77</f>
        <v>83.727272727272734</v>
      </c>
      <c r="K77" s="24"/>
    </row>
    <row r="78" spans="1:64" s="22" customFormat="1" ht="12" customHeight="1">
      <c r="A78" s="47" t="s">
        <v>96</v>
      </c>
      <c r="B78" s="47" t="s">
        <v>101</v>
      </c>
      <c r="C78" s="47" t="s">
        <v>98</v>
      </c>
      <c r="D78" s="47" t="s">
        <v>102</v>
      </c>
      <c r="E78" s="47" t="s">
        <v>103</v>
      </c>
      <c r="F78" s="47" t="s">
        <v>104</v>
      </c>
    </row>
    <row r="79" spans="1:64" s="22" customFormat="1" ht="12" customHeight="1">
      <c r="A79" s="48">
        <v>3</v>
      </c>
      <c r="B79" s="48">
        <v>2</v>
      </c>
      <c r="C79" s="48">
        <v>4</v>
      </c>
      <c r="D79" s="48">
        <v>3</v>
      </c>
      <c r="E79" s="48">
        <v>5</v>
      </c>
      <c r="F79" s="48">
        <v>5</v>
      </c>
    </row>
    <row r="80" spans="1:64" s="23" customFormat="1" ht="12" customHeight="1">
      <c r="A80" s="48">
        <v>85</v>
      </c>
      <c r="B80" s="48">
        <v>72</v>
      </c>
      <c r="C80" s="48">
        <v>86</v>
      </c>
      <c r="D80" s="48">
        <v>83</v>
      </c>
      <c r="E80" s="48">
        <v>82</v>
      </c>
      <c r="F80" s="23">
        <v>88</v>
      </c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2" spans="1:64" s="22" customFormat="1" ht="12" customHeight="1">
      <c r="A82" s="46" t="s">
        <v>105</v>
      </c>
      <c r="B82" s="47" t="s">
        <v>2</v>
      </c>
      <c r="C82" s="48">
        <v>24</v>
      </c>
      <c r="D82" s="47" t="s">
        <v>3</v>
      </c>
      <c r="E82" s="47" t="s">
        <v>106</v>
      </c>
      <c r="F82" s="47" t="s">
        <v>5</v>
      </c>
      <c r="G82" s="50">
        <f>(A84*A85+B84*B85+C84*C85+D84*D85+E84*E85+F84*F85+G84*G85)/C82</f>
        <v>84.166666666666671</v>
      </c>
    </row>
    <row r="83" spans="1:64" s="22" customFormat="1" ht="12" customHeight="1">
      <c r="A83" s="47" t="s">
        <v>107</v>
      </c>
      <c r="B83" s="47" t="s">
        <v>108</v>
      </c>
      <c r="C83" s="47" t="s">
        <v>109</v>
      </c>
      <c r="D83" s="47" t="s">
        <v>110</v>
      </c>
      <c r="E83" s="47" t="s">
        <v>111</v>
      </c>
    </row>
    <row r="84" spans="1:64" s="22" customFormat="1" ht="12.75" customHeight="1">
      <c r="A84" s="48">
        <v>6</v>
      </c>
      <c r="B84" s="48">
        <v>5</v>
      </c>
      <c r="C84" s="48">
        <v>5</v>
      </c>
      <c r="D84" s="48">
        <v>4</v>
      </c>
      <c r="E84" s="48">
        <v>4</v>
      </c>
      <c r="M84" s="24"/>
    </row>
    <row r="85" spans="1:64" s="23" customFormat="1" ht="12" customHeight="1">
      <c r="A85" s="48">
        <v>81</v>
      </c>
      <c r="B85" s="48">
        <v>84</v>
      </c>
      <c r="C85" s="48">
        <v>82</v>
      </c>
      <c r="D85" s="48">
        <v>86</v>
      </c>
      <c r="E85" s="23">
        <v>90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7" spans="1:64" s="22" customFormat="1" ht="12.75" customHeight="1">
      <c r="A87" s="46" t="s">
        <v>112</v>
      </c>
      <c r="B87" s="47" t="s">
        <v>2</v>
      </c>
      <c r="C87" s="48">
        <f>A89+B89+C89+D89</f>
        <v>22</v>
      </c>
      <c r="D87" s="47" t="s">
        <v>3</v>
      </c>
      <c r="E87" s="47" t="s">
        <v>33</v>
      </c>
      <c r="F87" s="47" t="s">
        <v>5</v>
      </c>
      <c r="G87" s="50">
        <f>(A89*A90+B89*B90+C89*C90+D89*D90+E89*E90+F89*F90+G89*G90+H89*H90)/C87</f>
        <v>80.272727272727266</v>
      </c>
      <c r="H87" s="24"/>
    </row>
    <row r="88" spans="1:64" s="22" customFormat="1" ht="12" customHeight="1">
      <c r="A88" s="47" t="s">
        <v>113</v>
      </c>
      <c r="B88" s="47" t="s">
        <v>114</v>
      </c>
      <c r="C88" s="47" t="s">
        <v>115</v>
      </c>
      <c r="D88" s="47" t="s">
        <v>116</v>
      </c>
    </row>
    <row r="89" spans="1:64" s="22" customFormat="1" ht="12.75" customHeight="1">
      <c r="A89" s="48">
        <v>6</v>
      </c>
      <c r="B89" s="48">
        <v>6</v>
      </c>
      <c r="C89" s="48">
        <v>6</v>
      </c>
      <c r="D89" s="48">
        <v>4</v>
      </c>
      <c r="H89" s="24"/>
      <c r="L89" s="24"/>
    </row>
    <row r="90" spans="1:64" s="22" customFormat="1" ht="12.75" customHeight="1">
      <c r="A90" s="53">
        <v>78</v>
      </c>
      <c r="B90" s="53">
        <v>81</v>
      </c>
      <c r="C90" s="53">
        <v>86</v>
      </c>
      <c r="D90" s="54">
        <v>74</v>
      </c>
      <c r="E90" s="54"/>
      <c r="F90" s="54"/>
      <c r="G90" s="54"/>
      <c r="H90" s="26"/>
      <c r="I90" s="54"/>
      <c r="J90" s="54"/>
      <c r="K90" s="54"/>
      <c r="L90" s="54"/>
      <c r="M90" s="54"/>
      <c r="N90" s="54"/>
      <c r="O90" s="54"/>
    </row>
    <row r="92" spans="1:64" s="23" customFormat="1" ht="12.75" customHeight="1">
      <c r="A92" s="46" t="s">
        <v>117</v>
      </c>
      <c r="B92" s="47" t="s">
        <v>2</v>
      </c>
      <c r="C92" s="48">
        <v>11</v>
      </c>
      <c r="D92" s="47" t="s">
        <v>3</v>
      </c>
      <c r="E92" s="47" t="s">
        <v>118</v>
      </c>
      <c r="F92" s="47" t="s">
        <v>5</v>
      </c>
      <c r="G92" s="50">
        <f>(A94*A95+B94*B95+C94*C95+D94*D95+E94*E95+F94*F95+G94*G95+H94*H95)/C92</f>
        <v>87.454545454545453</v>
      </c>
      <c r="H92" s="24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</row>
    <row r="93" spans="1:64" s="22" customFormat="1" ht="12" customHeight="1">
      <c r="A93" s="47" t="s">
        <v>119</v>
      </c>
      <c r="B93" s="47" t="s">
        <v>120</v>
      </c>
      <c r="D93" s="47" t="s">
        <v>121</v>
      </c>
    </row>
    <row r="94" spans="1:64" s="22" customFormat="1" ht="12.75" customHeight="1">
      <c r="A94" s="48">
        <v>6</v>
      </c>
      <c r="B94" s="48">
        <v>4</v>
      </c>
      <c r="D94" s="48">
        <v>1</v>
      </c>
      <c r="H94" s="24"/>
      <c r="L94" s="24"/>
    </row>
    <row r="95" spans="1:64" s="22" customFormat="1" ht="12.75" customHeight="1">
      <c r="A95" s="53">
        <v>84</v>
      </c>
      <c r="B95" s="53">
        <v>91</v>
      </c>
      <c r="C95" s="54"/>
      <c r="D95" s="54">
        <v>94</v>
      </c>
      <c r="E95" s="54"/>
      <c r="F95" s="54"/>
      <c r="G95" s="54"/>
      <c r="H95" s="26"/>
      <c r="I95" s="54"/>
      <c r="J95" s="54"/>
      <c r="K95" s="54"/>
      <c r="L95" s="54"/>
      <c r="M95" s="54"/>
      <c r="N95" s="54"/>
      <c r="O95" s="54"/>
    </row>
    <row r="97" spans="1:64" s="22" customFormat="1" ht="12.75" customHeight="1">
      <c r="A97" s="46" t="s">
        <v>122</v>
      </c>
      <c r="B97" s="47" t="s">
        <v>2</v>
      </c>
      <c r="C97" s="48">
        <f>A99+B99+C99+D99+E99+F99+G99</f>
        <v>35</v>
      </c>
      <c r="D97" s="47" t="s">
        <v>3</v>
      </c>
      <c r="E97" s="47" t="s">
        <v>123</v>
      </c>
      <c r="F97" s="47" t="s">
        <v>5</v>
      </c>
      <c r="G97" s="50">
        <f>(A99*A100+B99*B100+C99*C100+D99*D100+E99*E100+F99*F100+G99*G100+H99*H100)/C97</f>
        <v>87.8</v>
      </c>
      <c r="M97" s="24"/>
      <c r="O97" s="24"/>
    </row>
    <row r="98" spans="1:64" s="22" customFormat="1" ht="12" customHeight="1">
      <c r="A98" s="47" t="s">
        <v>124</v>
      </c>
      <c r="B98" s="47" t="s">
        <v>125</v>
      </c>
      <c r="C98" s="47" t="s">
        <v>126</v>
      </c>
      <c r="D98" s="47" t="s">
        <v>127</v>
      </c>
      <c r="E98" s="47" t="s">
        <v>128</v>
      </c>
      <c r="F98" s="47" t="s">
        <v>129</v>
      </c>
      <c r="G98" s="47" t="s">
        <v>130</v>
      </c>
    </row>
    <row r="99" spans="1:64" s="22" customFormat="1" ht="12.75" customHeight="1">
      <c r="A99" s="48">
        <v>6</v>
      </c>
      <c r="B99" s="48">
        <v>6</v>
      </c>
      <c r="C99" s="48">
        <v>6</v>
      </c>
      <c r="D99" s="48">
        <v>6</v>
      </c>
      <c r="E99" s="48">
        <v>6</v>
      </c>
      <c r="F99" s="48">
        <v>1</v>
      </c>
      <c r="G99" s="48">
        <v>4</v>
      </c>
      <c r="M99" s="24"/>
    </row>
    <row r="100" spans="1:64" s="22" customFormat="1" ht="12.75" customHeight="1">
      <c r="A100" s="53">
        <v>85</v>
      </c>
      <c r="B100" s="53">
        <v>86</v>
      </c>
      <c r="C100" s="53">
        <v>89</v>
      </c>
      <c r="D100" s="53">
        <v>86</v>
      </c>
      <c r="E100" s="53">
        <v>89</v>
      </c>
      <c r="F100" s="53">
        <v>91</v>
      </c>
      <c r="G100" s="54">
        <v>93</v>
      </c>
      <c r="H100" s="54"/>
      <c r="I100" s="54"/>
      <c r="J100" s="54"/>
      <c r="K100" s="54"/>
      <c r="L100" s="54"/>
      <c r="M100" s="26"/>
      <c r="N100" s="54"/>
      <c r="O100" s="54"/>
    </row>
    <row r="101" spans="1:64" s="23" customFormat="1" ht="12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4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64" s="23" customFormat="1" ht="12.75" customHeight="1">
      <c r="A102" s="46" t="s">
        <v>131</v>
      </c>
      <c r="B102" s="47" t="s">
        <v>132</v>
      </c>
      <c r="C102" s="48">
        <f>A104+B104+C104+D104+E104+F104+G104+H104</f>
        <v>34</v>
      </c>
      <c r="D102" s="47" t="s">
        <v>3</v>
      </c>
      <c r="E102" s="47" t="s">
        <v>42</v>
      </c>
      <c r="F102" s="47" t="s">
        <v>5</v>
      </c>
      <c r="G102" s="50">
        <f>(A104*A105+B104*B105+C104*C105+D104*D105+E104*E105+F104*F105+G104*G105+H104*H105)/C102</f>
        <v>86.558823529411768</v>
      </c>
      <c r="H102" s="27"/>
      <c r="I102" s="27"/>
      <c r="J102" s="27"/>
      <c r="K102" s="27"/>
      <c r="L102" s="27"/>
      <c r="M102" s="24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pans="1:64" s="22" customFormat="1" ht="12.75" customHeight="1">
      <c r="A103" s="47" t="s">
        <v>133</v>
      </c>
      <c r="B103" s="47" t="s">
        <v>134</v>
      </c>
      <c r="C103" s="47" t="s">
        <v>135</v>
      </c>
      <c r="D103" s="47" t="s">
        <v>136</v>
      </c>
      <c r="E103" s="47" t="s">
        <v>129</v>
      </c>
      <c r="F103" s="47" t="s">
        <v>45</v>
      </c>
      <c r="G103" s="47" t="s">
        <v>137</v>
      </c>
      <c r="H103" s="47" t="s">
        <v>138</v>
      </c>
      <c r="M103" s="24"/>
    </row>
    <row r="104" spans="1:64" s="22" customFormat="1" ht="12.75" customHeight="1">
      <c r="A104" s="48">
        <v>6</v>
      </c>
      <c r="B104" s="48">
        <v>6</v>
      </c>
      <c r="C104" s="48">
        <v>4</v>
      </c>
      <c r="D104" s="48">
        <v>5</v>
      </c>
      <c r="E104" s="48">
        <v>5</v>
      </c>
      <c r="F104" s="48">
        <v>1</v>
      </c>
      <c r="G104" s="48">
        <v>5</v>
      </c>
      <c r="H104" s="48">
        <v>2</v>
      </c>
      <c r="M104" s="24"/>
    </row>
    <row r="105" spans="1:64" s="22" customFormat="1" ht="12" customHeight="1">
      <c r="A105" s="53">
        <v>90</v>
      </c>
      <c r="B105" s="53">
        <v>76</v>
      </c>
      <c r="C105" s="53">
        <v>85</v>
      </c>
      <c r="D105" s="53">
        <v>90</v>
      </c>
      <c r="E105" s="53">
        <v>91</v>
      </c>
      <c r="F105" s="53">
        <v>86</v>
      </c>
      <c r="G105" s="54">
        <v>88</v>
      </c>
      <c r="H105" s="54">
        <v>88</v>
      </c>
      <c r="I105" s="54"/>
      <c r="J105" s="54"/>
      <c r="K105" s="54"/>
      <c r="L105" s="54"/>
      <c r="M105" s="54"/>
      <c r="N105" s="54"/>
      <c r="O105" s="54"/>
    </row>
    <row r="106" spans="1:64" s="22" customFormat="1" ht="12.75" customHeight="1">
      <c r="L106" s="24"/>
    </row>
    <row r="107" spans="1:64" s="23" customFormat="1" ht="12.75" customHeight="1">
      <c r="A107" s="46" t="s">
        <v>139</v>
      </c>
      <c r="B107" s="47" t="s">
        <v>132</v>
      </c>
      <c r="C107" s="48">
        <f>A109+B109+C109+D109+E109+F109</f>
        <v>26</v>
      </c>
      <c r="D107" s="47" t="s">
        <v>3</v>
      </c>
      <c r="E107" s="47" t="s">
        <v>82</v>
      </c>
      <c r="F107" s="47" t="s">
        <v>5</v>
      </c>
      <c r="G107" s="50">
        <f>(A109*A110+B109*B110+C109*C110+D109*D110+E109*E110+F109*F110+G109*G110+H109*H110)/C107</f>
        <v>86.730769230769226</v>
      </c>
      <c r="H107" s="27"/>
      <c r="I107" s="27"/>
      <c r="J107" s="27"/>
      <c r="K107" s="27"/>
      <c r="L107" s="27"/>
      <c r="M107" s="24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pans="1:64" s="22" customFormat="1" ht="12" customHeight="1">
      <c r="A108" s="47" t="s">
        <v>140</v>
      </c>
      <c r="B108" s="47" t="s">
        <v>141</v>
      </c>
      <c r="C108" s="47" t="s">
        <v>142</v>
      </c>
      <c r="D108" s="47" t="s">
        <v>143</v>
      </c>
      <c r="E108" s="47" t="s">
        <v>144</v>
      </c>
      <c r="F108" s="47" t="s">
        <v>145</v>
      </c>
    </row>
    <row r="109" spans="1:64" s="22" customFormat="1" ht="12.75" customHeight="1">
      <c r="A109" s="48">
        <v>5</v>
      </c>
      <c r="B109" s="48">
        <v>6</v>
      </c>
      <c r="C109" s="48">
        <v>2</v>
      </c>
      <c r="D109" s="48">
        <v>6</v>
      </c>
      <c r="E109" s="48">
        <v>2</v>
      </c>
      <c r="F109" s="48">
        <v>5</v>
      </c>
      <c r="M109" s="24"/>
    </row>
    <row r="110" spans="1:64" s="22" customFormat="1" ht="12" customHeight="1">
      <c r="A110" s="53">
        <v>87</v>
      </c>
      <c r="B110" s="53">
        <v>90</v>
      </c>
      <c r="C110" s="53">
        <v>80</v>
      </c>
      <c r="D110" s="53">
        <v>85</v>
      </c>
      <c r="E110" s="54">
        <v>80</v>
      </c>
      <c r="F110" s="54">
        <v>90</v>
      </c>
      <c r="G110" s="54"/>
      <c r="H110" s="54"/>
      <c r="I110" s="54"/>
      <c r="J110" s="54"/>
      <c r="K110" s="54"/>
      <c r="L110" s="54"/>
      <c r="M110" s="54"/>
      <c r="N110" s="54"/>
      <c r="O110" s="54"/>
    </row>
    <row r="112" spans="1:64" s="23" customFormat="1" ht="12" customHeight="1">
      <c r="A112" s="46" t="s">
        <v>146</v>
      </c>
      <c r="B112" s="47" t="s">
        <v>132</v>
      </c>
      <c r="C112" s="48">
        <v>23</v>
      </c>
      <c r="D112" s="47" t="s">
        <v>3</v>
      </c>
      <c r="E112" s="47" t="s">
        <v>147</v>
      </c>
      <c r="F112" s="47" t="s">
        <v>5</v>
      </c>
      <c r="G112" s="50">
        <f>(A114*A115+B114*B115+C114*C115+D114*D115+E114*E115+F114*F115+G114*G115+H114*H115)/C112</f>
        <v>82.130434782608702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</row>
    <row r="113" spans="1:64" s="22" customFormat="1" ht="12" customHeight="1">
      <c r="A113" s="47" t="s">
        <v>148</v>
      </c>
      <c r="B113" s="47" t="s">
        <v>149</v>
      </c>
      <c r="C113" s="47" t="s">
        <v>150</v>
      </c>
      <c r="D113" s="47" t="s">
        <v>151</v>
      </c>
      <c r="E113" s="47" t="s">
        <v>152</v>
      </c>
      <c r="F113" s="47" t="s">
        <v>153</v>
      </c>
    </row>
    <row r="114" spans="1:64" s="22" customFormat="1" ht="12" customHeight="1">
      <c r="A114" s="48">
        <v>6</v>
      </c>
      <c r="B114" s="48">
        <v>5</v>
      </c>
      <c r="C114" s="48">
        <v>2</v>
      </c>
      <c r="D114" s="48">
        <v>2</v>
      </c>
      <c r="E114" s="48">
        <v>4</v>
      </c>
      <c r="F114" s="48">
        <v>4</v>
      </c>
    </row>
    <row r="115" spans="1:64" s="22" customFormat="1" ht="12" customHeight="1">
      <c r="A115" s="53">
        <v>77</v>
      </c>
      <c r="B115" s="53">
        <v>81</v>
      </c>
      <c r="C115" s="53">
        <v>88</v>
      </c>
      <c r="D115" s="54">
        <v>93</v>
      </c>
      <c r="E115" s="4">
        <v>84</v>
      </c>
      <c r="F115" s="4">
        <v>81</v>
      </c>
      <c r="G115" s="54"/>
      <c r="H115" s="54"/>
      <c r="I115" s="54"/>
      <c r="J115" s="54"/>
      <c r="K115" s="54"/>
      <c r="L115" s="54"/>
      <c r="M115" s="54"/>
      <c r="N115" s="54"/>
      <c r="O115" s="54"/>
    </row>
    <row r="117" spans="1:64" s="23" customFormat="1" ht="12" customHeight="1">
      <c r="A117" s="46" t="s">
        <v>154</v>
      </c>
      <c r="B117" s="47" t="s">
        <v>132</v>
      </c>
      <c r="C117" s="48">
        <v>25</v>
      </c>
      <c r="D117" s="47" t="s">
        <v>3</v>
      </c>
      <c r="E117" s="47" t="s">
        <v>106</v>
      </c>
      <c r="F117" s="47" t="s">
        <v>5</v>
      </c>
      <c r="G117" s="50">
        <f>(A119*A120+B119*B120+C119*C120+D119*D120+E119*E120+F119*F120+G119*G120+H119*H120)/C117</f>
        <v>82.76</v>
      </c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</row>
    <row r="118" spans="1:64" s="22" customFormat="1" ht="12" customHeight="1">
      <c r="A118" s="47" t="s">
        <v>155</v>
      </c>
      <c r="B118" s="47" t="s">
        <v>156</v>
      </c>
      <c r="C118" s="47" t="s">
        <v>157</v>
      </c>
      <c r="D118" s="47" t="s">
        <v>142</v>
      </c>
      <c r="E118" s="47" t="s">
        <v>151</v>
      </c>
      <c r="F118" s="47" t="s">
        <v>158</v>
      </c>
    </row>
    <row r="119" spans="1:64" s="22" customFormat="1" ht="12" customHeight="1">
      <c r="A119" s="48">
        <v>6</v>
      </c>
      <c r="B119" s="48">
        <v>5</v>
      </c>
      <c r="C119" s="48">
        <v>5</v>
      </c>
      <c r="D119" s="48">
        <v>1</v>
      </c>
      <c r="E119" s="48">
        <v>4</v>
      </c>
      <c r="F119" s="48">
        <v>4</v>
      </c>
    </row>
    <row r="120" spans="1:64" s="22" customFormat="1" ht="12" customHeight="1">
      <c r="A120" s="53">
        <v>77</v>
      </c>
      <c r="B120" s="53">
        <v>81</v>
      </c>
      <c r="C120" s="53">
        <v>82</v>
      </c>
      <c r="D120" s="53">
        <v>80</v>
      </c>
      <c r="E120" s="4">
        <v>93</v>
      </c>
      <c r="F120" s="4">
        <v>85</v>
      </c>
      <c r="G120" s="54"/>
      <c r="H120" s="54"/>
      <c r="I120" s="54"/>
      <c r="J120" s="54"/>
      <c r="K120" s="54"/>
      <c r="L120" s="54"/>
      <c r="M120" s="54"/>
      <c r="N120" s="54"/>
      <c r="O120" s="54"/>
    </row>
    <row r="122" spans="1:64" s="23" customFormat="1" ht="12" customHeight="1">
      <c r="A122" s="46" t="s">
        <v>159</v>
      </c>
      <c r="B122" s="47" t="s">
        <v>2</v>
      </c>
      <c r="C122" s="48">
        <f>A124+B124+C124+D124+E124+F124</f>
        <v>34</v>
      </c>
      <c r="D122" s="47" t="s">
        <v>3</v>
      </c>
      <c r="E122" s="47" t="s">
        <v>72</v>
      </c>
      <c r="F122" s="47" t="s">
        <v>5</v>
      </c>
      <c r="G122" s="50">
        <f>(A124*A125+B124*B125+C124*C125+D124*D125+E124*E125+F124*F125+G124*G125+H124*H125)/C122</f>
        <v>86.470588235294116</v>
      </c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pans="1:64" s="22" customFormat="1" ht="12.75" customHeight="1">
      <c r="A123" s="47" t="s">
        <v>160</v>
      </c>
      <c r="B123" s="47" t="s">
        <v>161</v>
      </c>
      <c r="C123" s="47" t="s">
        <v>162</v>
      </c>
      <c r="D123" s="47" t="s">
        <v>163</v>
      </c>
      <c r="E123" s="47" t="s">
        <v>164</v>
      </c>
      <c r="F123" s="47" t="s">
        <v>165</v>
      </c>
      <c r="M123" s="24"/>
    </row>
    <row r="124" spans="1:64" s="22" customFormat="1" ht="12.75" customHeight="1">
      <c r="A124" s="48">
        <v>6</v>
      </c>
      <c r="B124" s="48">
        <v>6</v>
      </c>
      <c r="C124" s="48">
        <v>6</v>
      </c>
      <c r="D124" s="48">
        <v>5</v>
      </c>
      <c r="E124" s="48">
        <v>6</v>
      </c>
      <c r="F124" s="48">
        <v>5</v>
      </c>
      <c r="M124" s="24"/>
    </row>
    <row r="125" spans="1:64" s="22" customFormat="1" ht="12" customHeight="1">
      <c r="A125" s="53">
        <v>89</v>
      </c>
      <c r="B125" s="53">
        <v>92</v>
      </c>
      <c r="C125" s="53">
        <v>86</v>
      </c>
      <c r="D125" s="53">
        <v>82</v>
      </c>
      <c r="E125" s="53">
        <v>88</v>
      </c>
      <c r="F125" s="54">
        <v>80</v>
      </c>
      <c r="G125" s="54"/>
      <c r="H125" s="54"/>
      <c r="I125" s="54"/>
      <c r="J125" s="54"/>
      <c r="K125" s="54"/>
      <c r="L125" s="54"/>
      <c r="M125" s="54"/>
      <c r="N125" s="54"/>
      <c r="O125" s="54"/>
    </row>
    <row r="127" spans="1:64" s="23" customFormat="1" ht="12" customHeight="1">
      <c r="A127" s="46" t="s">
        <v>166</v>
      </c>
      <c r="B127" s="47" t="s">
        <v>2</v>
      </c>
      <c r="C127" s="48">
        <v>30</v>
      </c>
      <c r="D127" s="47" t="s">
        <v>3</v>
      </c>
      <c r="E127" s="47" t="s">
        <v>167</v>
      </c>
      <c r="F127" s="47" t="s">
        <v>5</v>
      </c>
      <c r="G127" s="50">
        <f>(A129*A130+B129*B130+C129*C130+D129*D130+E129*E130+F129*F130+G129*G130+H129*H130)/C127</f>
        <v>78.666666666666671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</row>
    <row r="128" spans="1:64" s="22" customFormat="1" ht="12" customHeight="1">
      <c r="A128" s="47" t="s">
        <v>168</v>
      </c>
      <c r="B128" s="47" t="s">
        <v>169</v>
      </c>
      <c r="C128" s="47" t="s">
        <v>170</v>
      </c>
      <c r="D128" s="47" t="s">
        <v>171</v>
      </c>
      <c r="E128" s="47" t="s">
        <v>172</v>
      </c>
      <c r="F128" s="47" t="s">
        <v>138</v>
      </c>
    </row>
    <row r="129" spans="1:64" s="22" customFormat="1" ht="12" customHeight="1">
      <c r="A129" s="48">
        <v>4</v>
      </c>
      <c r="B129" s="48">
        <v>6</v>
      </c>
      <c r="C129" s="48">
        <v>6</v>
      </c>
      <c r="D129" s="48">
        <v>6</v>
      </c>
      <c r="E129" s="48">
        <v>6</v>
      </c>
      <c r="F129" s="48">
        <v>2</v>
      </c>
    </row>
    <row r="130" spans="1:64" s="22" customFormat="1" ht="12" customHeight="1">
      <c r="A130" s="53">
        <v>78</v>
      </c>
      <c r="B130" s="53">
        <v>73</v>
      </c>
      <c r="C130" s="53">
        <v>73</v>
      </c>
      <c r="D130" s="53">
        <v>75</v>
      </c>
      <c r="E130" s="53">
        <v>91</v>
      </c>
      <c r="F130" s="54">
        <v>88</v>
      </c>
      <c r="G130" s="54"/>
      <c r="H130" s="54"/>
      <c r="I130" s="54"/>
      <c r="J130" s="54"/>
      <c r="K130" s="54"/>
      <c r="L130" s="54"/>
      <c r="M130" s="54"/>
      <c r="N130" s="54"/>
      <c r="O130" s="54"/>
    </row>
    <row r="132" spans="1:64" s="23" customFormat="1" ht="12" customHeight="1">
      <c r="A132" s="46" t="s">
        <v>173</v>
      </c>
      <c r="B132" s="47" t="s">
        <v>2</v>
      </c>
      <c r="C132" s="48">
        <v>29</v>
      </c>
      <c r="D132" s="47" t="s">
        <v>3</v>
      </c>
      <c r="E132" s="47" t="s">
        <v>50</v>
      </c>
      <c r="F132" s="47" t="s">
        <v>5</v>
      </c>
      <c r="G132" s="50">
        <f>(A134*A135+B134*B135+C134*C135+D134*D135+E134*E135+F134*F135+G134*G135+H134*H135)/C132</f>
        <v>83.137931034482762</v>
      </c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</row>
    <row r="133" spans="1:64" s="22" customFormat="1" ht="12" customHeight="1">
      <c r="A133" s="47" t="s">
        <v>142</v>
      </c>
      <c r="B133" s="47" t="s">
        <v>174</v>
      </c>
      <c r="C133" s="47" t="s">
        <v>175</v>
      </c>
      <c r="D133" s="47" t="s">
        <v>176</v>
      </c>
      <c r="E133" s="47" t="s">
        <v>177</v>
      </c>
      <c r="F133" s="47" t="s">
        <v>144</v>
      </c>
    </row>
    <row r="134" spans="1:64" s="22" customFormat="1" ht="12" customHeight="1">
      <c r="A134" s="48">
        <v>2</v>
      </c>
      <c r="B134" s="48">
        <v>6</v>
      </c>
      <c r="C134" s="48">
        <v>5</v>
      </c>
      <c r="D134" s="48">
        <v>6</v>
      </c>
      <c r="E134" s="48">
        <v>6</v>
      </c>
      <c r="F134" s="48">
        <v>4</v>
      </c>
    </row>
    <row r="135" spans="1:64" s="22" customFormat="1" ht="12" customHeight="1">
      <c r="A135" s="53">
        <v>80</v>
      </c>
      <c r="B135" s="53">
        <v>88</v>
      </c>
      <c r="C135" s="53">
        <v>85</v>
      </c>
      <c r="D135" s="53">
        <v>82</v>
      </c>
      <c r="E135" s="53">
        <v>81</v>
      </c>
      <c r="F135" s="54">
        <v>80</v>
      </c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64" s="23" customFormat="1" ht="12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</row>
    <row r="137" spans="1:64" s="22" customFormat="1" ht="12.75" customHeight="1">
      <c r="A137" s="46" t="s">
        <v>178</v>
      </c>
      <c r="B137" s="47" t="s">
        <v>2</v>
      </c>
      <c r="C137" s="48">
        <v>25</v>
      </c>
      <c r="D137" s="47" t="s">
        <v>3</v>
      </c>
      <c r="E137" s="47" t="s">
        <v>179</v>
      </c>
      <c r="F137" s="47" t="s">
        <v>5</v>
      </c>
      <c r="G137" s="50">
        <f>(A139*A140+B139*B140+C139*C140+D139*D140+E139*E140+F139*F140+G139*G140+H139*H140)/C137</f>
        <v>97.32</v>
      </c>
      <c r="H137" s="24"/>
    </row>
    <row r="138" spans="1:64" s="22" customFormat="1" ht="12" customHeight="1">
      <c r="A138" s="47" t="s">
        <v>180</v>
      </c>
      <c r="B138" s="47" t="s">
        <v>181</v>
      </c>
      <c r="C138" s="47" t="s">
        <v>182</v>
      </c>
      <c r="D138" s="47" t="s">
        <v>183</v>
      </c>
      <c r="E138" s="47" t="s">
        <v>184</v>
      </c>
    </row>
    <row r="139" spans="1:64" s="22" customFormat="1" ht="12.75" customHeight="1">
      <c r="A139" s="48">
        <v>5</v>
      </c>
      <c r="B139" s="48">
        <v>6</v>
      </c>
      <c r="C139" s="48">
        <v>4</v>
      </c>
      <c r="D139" s="48">
        <v>6</v>
      </c>
      <c r="E139" s="48">
        <v>4</v>
      </c>
      <c r="H139" s="24"/>
      <c r="L139" s="24"/>
    </row>
    <row r="140" spans="1:64" s="23" customFormat="1" ht="12.75" customHeight="1">
      <c r="A140" s="48">
        <v>97</v>
      </c>
      <c r="B140" s="48">
        <v>97</v>
      </c>
      <c r="C140" s="48">
        <v>98</v>
      </c>
      <c r="D140" s="48">
        <v>97</v>
      </c>
      <c r="E140" s="23">
        <v>98</v>
      </c>
      <c r="H140" s="24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</row>
    <row r="141" spans="1:64" s="23" customFormat="1" ht="22.5" customHeight="1">
      <c r="A141" s="71" t="s">
        <v>185</v>
      </c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</row>
    <row r="142" spans="1:64" s="22" customFormat="1" ht="12" customHeight="1">
      <c r="A142" s="46" t="s">
        <v>186</v>
      </c>
      <c r="B142" s="47" t="s">
        <v>2</v>
      </c>
      <c r="C142" s="48">
        <f>A144+B144+C144+D144+E144+F144+G144</f>
        <v>26</v>
      </c>
      <c r="D142" s="47" t="s">
        <v>3</v>
      </c>
      <c r="E142" s="49" t="s">
        <v>42</v>
      </c>
      <c r="F142" s="47" t="s">
        <v>5</v>
      </c>
      <c r="G142" s="50">
        <f>(A144*A145+B144*B145+C144*C145+D144*D145+E144*E145+F144*F145+G144*G145+H144*H145)/C142</f>
        <v>86.15384615384616</v>
      </c>
    </row>
    <row r="143" spans="1:64" s="22" customFormat="1" ht="12" customHeight="1">
      <c r="A143" s="47" t="s">
        <v>187</v>
      </c>
      <c r="B143" s="47" t="s">
        <v>188</v>
      </c>
      <c r="C143" s="47" t="s">
        <v>189</v>
      </c>
      <c r="D143" s="47" t="s">
        <v>190</v>
      </c>
      <c r="F143" s="47" t="s">
        <v>191</v>
      </c>
      <c r="G143" s="47" t="s">
        <v>192</v>
      </c>
    </row>
    <row r="144" spans="1:64" s="22" customFormat="1" ht="12" customHeight="1">
      <c r="A144" s="48">
        <v>6</v>
      </c>
      <c r="B144" s="48">
        <v>6</v>
      </c>
      <c r="C144" s="48">
        <v>6</v>
      </c>
      <c r="D144" s="48">
        <v>6</v>
      </c>
      <c r="F144" s="48">
        <v>1</v>
      </c>
      <c r="G144" s="48">
        <v>1</v>
      </c>
    </row>
    <row r="145" spans="1:64" s="23" customFormat="1" ht="12" customHeight="1">
      <c r="A145" s="48">
        <v>82</v>
      </c>
      <c r="B145" s="48">
        <v>83</v>
      </c>
      <c r="C145" s="48">
        <v>93</v>
      </c>
      <c r="D145" s="48">
        <v>85</v>
      </c>
      <c r="F145" s="48">
        <v>93</v>
      </c>
      <c r="G145" s="23">
        <v>89</v>
      </c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</row>
    <row r="147" spans="1:64" s="22" customFormat="1" ht="12" customHeight="1">
      <c r="A147" s="46" t="s">
        <v>193</v>
      </c>
      <c r="B147" s="47" t="s">
        <v>2</v>
      </c>
      <c r="C147" s="48">
        <f>A149+B149+C149+D149+E149+F149+G149</f>
        <v>37</v>
      </c>
      <c r="D147" s="47" t="s">
        <v>3</v>
      </c>
      <c r="E147" s="49" t="s">
        <v>42</v>
      </c>
      <c r="F147" s="47" t="s">
        <v>5</v>
      </c>
      <c r="G147" s="50">
        <f>(A149*A150+B149*B150+C149*C150+D149*D150+E149*E150+F149*F150+G149*G150+H149*H150)/C147</f>
        <v>82.891891891891888</v>
      </c>
    </row>
    <row r="148" spans="1:64" s="22" customFormat="1" ht="12" customHeight="1">
      <c r="A148" s="47" t="s">
        <v>194</v>
      </c>
      <c r="B148" s="47" t="s">
        <v>195</v>
      </c>
      <c r="C148" s="47" t="s">
        <v>196</v>
      </c>
      <c r="D148" s="47" t="s">
        <v>197</v>
      </c>
      <c r="E148" s="47" t="s">
        <v>198</v>
      </c>
      <c r="F148" s="47" t="s">
        <v>199</v>
      </c>
      <c r="G148" s="47" t="s">
        <v>191</v>
      </c>
    </row>
    <row r="149" spans="1:64" s="22" customFormat="1" ht="12" customHeight="1">
      <c r="A149" s="48">
        <v>4</v>
      </c>
      <c r="B149" s="48">
        <v>6</v>
      </c>
      <c r="C149" s="48">
        <v>6</v>
      </c>
      <c r="D149" s="48">
        <v>6</v>
      </c>
      <c r="E149" s="48">
        <v>6</v>
      </c>
      <c r="F149" s="48">
        <v>5</v>
      </c>
      <c r="G149" s="48">
        <v>4</v>
      </c>
    </row>
    <row r="150" spans="1:64" s="23" customFormat="1" ht="12" customHeight="1">
      <c r="A150" s="48">
        <v>89</v>
      </c>
      <c r="B150" s="48">
        <v>90</v>
      </c>
      <c r="C150" s="48">
        <v>54</v>
      </c>
      <c r="D150" s="48">
        <v>84</v>
      </c>
      <c r="E150" s="48">
        <v>86</v>
      </c>
      <c r="F150" s="48">
        <v>91</v>
      </c>
      <c r="G150" s="48">
        <v>93</v>
      </c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</row>
    <row r="152" spans="1:64" s="22" customFormat="1" ht="12" customHeight="1">
      <c r="A152" s="46" t="s">
        <v>200</v>
      </c>
      <c r="B152" s="47" t="s">
        <v>2</v>
      </c>
      <c r="C152" s="48">
        <f>A154+B154+C154+D154+E154</f>
        <v>23</v>
      </c>
      <c r="D152" s="47" t="s">
        <v>3</v>
      </c>
      <c r="E152" s="47" t="s">
        <v>33</v>
      </c>
      <c r="F152" s="47" t="s">
        <v>5</v>
      </c>
      <c r="G152" s="50">
        <f>(A154*A155+B154*B155+C154*C155+D154*D155+E154*E155+F154*F155+G154*G155+H154*H155)/C152</f>
        <v>85.869565217391298</v>
      </c>
    </row>
    <row r="153" spans="1:64" s="22" customFormat="1" ht="12" customHeight="1">
      <c r="A153" s="47" t="s">
        <v>199</v>
      </c>
      <c r="B153" s="47" t="s">
        <v>201</v>
      </c>
      <c r="C153" s="47" t="s">
        <v>202</v>
      </c>
      <c r="D153" s="47" t="s">
        <v>203</v>
      </c>
      <c r="E153" s="47" t="s">
        <v>192</v>
      </c>
    </row>
    <row r="154" spans="1:64" s="22" customFormat="1" ht="12" customHeight="1">
      <c r="A154" s="48">
        <v>6</v>
      </c>
      <c r="B154" s="48">
        <v>6</v>
      </c>
      <c r="C154" s="48">
        <v>4</v>
      </c>
      <c r="D154" s="48">
        <v>6</v>
      </c>
      <c r="E154" s="48">
        <v>1</v>
      </c>
    </row>
    <row r="155" spans="1:64" s="23" customFormat="1" ht="12" customHeight="1">
      <c r="A155" s="48">
        <v>91</v>
      </c>
      <c r="B155" s="48">
        <v>85</v>
      </c>
      <c r="C155" s="48">
        <v>95</v>
      </c>
      <c r="D155" s="48">
        <v>75</v>
      </c>
      <c r="E155" s="23">
        <v>89</v>
      </c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</row>
    <row r="157" spans="1:64" s="22" customFormat="1" ht="12" customHeight="1">
      <c r="A157" s="46" t="s">
        <v>204</v>
      </c>
      <c r="B157" s="47" t="s">
        <v>2</v>
      </c>
      <c r="C157" s="48">
        <f>A159+B159+C159</f>
        <v>11</v>
      </c>
      <c r="D157" s="47" t="s">
        <v>3</v>
      </c>
      <c r="E157" s="47" t="s">
        <v>33</v>
      </c>
      <c r="F157" s="47" t="s">
        <v>5</v>
      </c>
      <c r="G157" s="50">
        <f>(A159*A160+B159*B160+C159*C160+D159*D160+E159*E160+F159*F160+G159*G160+H159*H160)/C157</f>
        <v>81.272727272727266</v>
      </c>
    </row>
    <row r="158" spans="1:64" s="22" customFormat="1" ht="12" customHeight="1">
      <c r="A158" s="47" t="s">
        <v>205</v>
      </c>
      <c r="B158" s="47" t="s">
        <v>206</v>
      </c>
      <c r="C158" s="47" t="s">
        <v>207</v>
      </c>
    </row>
    <row r="159" spans="1:64" s="22" customFormat="1" ht="12.75" customHeight="1">
      <c r="A159" s="48">
        <v>4</v>
      </c>
      <c r="B159" s="48">
        <v>2</v>
      </c>
      <c r="C159" s="48">
        <v>5</v>
      </c>
      <c r="G159" s="24"/>
      <c r="H159" s="24"/>
    </row>
    <row r="160" spans="1:64" s="23" customFormat="1" ht="12" customHeight="1">
      <c r="A160" s="48">
        <v>79</v>
      </c>
      <c r="B160" s="23">
        <v>84</v>
      </c>
      <c r="C160" s="23">
        <v>82</v>
      </c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</row>
    <row r="162" spans="1:64" s="22" customFormat="1" ht="12" customHeight="1">
      <c r="A162" s="46" t="s">
        <v>208</v>
      </c>
      <c r="B162" s="47" t="s">
        <v>2</v>
      </c>
      <c r="C162" s="48">
        <f>A164+B164+C164+D164</f>
        <v>22</v>
      </c>
      <c r="D162" s="47" t="s">
        <v>3</v>
      </c>
      <c r="E162" s="47" t="s">
        <v>4</v>
      </c>
      <c r="F162" s="47" t="s">
        <v>5</v>
      </c>
      <c r="G162" s="50">
        <f>(A164*A165+B164*B165+C164*C165+D164*D165+E164*E165+F164*F165+G164*G165+H164*H165)/C162</f>
        <v>85.090909090909093</v>
      </c>
    </row>
    <row r="163" spans="1:64" s="22" customFormat="1" ht="12" customHeight="1">
      <c r="A163" s="47" t="s">
        <v>209</v>
      </c>
      <c r="B163" s="47" t="s">
        <v>210</v>
      </c>
      <c r="C163" s="47" t="s">
        <v>211</v>
      </c>
      <c r="D163" s="47" t="s">
        <v>212</v>
      </c>
    </row>
    <row r="164" spans="1:64" s="22" customFormat="1" ht="12" customHeight="1">
      <c r="A164" s="48">
        <v>6</v>
      </c>
      <c r="B164" s="48">
        <v>6</v>
      </c>
      <c r="C164" s="48">
        <v>6</v>
      </c>
      <c r="D164" s="48">
        <v>4</v>
      </c>
    </row>
    <row r="165" spans="1:64" s="23" customFormat="1" ht="12" customHeight="1">
      <c r="A165" s="48">
        <v>88</v>
      </c>
      <c r="B165" s="48">
        <v>89</v>
      </c>
      <c r="C165" s="48">
        <v>79</v>
      </c>
      <c r="D165" s="23">
        <v>84</v>
      </c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</row>
    <row r="167" spans="1:64" s="22" customFormat="1" ht="12" customHeight="1">
      <c r="A167" s="46" t="s">
        <v>213</v>
      </c>
      <c r="B167" s="47" t="s">
        <v>2</v>
      </c>
      <c r="C167" s="48">
        <v>21</v>
      </c>
      <c r="D167" s="47" t="s">
        <v>3</v>
      </c>
      <c r="E167" s="47" t="s">
        <v>82</v>
      </c>
      <c r="F167" s="47" t="s">
        <v>5</v>
      </c>
      <c r="G167" s="50">
        <f>(A169*A170+B169*B170+C169*C170+D169*D170+E169*E170+F169*F170+G169*G170)/C167</f>
        <v>85.285714285714292</v>
      </c>
    </row>
    <row r="168" spans="1:64" s="22" customFormat="1" ht="15.95" customHeight="1">
      <c r="A168" s="47" t="s">
        <v>214</v>
      </c>
      <c r="B168" s="47" t="s">
        <v>215</v>
      </c>
      <c r="C168" s="47" t="s">
        <v>216</v>
      </c>
      <c r="D168" s="49" t="s">
        <v>217</v>
      </c>
      <c r="E168" s="49" t="s">
        <v>218</v>
      </c>
    </row>
    <row r="169" spans="1:64" s="22" customFormat="1" ht="12.75" customHeight="1">
      <c r="A169" s="48">
        <v>3</v>
      </c>
      <c r="B169" s="48">
        <v>5</v>
      </c>
      <c r="C169" s="48">
        <v>6</v>
      </c>
      <c r="D169" s="48">
        <v>4</v>
      </c>
      <c r="E169" s="48">
        <v>3</v>
      </c>
      <c r="M169" s="24"/>
    </row>
    <row r="170" spans="1:64" s="23" customFormat="1" ht="12" customHeight="1">
      <c r="A170" s="48">
        <v>81</v>
      </c>
      <c r="B170" s="48">
        <v>84</v>
      </c>
      <c r="C170" s="48">
        <v>83</v>
      </c>
      <c r="D170" s="48">
        <v>90</v>
      </c>
      <c r="E170" s="23">
        <v>90</v>
      </c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</row>
    <row r="171" spans="1:64" s="22" customFormat="1" ht="12.75" customHeight="1">
      <c r="L171" s="24"/>
    </row>
    <row r="172" spans="1:64" s="22" customFormat="1" ht="12.75" customHeight="1">
      <c r="A172" s="46" t="s">
        <v>219</v>
      </c>
      <c r="B172" s="47" t="s">
        <v>2</v>
      </c>
      <c r="C172" s="48">
        <f>A174+B174+C174+D174</f>
        <v>20</v>
      </c>
      <c r="D172" s="47" t="s">
        <v>3</v>
      </c>
      <c r="E172" s="47" t="s">
        <v>72</v>
      </c>
      <c r="F172" s="47" t="s">
        <v>5</v>
      </c>
      <c r="G172" s="50">
        <f>(A174*A175+B174*B175+C174*C175+D174*D175+E174*E175+F174*F175+G174*G175)/C172</f>
        <v>85.2</v>
      </c>
      <c r="M172" s="24"/>
    </row>
    <row r="173" spans="1:64" s="22" customFormat="1" ht="12.75" customHeight="1">
      <c r="A173" s="47" t="s">
        <v>220</v>
      </c>
      <c r="B173" s="47" t="s">
        <v>221</v>
      </c>
      <c r="C173" s="66" t="s">
        <v>1047</v>
      </c>
      <c r="D173" s="47" t="s">
        <v>222</v>
      </c>
      <c r="M173" s="24"/>
    </row>
    <row r="174" spans="1:64" s="22" customFormat="1" ht="12.75" customHeight="1">
      <c r="A174" s="48">
        <v>6</v>
      </c>
      <c r="B174" s="48">
        <v>6</v>
      </c>
      <c r="C174" s="67">
        <v>2</v>
      </c>
      <c r="D174" s="48">
        <v>6</v>
      </c>
      <c r="M174" s="24"/>
    </row>
    <row r="175" spans="1:64" s="23" customFormat="1" ht="12" customHeight="1">
      <c r="A175" s="48">
        <v>91</v>
      </c>
      <c r="B175" s="48">
        <v>88</v>
      </c>
      <c r="C175" s="68">
        <v>81</v>
      </c>
      <c r="D175" s="23">
        <v>78</v>
      </c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</row>
    <row r="176" spans="1:64" s="22" customFormat="1" ht="12.75" customHeight="1">
      <c r="I176" s="24"/>
    </row>
    <row r="177" spans="1:64" s="22" customFormat="1" ht="12.75" customHeight="1">
      <c r="A177" s="46" t="s">
        <v>223</v>
      </c>
      <c r="B177" s="47" t="s">
        <v>2</v>
      </c>
      <c r="C177" s="48">
        <v>36</v>
      </c>
      <c r="D177" s="47" t="s">
        <v>3</v>
      </c>
      <c r="E177" s="47" t="s">
        <v>4</v>
      </c>
      <c r="F177" s="47" t="s">
        <v>5</v>
      </c>
      <c r="G177" s="50">
        <f>(A179*A180+B179*B180+C179*C180+D179*D180+E179*E180+F179*F180+G179*G180+H179*H180+I179*I180)/C177</f>
        <v>84.5</v>
      </c>
      <c r="K177" s="24"/>
    </row>
    <row r="178" spans="1:64" s="22" customFormat="1" ht="12" customHeight="1">
      <c r="A178" s="47" t="s">
        <v>224</v>
      </c>
      <c r="B178" s="47" t="s">
        <v>225</v>
      </c>
      <c r="C178" s="47" t="s">
        <v>226</v>
      </c>
      <c r="D178" s="47" t="s">
        <v>227</v>
      </c>
      <c r="E178" s="47" t="s">
        <v>228</v>
      </c>
      <c r="F178" s="47" t="s">
        <v>229</v>
      </c>
    </row>
    <row r="179" spans="1:64" s="22" customFormat="1" ht="12" customHeight="1">
      <c r="A179" s="48">
        <v>6</v>
      </c>
      <c r="B179" s="48">
        <v>6</v>
      </c>
      <c r="C179" s="48">
        <v>6</v>
      </c>
      <c r="D179" s="48">
        <v>6</v>
      </c>
      <c r="E179" s="48">
        <v>6</v>
      </c>
      <c r="F179" s="48">
        <v>6</v>
      </c>
    </row>
    <row r="180" spans="1:64" s="23" customFormat="1" ht="12" customHeight="1">
      <c r="A180" s="48">
        <v>74</v>
      </c>
      <c r="B180" s="48">
        <v>87</v>
      </c>
      <c r="C180" s="48">
        <v>89</v>
      </c>
      <c r="D180" s="48">
        <v>86</v>
      </c>
      <c r="E180" s="48">
        <v>91</v>
      </c>
      <c r="F180" s="23">
        <v>80</v>
      </c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2" spans="1:64" s="22" customFormat="1" ht="12" customHeight="1">
      <c r="A182" s="46" t="s">
        <v>230</v>
      </c>
      <c r="B182" s="47" t="s">
        <v>2</v>
      </c>
      <c r="C182" s="48">
        <v>34</v>
      </c>
      <c r="D182" s="47" t="s">
        <v>3</v>
      </c>
      <c r="E182" s="47" t="s">
        <v>4</v>
      </c>
      <c r="F182" s="47" t="s">
        <v>5</v>
      </c>
      <c r="G182" s="50">
        <f>(A184*A185+B184*B185+C184*C185+D184*D185+E184*E185+F184*F185+G184*G185+H184*H185+I184*I185)/C182</f>
        <v>83.029411764705884</v>
      </c>
    </row>
    <row r="183" spans="1:64" s="22" customFormat="1" ht="12" customHeight="1">
      <c r="A183" s="47" t="s">
        <v>231</v>
      </c>
      <c r="B183" s="47" t="s">
        <v>232</v>
      </c>
      <c r="C183" s="47" t="s">
        <v>233</v>
      </c>
      <c r="D183" s="47" t="s">
        <v>234</v>
      </c>
      <c r="E183" s="47" t="s">
        <v>235</v>
      </c>
      <c r="F183" s="47" t="s">
        <v>236</v>
      </c>
    </row>
    <row r="184" spans="1:64" s="22" customFormat="1" ht="12.75" customHeight="1">
      <c r="A184" s="48">
        <v>6</v>
      </c>
      <c r="B184" s="48">
        <v>5</v>
      </c>
      <c r="C184" s="48">
        <v>5</v>
      </c>
      <c r="D184" s="48">
        <v>6</v>
      </c>
      <c r="E184" s="48">
        <v>6</v>
      </c>
      <c r="F184" s="48">
        <v>6</v>
      </c>
      <c r="M184" s="24"/>
    </row>
    <row r="185" spans="1:64" s="23" customFormat="1" ht="12" customHeight="1">
      <c r="A185" s="48">
        <v>84</v>
      </c>
      <c r="B185" s="48">
        <v>76</v>
      </c>
      <c r="C185" s="48">
        <v>89</v>
      </c>
      <c r="D185" s="48">
        <v>85</v>
      </c>
      <c r="E185" s="48">
        <v>90</v>
      </c>
      <c r="F185" s="23">
        <v>74</v>
      </c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7" spans="1:64" s="22" customFormat="1" ht="12.75" customHeight="1">
      <c r="A187" s="46" t="s">
        <v>237</v>
      </c>
      <c r="B187" s="47" t="s">
        <v>2</v>
      </c>
      <c r="C187" s="48">
        <v>17</v>
      </c>
      <c r="D187" s="47" t="s">
        <v>3</v>
      </c>
      <c r="E187" s="47" t="s">
        <v>17</v>
      </c>
      <c r="F187" s="47" t="s">
        <v>5</v>
      </c>
      <c r="G187" s="50">
        <f>(A189*A190+B189*B190+C189*C190+D189*D190+E189*E190+F189*F190+G189*G190+H189*H190)/C187</f>
        <v>90.647058823529406</v>
      </c>
      <c r="M187" s="24"/>
    </row>
    <row r="188" spans="1:64" s="22" customFormat="1" ht="12.75" customHeight="1">
      <c r="A188" s="47" t="s">
        <v>238</v>
      </c>
      <c r="B188" s="47" t="s">
        <v>239</v>
      </c>
      <c r="C188" s="47" t="s">
        <v>240</v>
      </c>
      <c r="M188" s="24"/>
    </row>
    <row r="189" spans="1:64" s="22" customFormat="1" ht="12" customHeight="1">
      <c r="A189" s="48">
        <v>5</v>
      </c>
      <c r="B189" s="48">
        <v>6</v>
      </c>
      <c r="C189" s="48">
        <v>6</v>
      </c>
    </row>
    <row r="190" spans="1:64" s="23" customFormat="1" ht="12" customHeight="1">
      <c r="A190" s="48">
        <v>97</v>
      </c>
      <c r="B190" s="48">
        <v>92</v>
      </c>
      <c r="C190" s="48">
        <v>84</v>
      </c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2" spans="1:64" s="22" customFormat="1" ht="12.75" customHeight="1">
      <c r="A192" s="46" t="s">
        <v>241</v>
      </c>
      <c r="B192" s="47" t="s">
        <v>2</v>
      </c>
      <c r="C192" s="48">
        <f>A194+B194+C194+D194+E194+F194+G194</f>
        <v>32</v>
      </c>
      <c r="D192" s="47" t="s">
        <v>3</v>
      </c>
      <c r="E192" s="47" t="s">
        <v>147</v>
      </c>
      <c r="F192" s="47" t="s">
        <v>5</v>
      </c>
      <c r="G192" s="50">
        <f>(A194*A195+B194*B195+C194*C195+D194*D195+E194*E195+F194*F195+G194*G195)/C192</f>
        <v>81.6875</v>
      </c>
      <c r="L192" s="24"/>
    </row>
    <row r="193" spans="1:64" s="23" customFormat="1" ht="12.75" customHeight="1">
      <c r="A193" s="47" t="s">
        <v>242</v>
      </c>
      <c r="B193" s="47" t="s">
        <v>243</v>
      </c>
      <c r="C193" s="47" t="s">
        <v>244</v>
      </c>
      <c r="D193" s="47" t="s">
        <v>245</v>
      </c>
      <c r="E193" s="47" t="s">
        <v>246</v>
      </c>
      <c r="F193" s="47" t="s">
        <v>247</v>
      </c>
      <c r="G193" s="47" t="s">
        <v>248</v>
      </c>
      <c r="H193" s="27"/>
      <c r="I193" s="27"/>
      <c r="J193" s="27"/>
      <c r="K193" s="27"/>
      <c r="L193" s="27"/>
      <c r="M193" s="24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pans="1:64" s="22" customFormat="1" ht="14.25" customHeight="1">
      <c r="A194" s="48">
        <v>6</v>
      </c>
      <c r="B194" s="48">
        <v>5</v>
      </c>
      <c r="C194" s="48">
        <v>6</v>
      </c>
      <c r="D194" s="48">
        <v>4</v>
      </c>
      <c r="E194" s="48">
        <v>2</v>
      </c>
      <c r="F194" s="48">
        <v>4</v>
      </c>
      <c r="G194" s="48">
        <v>5</v>
      </c>
      <c r="H194" s="27"/>
      <c r="M194" s="24"/>
    </row>
    <row r="195" spans="1:64" s="23" customFormat="1" ht="12" customHeight="1">
      <c r="A195" s="48">
        <v>81</v>
      </c>
      <c r="B195" s="48">
        <v>77</v>
      </c>
      <c r="C195" s="48">
        <v>89</v>
      </c>
      <c r="D195" s="48">
        <v>78</v>
      </c>
      <c r="E195" s="4">
        <v>82</v>
      </c>
      <c r="F195" s="4">
        <v>77</v>
      </c>
      <c r="G195" s="4">
        <v>85</v>
      </c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64" s="22" customFormat="1" ht="12.75" customHeight="1">
      <c r="M196" s="24"/>
    </row>
    <row r="197" spans="1:64" s="22" customFormat="1" ht="12.75" customHeight="1">
      <c r="A197" s="46" t="s">
        <v>249</v>
      </c>
      <c r="B197" s="47" t="s">
        <v>2</v>
      </c>
      <c r="C197" s="48">
        <f>SUM(A199:E199)</f>
        <v>21</v>
      </c>
      <c r="D197" s="47" t="s">
        <v>3</v>
      </c>
      <c r="E197" s="47" t="s">
        <v>179</v>
      </c>
      <c r="F197" s="47" t="s">
        <v>5</v>
      </c>
      <c r="G197" s="50">
        <f>(A199*A200+B199*B200+C199*C200+D199*D200+E199*E200+F199*F200+G199*G200+H199*H200)/C197</f>
        <v>95.285714285714292</v>
      </c>
      <c r="L197" s="24"/>
    </row>
    <row r="198" spans="1:64" s="23" customFormat="1" ht="12.75" customHeight="1">
      <c r="A198" s="47" t="s">
        <v>250</v>
      </c>
      <c r="B198" s="47" t="s">
        <v>251</v>
      </c>
      <c r="C198" s="47" t="s">
        <v>252</v>
      </c>
      <c r="D198" s="47" t="s">
        <v>192</v>
      </c>
      <c r="E198" s="27"/>
      <c r="F198" s="27"/>
      <c r="G198" s="27"/>
      <c r="H198" s="27"/>
      <c r="I198" s="27"/>
      <c r="J198" s="27"/>
      <c r="K198" s="27"/>
      <c r="L198" s="27"/>
      <c r="M198" s="24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pans="1:64" s="22" customFormat="1" ht="12.75" customHeight="1">
      <c r="A199" s="48">
        <v>6</v>
      </c>
      <c r="B199" s="48">
        <v>6</v>
      </c>
      <c r="C199" s="48">
        <v>6</v>
      </c>
      <c r="D199" s="48">
        <v>3</v>
      </c>
      <c r="M199" s="24"/>
    </row>
    <row r="200" spans="1:64" s="23" customFormat="1" ht="12" customHeight="1">
      <c r="A200" s="48">
        <v>97</v>
      </c>
      <c r="B200" s="48">
        <v>95</v>
      </c>
      <c r="C200" s="48">
        <v>97</v>
      </c>
      <c r="D200" s="23">
        <v>89</v>
      </c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pans="1:64" s="22" customFormat="1" ht="12.75" customHeight="1">
      <c r="M201" s="24"/>
    </row>
    <row r="202" spans="1:64" s="22" customFormat="1" ht="12.75" customHeight="1">
      <c r="A202" s="46" t="s">
        <v>253</v>
      </c>
      <c r="B202" s="47" t="s">
        <v>2</v>
      </c>
      <c r="C202" s="48">
        <v>31</v>
      </c>
      <c r="D202" s="47" t="s">
        <v>3</v>
      </c>
      <c r="E202" s="47" t="s">
        <v>17</v>
      </c>
      <c r="F202" s="47" t="s">
        <v>5</v>
      </c>
      <c r="G202" s="50">
        <f>(A204*A205+B204*B205+C204*C205+D204*D205+E204*E205+F204*F205+G204*G205+H204*H205)/C202</f>
        <v>92.032258064516128</v>
      </c>
      <c r="L202" s="24"/>
    </row>
    <row r="203" spans="1:64" s="23" customFormat="1" ht="12.75" customHeight="1">
      <c r="A203" s="47" t="s">
        <v>254</v>
      </c>
      <c r="B203" s="47" t="s">
        <v>255</v>
      </c>
      <c r="C203" s="47" t="s">
        <v>256</v>
      </c>
      <c r="D203" s="47" t="s">
        <v>257</v>
      </c>
      <c r="E203" s="47" t="s">
        <v>258</v>
      </c>
      <c r="F203" s="47" t="s">
        <v>259</v>
      </c>
      <c r="G203" s="27"/>
      <c r="H203" s="27"/>
      <c r="I203" s="27"/>
      <c r="J203" s="27"/>
      <c r="K203" s="27"/>
      <c r="L203" s="27"/>
      <c r="M203" s="24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pans="1:64" s="22" customFormat="1" ht="12.75" customHeight="1">
      <c r="A204" s="48">
        <v>5</v>
      </c>
      <c r="B204" s="48">
        <v>4</v>
      </c>
      <c r="C204" s="48">
        <v>6</v>
      </c>
      <c r="D204" s="48">
        <v>5</v>
      </c>
      <c r="E204" s="48">
        <v>5</v>
      </c>
      <c r="F204" s="48">
        <v>6</v>
      </c>
      <c r="M204" s="24"/>
    </row>
    <row r="205" spans="1:64" s="23" customFormat="1" ht="12" customHeight="1">
      <c r="A205" s="48">
        <v>96</v>
      </c>
      <c r="B205" s="48">
        <v>94</v>
      </c>
      <c r="C205" s="48">
        <v>92</v>
      </c>
      <c r="D205" s="48">
        <v>90</v>
      </c>
      <c r="E205" s="48">
        <v>91</v>
      </c>
      <c r="F205" s="23">
        <v>90</v>
      </c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</row>
    <row r="206" spans="1:64" s="22" customFormat="1" ht="12.75" customHeight="1">
      <c r="M206" s="24"/>
    </row>
    <row r="207" spans="1:64" s="22" customFormat="1" ht="12.75" customHeight="1">
      <c r="A207" s="46" t="s">
        <v>260</v>
      </c>
      <c r="B207" s="47" t="s">
        <v>2</v>
      </c>
      <c r="C207" s="48">
        <v>33</v>
      </c>
      <c r="D207" s="47" t="s">
        <v>3</v>
      </c>
      <c r="E207" s="47" t="s">
        <v>50</v>
      </c>
      <c r="F207" s="47" t="s">
        <v>5</v>
      </c>
      <c r="G207" s="50">
        <f>(A209*A210+B209*B210+C209*C210+D209*D210+E209*E210+F209*F210+G209*G210+H209*H210)/C207</f>
        <v>91.939393939393938</v>
      </c>
      <c r="L207" s="24"/>
    </row>
    <row r="208" spans="1:64" s="23" customFormat="1" ht="12.75" customHeight="1">
      <c r="A208" s="47" t="s">
        <v>261</v>
      </c>
      <c r="B208" s="47" t="s">
        <v>262</v>
      </c>
      <c r="C208" s="47" t="s">
        <v>263</v>
      </c>
      <c r="D208" s="47" t="s">
        <v>264</v>
      </c>
      <c r="E208" s="47" t="s">
        <v>265</v>
      </c>
      <c r="F208" s="47" t="s">
        <v>266</v>
      </c>
      <c r="G208" s="47" t="s">
        <v>267</v>
      </c>
      <c r="H208" s="27"/>
      <c r="I208" s="27"/>
      <c r="J208" s="27"/>
      <c r="K208" s="27"/>
      <c r="L208" s="27"/>
      <c r="M208" s="24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64" s="22" customFormat="1" ht="12.75" customHeight="1">
      <c r="A209" s="48">
        <v>3</v>
      </c>
      <c r="B209" s="48">
        <v>5</v>
      </c>
      <c r="C209" s="48">
        <v>6</v>
      </c>
      <c r="D209" s="48">
        <v>6</v>
      </c>
      <c r="E209" s="48">
        <v>6</v>
      </c>
      <c r="F209" s="48">
        <v>5</v>
      </c>
      <c r="G209" s="48">
        <v>2</v>
      </c>
      <c r="M209" s="24"/>
    </row>
    <row r="210" spans="1:64" s="23" customFormat="1" ht="12" customHeight="1">
      <c r="A210" s="48">
        <v>95</v>
      </c>
      <c r="B210" s="48">
        <v>87</v>
      </c>
      <c r="C210" s="48">
        <v>94</v>
      </c>
      <c r="D210" s="48">
        <v>90</v>
      </c>
      <c r="E210" s="48">
        <v>96</v>
      </c>
      <c r="F210" s="4">
        <v>92</v>
      </c>
      <c r="G210" s="4">
        <v>87</v>
      </c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64" s="22" customFormat="1" ht="12.75" customHeight="1">
      <c r="M211" s="24"/>
    </row>
    <row r="212" spans="1:64" s="22" customFormat="1" ht="12.75" customHeight="1">
      <c r="A212" s="46" t="s">
        <v>268</v>
      </c>
      <c r="B212" s="47" t="s">
        <v>2</v>
      </c>
      <c r="C212" s="48">
        <f>A214+B214+C214+D214+E214+F214+G214+H214</f>
        <v>34</v>
      </c>
      <c r="D212" s="47" t="s">
        <v>3</v>
      </c>
      <c r="E212" s="47" t="s">
        <v>269</v>
      </c>
      <c r="F212" s="47" t="s">
        <v>5</v>
      </c>
      <c r="G212" s="50">
        <f>(A214*A215+B214*B215+C214*C215+D214*D215+E214*E215+F214*F215+G214*G215+H214*H215)/C212</f>
        <v>80.441176470588232</v>
      </c>
      <c r="L212" s="24"/>
    </row>
    <row r="213" spans="1:64" s="23" customFormat="1" ht="12.75" customHeight="1">
      <c r="A213" s="47" t="s">
        <v>270</v>
      </c>
      <c r="B213" s="47" t="s">
        <v>271</v>
      </c>
      <c r="C213" s="47" t="s">
        <v>272</v>
      </c>
      <c r="D213" s="47" t="s">
        <v>273</v>
      </c>
      <c r="E213" s="47" t="s">
        <v>274</v>
      </c>
      <c r="F213" s="47" t="s">
        <v>246</v>
      </c>
      <c r="G213" s="47" t="s">
        <v>275</v>
      </c>
      <c r="H213" s="47" t="s">
        <v>276</v>
      </c>
      <c r="I213" s="27"/>
      <c r="J213" s="27"/>
      <c r="K213" s="27"/>
      <c r="L213" s="27"/>
      <c r="M213" s="24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</row>
    <row r="214" spans="1:64" s="22" customFormat="1" ht="12.75" customHeight="1">
      <c r="A214" s="48">
        <v>2</v>
      </c>
      <c r="B214" s="48">
        <v>5</v>
      </c>
      <c r="C214" s="48">
        <v>5</v>
      </c>
      <c r="D214" s="48">
        <v>6</v>
      </c>
      <c r="E214" s="48">
        <v>3</v>
      </c>
      <c r="F214" s="48">
        <v>3</v>
      </c>
      <c r="G214" s="48">
        <v>6</v>
      </c>
      <c r="H214" s="48">
        <v>4</v>
      </c>
      <c r="M214" s="24"/>
    </row>
    <row r="215" spans="1:64" s="23" customFormat="1" ht="12" customHeight="1">
      <c r="A215" s="48">
        <v>80</v>
      </c>
      <c r="B215" s="48">
        <v>74</v>
      </c>
      <c r="C215" s="48">
        <v>78</v>
      </c>
      <c r="D215" s="48">
        <v>83</v>
      </c>
      <c r="E215" s="48">
        <v>87</v>
      </c>
      <c r="F215" s="4">
        <v>82</v>
      </c>
      <c r="G215" s="4">
        <v>81</v>
      </c>
      <c r="H215" s="4">
        <v>81</v>
      </c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</row>
    <row r="216" spans="1:64" s="22" customFormat="1" ht="12.75" customHeight="1">
      <c r="M216" s="24"/>
    </row>
    <row r="217" spans="1:64" s="22" customFormat="1" ht="22.5" customHeight="1">
      <c r="A217" s="71" t="s">
        <v>277</v>
      </c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21"/>
      <c r="Q217" s="21"/>
      <c r="R217" s="21"/>
    </row>
    <row r="218" spans="1:64" s="22" customFormat="1" ht="12" customHeight="1">
      <c r="A218" s="46" t="s">
        <v>278</v>
      </c>
      <c r="B218" s="47" t="s">
        <v>2</v>
      </c>
      <c r="C218" s="48">
        <v>22</v>
      </c>
      <c r="D218" s="47" t="s">
        <v>3</v>
      </c>
      <c r="E218" s="47" t="s">
        <v>279</v>
      </c>
      <c r="F218" s="47" t="s">
        <v>5</v>
      </c>
      <c r="G218" s="50">
        <f>(A220*A221+B220*B221+C220*C221+D220*D221+E220*E221+F220*F221+G220*G221+H220*H221)/C218</f>
        <v>75.454545454545453</v>
      </c>
      <c r="J218" s="28"/>
      <c r="K218" s="28"/>
      <c r="L218" s="28"/>
    </row>
    <row r="219" spans="1:64" s="22" customFormat="1" ht="12" customHeight="1">
      <c r="A219" s="47" t="s">
        <v>280</v>
      </c>
      <c r="B219" s="47" t="s">
        <v>281</v>
      </c>
      <c r="C219" s="47" t="s">
        <v>282</v>
      </c>
      <c r="D219" s="47" t="s">
        <v>283</v>
      </c>
    </row>
    <row r="220" spans="1:64" s="22" customFormat="1" ht="12.75" customHeight="1">
      <c r="A220" s="22">
        <v>5</v>
      </c>
      <c r="B220" s="22">
        <v>6</v>
      </c>
      <c r="C220" s="48">
        <v>5</v>
      </c>
      <c r="D220" s="48">
        <v>6</v>
      </c>
    </row>
    <row r="221" spans="1:64" s="23" customFormat="1" ht="12" customHeight="1">
      <c r="A221" s="48">
        <v>78</v>
      </c>
      <c r="B221" s="48">
        <v>73</v>
      </c>
      <c r="C221" s="48">
        <v>74</v>
      </c>
      <c r="D221" s="48">
        <v>77</v>
      </c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</row>
    <row r="223" spans="1:64" s="22" customFormat="1" ht="12.75" customHeight="1">
      <c r="A223" s="46" t="s">
        <v>284</v>
      </c>
      <c r="B223" s="47" t="s">
        <v>2</v>
      </c>
      <c r="C223" s="48">
        <v>20</v>
      </c>
      <c r="D223" s="47" t="s">
        <v>3</v>
      </c>
      <c r="E223" s="47" t="s">
        <v>285</v>
      </c>
      <c r="F223" s="47" t="s">
        <v>5</v>
      </c>
      <c r="G223" s="50">
        <f>(A225*A226+B225*B226+C225*C226+D225*D226+E225*E226+F225*F226+G225*G226+H225*H226)/C223</f>
        <v>84.8</v>
      </c>
      <c r="H223" s="24"/>
    </row>
    <row r="224" spans="1:64" s="22" customFormat="1" ht="12" customHeight="1">
      <c r="A224" s="47" t="s">
        <v>286</v>
      </c>
      <c r="B224" s="47" t="s">
        <v>287</v>
      </c>
      <c r="C224" s="47" t="s">
        <v>288</v>
      </c>
      <c r="D224" s="47" t="s">
        <v>289</v>
      </c>
    </row>
    <row r="225" spans="1:64" s="22" customFormat="1" ht="12.75" customHeight="1">
      <c r="A225" s="48">
        <v>6</v>
      </c>
      <c r="B225" s="48">
        <v>5</v>
      </c>
      <c r="C225" s="48">
        <v>3</v>
      </c>
      <c r="D225" s="48">
        <v>6</v>
      </c>
      <c r="H225" s="24"/>
    </row>
    <row r="226" spans="1:64" s="23" customFormat="1" ht="12.75" customHeight="1">
      <c r="A226" s="48">
        <v>89</v>
      </c>
      <c r="B226" s="48">
        <v>83</v>
      </c>
      <c r="C226" s="48">
        <v>79</v>
      </c>
      <c r="D226" s="48">
        <v>85</v>
      </c>
      <c r="H226" s="24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</row>
    <row r="227" spans="1:64" s="22" customFormat="1" ht="12.75" customHeight="1">
      <c r="H227" s="24"/>
    </row>
    <row r="228" spans="1:64" s="22" customFormat="1" ht="12.75" customHeight="1">
      <c r="A228" s="46" t="s">
        <v>290</v>
      </c>
      <c r="B228" s="47" t="s">
        <v>2</v>
      </c>
      <c r="C228" s="48">
        <v>23</v>
      </c>
      <c r="D228" s="47" t="s">
        <v>3</v>
      </c>
      <c r="E228" s="47" t="s">
        <v>291</v>
      </c>
      <c r="F228" s="47" t="s">
        <v>5</v>
      </c>
      <c r="G228" s="50">
        <f>(A230*A231+B230*B231+C230*C231+D230*D231+E230*E231+F230*F231+G230*G231+H230*H231)/C228</f>
        <v>82.347826086956516</v>
      </c>
      <c r="H228" s="24"/>
    </row>
    <row r="229" spans="1:64" s="22" customFormat="1" ht="12" customHeight="1">
      <c r="A229" s="47" t="s">
        <v>292</v>
      </c>
      <c r="B229" s="47" t="s">
        <v>293</v>
      </c>
      <c r="C229" s="47" t="s">
        <v>294</v>
      </c>
      <c r="D229" s="47" t="s">
        <v>295</v>
      </c>
    </row>
    <row r="230" spans="1:64" s="22" customFormat="1" ht="12" customHeight="1">
      <c r="A230" s="48">
        <v>6</v>
      </c>
      <c r="B230" s="48">
        <v>6</v>
      </c>
      <c r="C230" s="48">
        <v>6</v>
      </c>
      <c r="D230" s="48">
        <v>5</v>
      </c>
    </row>
    <row r="231" spans="1:64" s="23" customFormat="1" ht="12" customHeight="1">
      <c r="A231" s="48">
        <v>84</v>
      </c>
      <c r="B231" s="48">
        <v>74</v>
      </c>
      <c r="C231" s="48">
        <v>86</v>
      </c>
      <c r="D231" s="48">
        <v>86</v>
      </c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</row>
    <row r="233" spans="1:64" s="22" customFormat="1" ht="12.75" customHeight="1">
      <c r="A233" s="46" t="s">
        <v>296</v>
      </c>
      <c r="B233" s="47" t="s">
        <v>2</v>
      </c>
      <c r="C233" s="48">
        <v>8</v>
      </c>
      <c r="D233" s="47" t="s">
        <v>3</v>
      </c>
      <c r="E233" s="49" t="s">
        <v>285</v>
      </c>
      <c r="F233" s="47" t="s">
        <v>5</v>
      </c>
      <c r="G233" s="50">
        <f>(A235*A236+B235*B236+C235*C236+D235*D236+E235*E236+F235*F236+G235*G236+H235*H236)/C233</f>
        <v>91.75</v>
      </c>
      <c r="H233" s="24"/>
    </row>
    <row r="234" spans="1:64" s="22" customFormat="1" ht="12" customHeight="1">
      <c r="A234" s="47" t="s">
        <v>288</v>
      </c>
      <c r="B234" s="47" t="s">
        <v>297</v>
      </c>
    </row>
    <row r="235" spans="1:64" s="22" customFormat="1" ht="12" customHeight="1">
      <c r="A235" s="48">
        <v>2</v>
      </c>
      <c r="B235" s="48">
        <v>6</v>
      </c>
    </row>
    <row r="236" spans="1:64" s="23" customFormat="1" ht="12" customHeight="1">
      <c r="A236" s="48">
        <v>79</v>
      </c>
      <c r="B236" s="48">
        <v>96</v>
      </c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</row>
    <row r="238" spans="1:64" s="22" customFormat="1" ht="12" customHeight="1">
      <c r="A238" s="46" t="s">
        <v>298</v>
      </c>
      <c r="B238" s="47" t="s">
        <v>2</v>
      </c>
      <c r="C238" s="48">
        <v>25</v>
      </c>
      <c r="D238" s="47" t="s">
        <v>3</v>
      </c>
      <c r="E238" s="47" t="s">
        <v>299</v>
      </c>
      <c r="F238" s="47" t="s">
        <v>5</v>
      </c>
      <c r="G238" s="50">
        <f>(A240*A241+B240*B241+C240*C241+D240*D241+E240*E241+F240*F241+G240*G241+H240*H241)/C238</f>
        <v>82.04</v>
      </c>
    </row>
    <row r="239" spans="1:64" s="22" customFormat="1" ht="12" customHeight="1">
      <c r="A239" s="47" t="s">
        <v>300</v>
      </c>
      <c r="B239" s="47" t="s">
        <v>301</v>
      </c>
      <c r="C239" s="47" t="s">
        <v>302</v>
      </c>
      <c r="D239" s="47" t="s">
        <v>303</v>
      </c>
      <c r="E239" s="47" t="s">
        <v>304</v>
      </c>
      <c r="F239" s="47" t="s">
        <v>305</v>
      </c>
    </row>
    <row r="240" spans="1:64" s="22" customFormat="1" ht="12" customHeight="1">
      <c r="A240" s="48">
        <v>6</v>
      </c>
      <c r="B240" s="48">
        <v>5</v>
      </c>
      <c r="C240" s="48">
        <v>5</v>
      </c>
      <c r="D240" s="48">
        <v>6</v>
      </c>
      <c r="E240" s="48">
        <v>2</v>
      </c>
      <c r="F240" s="48">
        <v>1</v>
      </c>
    </row>
    <row r="241" spans="1:64" s="23" customFormat="1" ht="12" customHeight="1">
      <c r="A241" s="48">
        <v>82</v>
      </c>
      <c r="B241" s="48">
        <v>75</v>
      </c>
      <c r="C241" s="48">
        <v>84</v>
      </c>
      <c r="D241" s="48">
        <v>88</v>
      </c>
      <c r="E241" s="48">
        <v>75</v>
      </c>
      <c r="F241" s="23">
        <v>86</v>
      </c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</row>
    <row r="243" spans="1:64" s="22" customFormat="1" ht="12" customHeight="1">
      <c r="A243" s="46" t="s">
        <v>306</v>
      </c>
      <c r="B243" s="47" t="s">
        <v>2</v>
      </c>
      <c r="C243" s="48">
        <v>27</v>
      </c>
      <c r="D243" s="47" t="s">
        <v>3</v>
      </c>
      <c r="E243" s="49" t="s">
        <v>307</v>
      </c>
      <c r="F243" s="47" t="s">
        <v>5</v>
      </c>
      <c r="G243" s="50">
        <f>(A245*A246+B245*B246+C245*C246+D245*D246+E245*E246+F245*F246+G245*G246+H245*H246)/C243</f>
        <v>74.666666666666671</v>
      </c>
    </row>
    <row r="244" spans="1:64" s="22" customFormat="1" ht="12" customHeight="1">
      <c r="A244" s="47" t="s">
        <v>308</v>
      </c>
      <c r="B244" s="47" t="s">
        <v>309</v>
      </c>
      <c r="C244" s="47" t="s">
        <v>310</v>
      </c>
      <c r="D244" s="47" t="s">
        <v>311</v>
      </c>
      <c r="E244" s="47" t="s">
        <v>312</v>
      </c>
    </row>
    <row r="245" spans="1:64" s="22" customFormat="1" ht="12" customHeight="1">
      <c r="A245" s="48">
        <v>6</v>
      </c>
      <c r="B245" s="48">
        <v>6</v>
      </c>
      <c r="C245" s="48">
        <v>3</v>
      </c>
      <c r="D245" s="48">
        <v>6</v>
      </c>
      <c r="E245" s="48">
        <v>6</v>
      </c>
    </row>
    <row r="246" spans="1:64" s="23" customFormat="1" ht="12" customHeight="1">
      <c r="A246" s="48">
        <v>87</v>
      </c>
      <c r="B246" s="48">
        <v>60</v>
      </c>
      <c r="C246" s="48">
        <v>70</v>
      </c>
      <c r="D246" s="48">
        <v>74</v>
      </c>
      <c r="E246" s="48">
        <v>80</v>
      </c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</row>
    <row r="248" spans="1:64" s="22" customFormat="1" ht="12" customHeight="1">
      <c r="A248" s="46" t="s">
        <v>1031</v>
      </c>
      <c r="B248" s="47" t="s">
        <v>2</v>
      </c>
      <c r="C248" s="48">
        <v>31</v>
      </c>
      <c r="D248" s="47" t="s">
        <v>3</v>
      </c>
      <c r="E248" s="47" t="s">
        <v>313</v>
      </c>
      <c r="F248" s="47" t="s">
        <v>5</v>
      </c>
      <c r="G248" s="50">
        <f>(A250*A251+B250*B251+C250*C251+D250*D251+E250*E251+F250*F251+G250*G251+H250*H251)/C248</f>
        <v>95.548387096774192</v>
      </c>
    </row>
    <row r="249" spans="1:64" s="22" customFormat="1" ht="12" customHeight="1">
      <c r="A249" s="47" t="s">
        <v>789</v>
      </c>
      <c r="B249" s="47" t="s">
        <v>790</v>
      </c>
      <c r="C249" s="47" t="s">
        <v>791</v>
      </c>
      <c r="D249" s="47" t="s">
        <v>792</v>
      </c>
      <c r="E249" s="47" t="s">
        <v>793</v>
      </c>
      <c r="F249" s="47" t="s">
        <v>794</v>
      </c>
    </row>
    <row r="250" spans="1:64" s="22" customFormat="1" ht="12" customHeight="1">
      <c r="A250" s="48">
        <v>6</v>
      </c>
      <c r="B250" s="48">
        <v>6</v>
      </c>
      <c r="C250" s="48">
        <v>6</v>
      </c>
      <c r="D250" s="48">
        <v>6</v>
      </c>
      <c r="E250" s="48">
        <v>6</v>
      </c>
      <c r="F250" s="48">
        <v>1</v>
      </c>
    </row>
    <row r="251" spans="1:64" s="23" customFormat="1" ht="12" customHeight="1">
      <c r="A251" s="48">
        <v>98</v>
      </c>
      <c r="B251" s="48">
        <v>94</v>
      </c>
      <c r="C251" s="48">
        <v>95</v>
      </c>
      <c r="D251" s="48">
        <v>95</v>
      </c>
      <c r="E251" s="48">
        <v>96</v>
      </c>
      <c r="F251" s="48">
        <v>94</v>
      </c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</row>
    <row r="253" spans="1:64" s="22" customFormat="1" ht="12" customHeight="1">
      <c r="A253" s="46" t="s">
        <v>1032</v>
      </c>
      <c r="B253" s="47" t="s">
        <v>2</v>
      </c>
      <c r="C253" s="48">
        <v>42</v>
      </c>
      <c r="D253" s="47" t="s">
        <v>3</v>
      </c>
      <c r="E253" s="47" t="s">
        <v>299</v>
      </c>
      <c r="F253" s="47" t="s">
        <v>5</v>
      </c>
      <c r="G253" s="50">
        <f>(A255*A256+B255*B256+C255*C256+D255*D256+E255*E256+F255*F256+G255*G256+H255*H256+I255*I256)/C253</f>
        <v>71.571428571428569</v>
      </c>
    </row>
    <row r="254" spans="1:64" s="22" customFormat="1" ht="12" customHeight="1">
      <c r="A254" s="47" t="s">
        <v>314</v>
      </c>
      <c r="B254" s="47" t="s">
        <v>315</v>
      </c>
      <c r="C254" s="47" t="s">
        <v>316</v>
      </c>
      <c r="D254" s="47" t="s">
        <v>317</v>
      </c>
      <c r="E254" s="47" t="s">
        <v>318</v>
      </c>
      <c r="F254" s="47" t="s">
        <v>319</v>
      </c>
      <c r="G254" s="47" t="s">
        <v>320</v>
      </c>
    </row>
    <row r="255" spans="1:64" s="22" customFormat="1" ht="12" customHeight="1">
      <c r="A255" s="48">
        <v>6</v>
      </c>
      <c r="B255" s="48">
        <v>6</v>
      </c>
      <c r="C255" s="48">
        <v>6</v>
      </c>
      <c r="D255" s="48">
        <v>6</v>
      </c>
      <c r="E255" s="48">
        <v>6</v>
      </c>
      <c r="F255" s="48">
        <v>6</v>
      </c>
      <c r="G255" s="48">
        <v>6</v>
      </c>
    </row>
    <row r="256" spans="1:64" s="23" customFormat="1" ht="12" customHeight="1">
      <c r="A256" s="48">
        <v>67</v>
      </c>
      <c r="B256" s="48">
        <v>83</v>
      </c>
      <c r="C256" s="48">
        <v>56</v>
      </c>
      <c r="D256" s="48">
        <v>73</v>
      </c>
      <c r="E256" s="48">
        <v>64</v>
      </c>
      <c r="F256" s="48">
        <v>69</v>
      </c>
      <c r="G256" s="48">
        <v>89</v>
      </c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</row>
    <row r="258" spans="1:64" s="22" customFormat="1" ht="12" customHeight="1">
      <c r="A258" s="46" t="s">
        <v>1033</v>
      </c>
      <c r="B258" s="47" t="s">
        <v>2</v>
      </c>
      <c r="C258" s="48">
        <v>16</v>
      </c>
      <c r="D258" s="47" t="s">
        <v>3</v>
      </c>
      <c r="E258" s="47" t="s">
        <v>321</v>
      </c>
      <c r="F258" s="47" t="s">
        <v>5</v>
      </c>
      <c r="G258" s="50">
        <f>(A260*A261+B260*B261+C260*C261+D260*D261+E260*E261+F260*F261+G260*G261+H260*H261)/C258</f>
        <v>67.375</v>
      </c>
    </row>
    <row r="259" spans="1:64" s="22" customFormat="1" ht="12" customHeight="1">
      <c r="A259" s="47" t="s">
        <v>322</v>
      </c>
      <c r="B259" s="47" t="s">
        <v>323</v>
      </c>
      <c r="C259" s="47" t="s">
        <v>324</v>
      </c>
      <c r="D259" s="47" t="s">
        <v>325</v>
      </c>
    </row>
    <row r="260" spans="1:64" s="22" customFormat="1" ht="12.75" customHeight="1">
      <c r="A260" s="22">
        <v>3</v>
      </c>
      <c r="B260" s="48">
        <v>6</v>
      </c>
      <c r="C260" s="48">
        <v>6</v>
      </c>
      <c r="D260" s="48">
        <v>1</v>
      </c>
    </row>
    <row r="261" spans="1:64" s="23" customFormat="1" ht="12" customHeight="1">
      <c r="A261" s="48">
        <v>71</v>
      </c>
      <c r="B261" s="48">
        <v>57</v>
      </c>
      <c r="C261" s="48">
        <v>74</v>
      </c>
      <c r="D261" s="48">
        <v>79</v>
      </c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</row>
    <row r="263" spans="1:64" s="22" customFormat="1" ht="12" customHeight="1">
      <c r="A263" s="46" t="s">
        <v>1034</v>
      </c>
      <c r="B263" s="47" t="s">
        <v>2</v>
      </c>
      <c r="C263" s="48">
        <v>24</v>
      </c>
      <c r="D263" s="47" t="s">
        <v>3</v>
      </c>
      <c r="E263" s="47" t="s">
        <v>326</v>
      </c>
      <c r="F263" s="47" t="s">
        <v>5</v>
      </c>
      <c r="G263" s="50">
        <f>(A265*A266+B265*B266+C265*C266+D265*D266+E265*E266+F265*F266+G265*G266+H265*H266)/C263</f>
        <v>66</v>
      </c>
    </row>
    <row r="264" spans="1:64" s="22" customFormat="1" ht="12" customHeight="1">
      <c r="A264" s="47" t="s">
        <v>327</v>
      </c>
      <c r="B264" s="47" t="s">
        <v>328</v>
      </c>
      <c r="C264" s="47" t="s">
        <v>329</v>
      </c>
      <c r="D264" s="47" t="s">
        <v>330</v>
      </c>
    </row>
    <row r="265" spans="1:64" s="22" customFormat="1" ht="12" customHeight="1">
      <c r="A265" s="48">
        <v>6</v>
      </c>
      <c r="B265" s="48">
        <v>6</v>
      </c>
      <c r="C265" s="48">
        <v>6</v>
      </c>
      <c r="D265" s="48">
        <v>6</v>
      </c>
    </row>
    <row r="266" spans="1:64" s="23" customFormat="1" ht="12" customHeight="1">
      <c r="A266" s="48">
        <v>52</v>
      </c>
      <c r="B266" s="48">
        <v>67</v>
      </c>
      <c r="C266" s="48">
        <v>72</v>
      </c>
      <c r="D266" s="48">
        <v>73</v>
      </c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</row>
    <row r="268" spans="1:64" s="22" customFormat="1" ht="12" customHeight="1">
      <c r="A268" s="46" t="s">
        <v>1035</v>
      </c>
      <c r="B268" s="47" t="s">
        <v>2</v>
      </c>
      <c r="C268" s="48">
        <v>29</v>
      </c>
      <c r="D268" s="47" t="s">
        <v>3</v>
      </c>
      <c r="E268" s="47" t="s">
        <v>331</v>
      </c>
      <c r="F268" s="47" t="s">
        <v>5</v>
      </c>
      <c r="G268" s="50">
        <f>(A270*A271+B270*B271+C270*C271+D270*D271+E270*E271+F270*F271+G270*G271+H270*H271)/C268</f>
        <v>81.137931034482762</v>
      </c>
    </row>
    <row r="269" spans="1:64" s="22" customFormat="1" ht="12" customHeight="1">
      <c r="A269" s="47" t="s">
        <v>332</v>
      </c>
      <c r="B269" s="47" t="s">
        <v>333</v>
      </c>
      <c r="C269" s="47" t="s">
        <v>334</v>
      </c>
      <c r="D269" s="47" t="s">
        <v>335</v>
      </c>
      <c r="E269" s="47" t="s">
        <v>336</v>
      </c>
    </row>
    <row r="270" spans="1:64" s="22" customFormat="1" ht="12" customHeight="1">
      <c r="A270" s="48">
        <v>6</v>
      </c>
      <c r="B270" s="48">
        <v>5</v>
      </c>
      <c r="C270" s="48">
        <v>6</v>
      </c>
      <c r="D270" s="48">
        <v>6</v>
      </c>
      <c r="E270" s="48">
        <v>6</v>
      </c>
    </row>
    <row r="271" spans="1:64" s="23" customFormat="1" ht="12" customHeight="1">
      <c r="A271" s="48">
        <v>75</v>
      </c>
      <c r="B271" s="48">
        <v>89</v>
      </c>
      <c r="C271" s="48">
        <v>84</v>
      </c>
      <c r="D271" s="48">
        <v>71</v>
      </c>
      <c r="E271" s="48">
        <v>88</v>
      </c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</row>
    <row r="273" spans="1:64" s="22" customFormat="1" ht="12" customHeight="1">
      <c r="A273" s="46" t="s">
        <v>1036</v>
      </c>
      <c r="B273" s="47" t="s">
        <v>2</v>
      </c>
      <c r="C273" s="48">
        <v>27</v>
      </c>
      <c r="D273" s="47" t="s">
        <v>3</v>
      </c>
      <c r="E273" s="49" t="s">
        <v>337</v>
      </c>
      <c r="F273" s="47" t="s">
        <v>5</v>
      </c>
      <c r="G273" s="50">
        <f>(A275*A276+B275*B276+C275*C276+D275*D276+E275*E276+F275*F276+G275*G276+H275*H276)/C273</f>
        <v>88.333333333333329</v>
      </c>
    </row>
    <row r="274" spans="1:64" s="22" customFormat="1" ht="12" customHeight="1">
      <c r="A274" s="47" t="s">
        <v>338</v>
      </c>
      <c r="B274" s="47" t="s">
        <v>339</v>
      </c>
      <c r="C274" s="47" t="s">
        <v>340</v>
      </c>
      <c r="D274" s="47" t="s">
        <v>341</v>
      </c>
      <c r="E274" s="47" t="s">
        <v>342</v>
      </c>
    </row>
    <row r="275" spans="1:64" s="22" customFormat="1" ht="12" customHeight="1">
      <c r="A275" s="48">
        <v>6</v>
      </c>
      <c r="B275" s="48">
        <v>6</v>
      </c>
      <c r="C275" s="48">
        <v>3</v>
      </c>
      <c r="D275" s="48">
        <v>6</v>
      </c>
      <c r="E275" s="48">
        <v>6</v>
      </c>
    </row>
    <row r="276" spans="1:64" s="23" customFormat="1" ht="12" customHeight="1">
      <c r="A276" s="48">
        <v>91</v>
      </c>
      <c r="B276" s="48">
        <v>78</v>
      </c>
      <c r="C276" s="48">
        <v>91</v>
      </c>
      <c r="D276" s="48">
        <v>97</v>
      </c>
      <c r="E276" s="48">
        <v>86</v>
      </c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</row>
    <row r="278" spans="1:64" s="22" customFormat="1" ht="12.75" customHeight="1">
      <c r="A278" s="46" t="s">
        <v>1037</v>
      </c>
      <c r="B278" s="47" t="s">
        <v>132</v>
      </c>
      <c r="C278" s="48">
        <v>32</v>
      </c>
      <c r="D278" s="47" t="s">
        <v>3</v>
      </c>
      <c r="E278" s="47" t="s">
        <v>343</v>
      </c>
      <c r="F278" s="47" t="s">
        <v>5</v>
      </c>
      <c r="G278" s="50">
        <f>(A280*A281+B280*B281+C280*C281+D280*D281+E280*E281+F280*F281+G280*G281+H280*H281)/C278</f>
        <v>83.5</v>
      </c>
      <c r="H278" s="24"/>
    </row>
    <row r="279" spans="1:64" s="22" customFormat="1" ht="12" customHeight="1">
      <c r="A279" s="47" t="s">
        <v>344</v>
      </c>
      <c r="B279" s="47" t="s">
        <v>345</v>
      </c>
      <c r="C279" s="47" t="s">
        <v>346</v>
      </c>
      <c r="D279" s="47" t="s">
        <v>347</v>
      </c>
      <c r="E279" s="47" t="s">
        <v>795</v>
      </c>
      <c r="F279" s="47" t="s">
        <v>796</v>
      </c>
      <c r="G279" s="47" t="s">
        <v>797</v>
      </c>
    </row>
    <row r="280" spans="1:64" s="22" customFormat="1" ht="12.75" customHeight="1">
      <c r="A280" s="22">
        <v>6</v>
      </c>
      <c r="B280" s="22">
        <v>6</v>
      </c>
      <c r="C280" s="22">
        <v>6</v>
      </c>
      <c r="D280" s="22">
        <v>6</v>
      </c>
      <c r="E280" s="22">
        <v>2</v>
      </c>
      <c r="F280" s="22">
        <v>1</v>
      </c>
      <c r="G280" s="22">
        <v>5</v>
      </c>
      <c r="K280" s="47" t="s">
        <v>348</v>
      </c>
    </row>
    <row r="281" spans="1:64" s="23" customFormat="1" ht="12.75" customHeight="1">
      <c r="A281" s="22">
        <v>79</v>
      </c>
      <c r="B281" s="48">
        <v>83</v>
      </c>
      <c r="C281" s="48">
        <v>73</v>
      </c>
      <c r="D281" s="48">
        <v>84</v>
      </c>
      <c r="E281" s="48">
        <v>94</v>
      </c>
      <c r="F281" s="23">
        <v>90</v>
      </c>
      <c r="G281" s="23">
        <v>96</v>
      </c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</row>
    <row r="282" spans="1:64" s="23" customFormat="1" ht="12.75" customHeight="1">
      <c r="A282" s="24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</row>
    <row r="283" spans="1:64" s="22" customFormat="1" ht="12.75" customHeight="1">
      <c r="A283" s="46" t="s">
        <v>1038</v>
      </c>
      <c r="B283" s="47" t="s">
        <v>132</v>
      </c>
      <c r="C283" s="48">
        <v>37</v>
      </c>
      <c r="D283" s="47" t="s">
        <v>3</v>
      </c>
      <c r="E283" s="47" t="s">
        <v>349</v>
      </c>
      <c r="F283" s="47" t="s">
        <v>5</v>
      </c>
      <c r="G283" s="50">
        <f>(A285*A286+B285*B286+C285*C286+D285*D286+E285*E286+F285*F286+G285*G286+H285*H286+I285*I286)/C283</f>
        <v>76</v>
      </c>
      <c r="H283" s="24"/>
    </row>
    <row r="284" spans="1:64" s="22" customFormat="1" ht="12" customHeight="1">
      <c r="A284" s="47" t="s">
        <v>350</v>
      </c>
      <c r="B284" s="47" t="s">
        <v>351</v>
      </c>
      <c r="C284" s="47" t="s">
        <v>352</v>
      </c>
      <c r="D284" s="47" t="s">
        <v>353</v>
      </c>
      <c r="E284" s="47" t="s">
        <v>354</v>
      </c>
      <c r="F284" s="47" t="s">
        <v>355</v>
      </c>
      <c r="G284" s="47" t="s">
        <v>346</v>
      </c>
      <c r="H284" s="47" t="s">
        <v>796</v>
      </c>
    </row>
    <row r="285" spans="1:64" s="22" customFormat="1" ht="12.75" customHeight="1">
      <c r="A285" s="48">
        <v>6</v>
      </c>
      <c r="B285" s="48">
        <v>6</v>
      </c>
      <c r="C285" s="48">
        <v>6</v>
      </c>
      <c r="D285" s="48">
        <v>6</v>
      </c>
      <c r="E285" s="48">
        <v>6</v>
      </c>
      <c r="F285" s="48">
        <v>4</v>
      </c>
      <c r="G285" s="48">
        <v>2</v>
      </c>
      <c r="H285" s="48">
        <v>1</v>
      </c>
      <c r="N285" s="24"/>
    </row>
    <row r="286" spans="1:64" s="23" customFormat="1" ht="12.75" customHeight="1">
      <c r="A286" s="22">
        <v>84</v>
      </c>
      <c r="B286" s="48">
        <v>74</v>
      </c>
      <c r="C286" s="48">
        <v>85</v>
      </c>
      <c r="D286" s="48">
        <v>63</v>
      </c>
      <c r="E286" s="48">
        <v>78</v>
      </c>
      <c r="F286" s="48">
        <v>68</v>
      </c>
      <c r="G286" s="48">
        <v>73</v>
      </c>
      <c r="H286" s="23">
        <v>90</v>
      </c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</row>
    <row r="288" spans="1:64" s="22" customFormat="1" ht="12.75" customHeight="1">
      <c r="A288" s="46" t="s">
        <v>356</v>
      </c>
      <c r="B288" s="47" t="s">
        <v>2</v>
      </c>
      <c r="C288" s="48">
        <v>23</v>
      </c>
      <c r="D288" s="47" t="s">
        <v>3</v>
      </c>
      <c r="E288" s="47" t="s">
        <v>357</v>
      </c>
      <c r="F288" s="47" t="s">
        <v>5</v>
      </c>
      <c r="G288" s="50">
        <f>(A290*A291+B290*B291+C290*C291+D290*D291+E290*E291+F290*F291+G290*G291+H290*H291)/C288</f>
        <v>80.043478260869563</v>
      </c>
      <c r="H288" s="24"/>
    </row>
    <row r="289" spans="1:64" s="22" customFormat="1" ht="12" customHeight="1">
      <c r="A289" s="47" t="s">
        <v>358</v>
      </c>
      <c r="B289" s="47" t="s">
        <v>359</v>
      </c>
      <c r="C289" s="47" t="s">
        <v>360</v>
      </c>
      <c r="D289" s="47" t="s">
        <v>798</v>
      </c>
    </row>
    <row r="290" spans="1:64" s="22" customFormat="1" ht="12" customHeight="1">
      <c r="A290" s="48">
        <v>6</v>
      </c>
      <c r="B290" s="48">
        <v>6</v>
      </c>
      <c r="C290" s="48">
        <v>6</v>
      </c>
      <c r="D290" s="48">
        <v>5</v>
      </c>
    </row>
    <row r="291" spans="1:64" s="22" customFormat="1" ht="12" customHeight="1">
      <c r="A291" s="53">
        <v>80</v>
      </c>
      <c r="B291" s="53">
        <v>80</v>
      </c>
      <c r="C291" s="53">
        <v>81</v>
      </c>
      <c r="D291" s="53">
        <v>79</v>
      </c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64" s="23" customFormat="1" ht="12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</row>
    <row r="293" spans="1:64" s="22" customFormat="1" ht="12" customHeight="1">
      <c r="A293" s="46" t="s">
        <v>361</v>
      </c>
      <c r="B293" s="47" t="s">
        <v>2</v>
      </c>
      <c r="C293" s="48">
        <v>18</v>
      </c>
      <c r="D293" s="47" t="s">
        <v>3</v>
      </c>
      <c r="E293" s="49" t="s">
        <v>362</v>
      </c>
      <c r="F293" s="47" t="s">
        <v>5</v>
      </c>
      <c r="G293" s="50">
        <f>(A295*A296+B295*B296+C295*C296+D295*D296+E295*E296+F295*F296+G295*G296+H295*H296)/C293</f>
        <v>85</v>
      </c>
    </row>
    <row r="294" spans="1:64" s="22" customFormat="1" ht="12" customHeight="1">
      <c r="A294" s="5" t="s">
        <v>799</v>
      </c>
      <c r="B294" s="5" t="s">
        <v>800</v>
      </c>
      <c r="C294" s="5" t="s">
        <v>801</v>
      </c>
    </row>
    <row r="295" spans="1:64" s="22" customFormat="1" ht="12" customHeight="1">
      <c r="A295" s="48">
        <v>6</v>
      </c>
      <c r="B295" s="48">
        <v>6</v>
      </c>
      <c r="C295" s="48">
        <v>6</v>
      </c>
    </row>
    <row r="296" spans="1:64" s="22" customFormat="1" ht="12" customHeight="1">
      <c r="A296" s="53">
        <v>85</v>
      </c>
      <c r="B296" s="53">
        <v>85</v>
      </c>
      <c r="C296" s="53">
        <v>85</v>
      </c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64" s="23" customFormat="1" ht="12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</row>
    <row r="298" spans="1:64" s="22" customFormat="1" ht="12" customHeight="1">
      <c r="A298" s="46" t="s">
        <v>363</v>
      </c>
      <c r="B298" s="47" t="s">
        <v>2</v>
      </c>
      <c r="C298" s="48">
        <v>20</v>
      </c>
      <c r="D298" s="47" t="s">
        <v>3</v>
      </c>
      <c r="E298" s="49" t="s">
        <v>326</v>
      </c>
      <c r="F298" s="47" t="s">
        <v>5</v>
      </c>
      <c r="G298" s="50">
        <f>(A300*A301+B300*B301+C300*C301+D300*D301+E300*E301+F300*F301+G300*G301+H300*H301)/C298</f>
        <v>76.7</v>
      </c>
    </row>
    <row r="299" spans="1:64" s="22" customFormat="1" ht="12" customHeight="1">
      <c r="A299" s="5" t="s">
        <v>802</v>
      </c>
      <c r="B299" s="5" t="s">
        <v>803</v>
      </c>
      <c r="C299" s="5" t="s">
        <v>804</v>
      </c>
      <c r="D299" s="5" t="s">
        <v>805</v>
      </c>
    </row>
    <row r="300" spans="1:64" s="22" customFormat="1" ht="12" customHeight="1">
      <c r="A300" s="48">
        <v>4</v>
      </c>
      <c r="B300" s="48">
        <v>6</v>
      </c>
      <c r="C300" s="48">
        <v>6</v>
      </c>
      <c r="D300" s="48">
        <v>4</v>
      </c>
    </row>
    <row r="301" spans="1:64" s="22" customFormat="1" ht="12" customHeight="1">
      <c r="A301" s="53">
        <v>74</v>
      </c>
      <c r="B301" s="53">
        <v>83</v>
      </c>
      <c r="C301" s="53">
        <v>68</v>
      </c>
      <c r="D301" s="53">
        <v>83</v>
      </c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64" s="23" customFormat="1" ht="12.75" customHeight="1">
      <c r="A302" s="24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</row>
    <row r="303" spans="1:64" s="22" customFormat="1" ht="12" customHeight="1">
      <c r="A303" s="46" t="s">
        <v>364</v>
      </c>
      <c r="B303" s="47" t="s">
        <v>132</v>
      </c>
      <c r="C303" s="48">
        <v>30</v>
      </c>
      <c r="D303" s="47" t="s">
        <v>3</v>
      </c>
      <c r="E303" s="47" t="s">
        <v>365</v>
      </c>
      <c r="F303" s="47" t="s">
        <v>5</v>
      </c>
      <c r="G303" s="50">
        <f>(A305*A306+B305*B306+C305*C306+D305*D306+E305*E306+F305*F306+G305*G306+H305*H306)/C303</f>
        <v>77.333333333333329</v>
      </c>
    </row>
    <row r="304" spans="1:64" s="22" customFormat="1" ht="12" customHeight="1">
      <c r="A304" s="6" t="s">
        <v>806</v>
      </c>
      <c r="B304" s="6" t="s">
        <v>807</v>
      </c>
      <c r="C304" s="6" t="s">
        <v>808</v>
      </c>
      <c r="D304" s="6" t="s">
        <v>809</v>
      </c>
      <c r="E304" s="6" t="s">
        <v>810</v>
      </c>
      <c r="F304" s="6" t="s">
        <v>811</v>
      </c>
    </row>
    <row r="305" spans="1:64" s="22" customFormat="1" ht="12.75" customHeight="1">
      <c r="A305" s="22">
        <v>6</v>
      </c>
      <c r="B305" s="22">
        <v>6</v>
      </c>
      <c r="C305" s="22">
        <v>5</v>
      </c>
      <c r="D305" s="22">
        <v>6</v>
      </c>
      <c r="E305" s="22">
        <v>6</v>
      </c>
      <c r="F305" s="22">
        <v>1</v>
      </c>
      <c r="G305" s="24"/>
      <c r="H305" s="24"/>
      <c r="I305" s="24"/>
      <c r="M305" s="24"/>
      <c r="N305" s="24"/>
    </row>
    <row r="306" spans="1:64" s="22" customFormat="1" ht="12.75" customHeight="1">
      <c r="A306" s="23">
        <v>77</v>
      </c>
      <c r="B306" s="53">
        <v>79</v>
      </c>
      <c r="C306" s="53">
        <v>61</v>
      </c>
      <c r="D306" s="53">
        <v>85</v>
      </c>
      <c r="E306" s="53">
        <v>80</v>
      </c>
      <c r="F306" s="54">
        <v>89</v>
      </c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64" s="23" customFormat="1" ht="12.75" customHeight="1">
      <c r="A307" s="24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</row>
    <row r="308" spans="1:64" s="22" customFormat="1" ht="12" customHeight="1">
      <c r="A308" s="46" t="s">
        <v>366</v>
      </c>
      <c r="B308" s="47" t="s">
        <v>132</v>
      </c>
      <c r="C308" s="48">
        <v>19</v>
      </c>
      <c r="D308" s="47" t="s">
        <v>3</v>
      </c>
      <c r="E308" s="47" t="s">
        <v>367</v>
      </c>
      <c r="F308" s="47" t="s">
        <v>5</v>
      </c>
      <c r="G308" s="50">
        <f>(A310*A311+B310*B311+C310*C311+D310*D311+E310*E311+F310*F311+G310*G311+H310*H311)/C308</f>
        <v>93.473684210526315</v>
      </c>
    </row>
    <row r="309" spans="1:64" s="22" customFormat="1" ht="12" customHeight="1">
      <c r="A309" s="6" t="s">
        <v>812</v>
      </c>
      <c r="B309" s="6" t="s">
        <v>813</v>
      </c>
      <c r="C309" s="6" t="s">
        <v>814</v>
      </c>
      <c r="D309" s="6" t="s">
        <v>815</v>
      </c>
    </row>
    <row r="310" spans="1:64" s="22" customFormat="1" ht="12.75" customHeight="1">
      <c r="A310" s="48">
        <v>6</v>
      </c>
      <c r="B310" s="48">
        <v>5</v>
      </c>
      <c r="C310" s="48">
        <v>6</v>
      </c>
      <c r="D310" s="48">
        <v>2</v>
      </c>
      <c r="G310" s="24"/>
      <c r="N310" s="24"/>
    </row>
    <row r="311" spans="1:64" s="22" customFormat="1" ht="12.75" customHeight="1">
      <c r="A311" s="23">
        <v>98</v>
      </c>
      <c r="B311" s="53">
        <v>94</v>
      </c>
      <c r="C311" s="53">
        <v>90</v>
      </c>
      <c r="D311" s="54">
        <v>89</v>
      </c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</row>
    <row r="312" spans="1:64" s="23" customFormat="1" ht="12.75" customHeight="1">
      <c r="A312" s="24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22" customFormat="1" ht="12" customHeight="1">
      <c r="A313" s="46" t="s">
        <v>368</v>
      </c>
      <c r="B313" s="47" t="s">
        <v>2</v>
      </c>
      <c r="C313" s="48">
        <v>40</v>
      </c>
      <c r="D313" s="47" t="s">
        <v>3</v>
      </c>
      <c r="E313" s="47" t="s">
        <v>313</v>
      </c>
      <c r="F313" s="47" t="s">
        <v>5</v>
      </c>
      <c r="G313" s="50">
        <f>(A315*A316+B315*B316+C315*C316+D315*D316+E315*E316+F315*F316+G315*G316+H315*H316)/C313</f>
        <v>97.2</v>
      </c>
    </row>
    <row r="314" spans="1:64" s="22" customFormat="1" ht="12" customHeight="1">
      <c r="A314" s="5" t="s">
        <v>816</v>
      </c>
      <c r="B314" s="5" t="s">
        <v>817</v>
      </c>
      <c r="C314" s="5" t="s">
        <v>818</v>
      </c>
      <c r="D314" s="5" t="s">
        <v>819</v>
      </c>
      <c r="E314" s="5" t="s">
        <v>820</v>
      </c>
      <c r="F314" s="5" t="s">
        <v>821</v>
      </c>
      <c r="G314" s="5" t="s">
        <v>822</v>
      </c>
    </row>
    <row r="315" spans="1:64" s="22" customFormat="1" ht="12" customHeight="1">
      <c r="A315" s="48">
        <v>6</v>
      </c>
      <c r="B315" s="48">
        <v>6</v>
      </c>
      <c r="C315" s="48">
        <v>6</v>
      </c>
      <c r="D315" s="48">
        <v>6</v>
      </c>
      <c r="E315" s="48">
        <v>6</v>
      </c>
      <c r="F315" s="48">
        <v>6</v>
      </c>
      <c r="G315" s="48">
        <v>4</v>
      </c>
    </row>
    <row r="316" spans="1:64" s="23" customFormat="1" ht="12" customHeight="1">
      <c r="A316" s="48">
        <v>97</v>
      </c>
      <c r="B316" s="48">
        <v>98</v>
      </c>
      <c r="C316" s="48">
        <v>98</v>
      </c>
      <c r="D316" s="48">
        <v>97</v>
      </c>
      <c r="E316" s="48">
        <v>98</v>
      </c>
      <c r="F316" s="48">
        <v>98</v>
      </c>
      <c r="G316" s="48">
        <v>93</v>
      </c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</row>
    <row r="318" spans="1:64" s="22" customFormat="1" ht="12" customHeight="1">
      <c r="A318" s="46" t="s">
        <v>369</v>
      </c>
      <c r="B318" s="47" t="s">
        <v>2</v>
      </c>
      <c r="C318" s="48">
        <v>27</v>
      </c>
      <c r="D318" s="47" t="s">
        <v>3</v>
      </c>
      <c r="E318" s="47" t="s">
        <v>337</v>
      </c>
      <c r="F318" s="47" t="s">
        <v>5</v>
      </c>
      <c r="G318" s="50">
        <f>(A320*A321+B320*B321+C320*C321+D320*D321+E320*E321+F320*F321+G320*G321+H320*H321)/C318</f>
        <v>87.740740740740748</v>
      </c>
    </row>
    <row r="319" spans="1:64" s="22" customFormat="1" ht="12" customHeight="1">
      <c r="A319" s="5" t="s">
        <v>823</v>
      </c>
      <c r="B319" s="5" t="s">
        <v>824</v>
      </c>
      <c r="C319" s="5" t="s">
        <v>825</v>
      </c>
      <c r="D319" s="5" t="s">
        <v>826</v>
      </c>
      <c r="E319" s="5" t="s">
        <v>827</v>
      </c>
      <c r="F319" s="5" t="s">
        <v>828</v>
      </c>
    </row>
    <row r="320" spans="1:64" s="22" customFormat="1" ht="12" customHeight="1">
      <c r="A320" s="48">
        <v>3</v>
      </c>
      <c r="B320" s="48">
        <v>6</v>
      </c>
      <c r="C320" s="48">
        <v>6</v>
      </c>
      <c r="D320" s="48">
        <v>5</v>
      </c>
      <c r="E320" s="48">
        <v>6</v>
      </c>
      <c r="F320" s="48">
        <v>1</v>
      </c>
    </row>
    <row r="321" spans="1:64" s="23" customFormat="1" ht="12" customHeight="1">
      <c r="A321" s="48">
        <v>89</v>
      </c>
      <c r="B321" s="48">
        <v>87</v>
      </c>
      <c r="C321" s="48">
        <v>90</v>
      </c>
      <c r="D321" s="48">
        <v>89</v>
      </c>
      <c r="E321" s="48">
        <v>84</v>
      </c>
      <c r="F321" s="23">
        <v>91</v>
      </c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</row>
    <row r="323" spans="1:64" s="22" customFormat="1" ht="12" customHeight="1">
      <c r="A323" s="46" t="s">
        <v>370</v>
      </c>
      <c r="B323" s="47" t="s">
        <v>2</v>
      </c>
      <c r="C323" s="48">
        <v>34</v>
      </c>
      <c r="D323" s="47" t="s">
        <v>3</v>
      </c>
      <c r="E323" s="47" t="s">
        <v>326</v>
      </c>
      <c r="F323" s="47" t="s">
        <v>5</v>
      </c>
      <c r="G323" s="50">
        <f>(A325*A326+B325*B326+C325*C326+D325*D326+E325*E326+F325*F326+G325*G326+H325*H326)/C323</f>
        <v>79.558823529411768</v>
      </c>
    </row>
    <row r="324" spans="1:64" s="22" customFormat="1" ht="12" customHeight="1">
      <c r="A324" s="6" t="s">
        <v>829</v>
      </c>
      <c r="B324" s="6" t="s">
        <v>830</v>
      </c>
      <c r="C324" s="6" t="s">
        <v>831</v>
      </c>
      <c r="D324" s="6" t="s">
        <v>832</v>
      </c>
      <c r="E324" s="6" t="s">
        <v>833</v>
      </c>
      <c r="F324" s="6" t="s">
        <v>834</v>
      </c>
      <c r="G324" s="6" t="s">
        <v>835</v>
      </c>
      <c r="H324" s="6" t="s">
        <v>836</v>
      </c>
    </row>
    <row r="325" spans="1:64" s="22" customFormat="1" ht="12.75" customHeight="1">
      <c r="A325" s="22">
        <v>6</v>
      </c>
      <c r="B325" s="48">
        <v>5</v>
      </c>
      <c r="C325" s="48">
        <v>5</v>
      </c>
      <c r="D325" s="48">
        <v>6</v>
      </c>
      <c r="E325" s="48">
        <v>2</v>
      </c>
      <c r="F325" s="48">
        <v>6</v>
      </c>
      <c r="G325" s="48">
        <v>2</v>
      </c>
      <c r="H325" s="48">
        <v>2</v>
      </c>
    </row>
    <row r="326" spans="1:64" s="23" customFormat="1" ht="12" customHeight="1">
      <c r="A326" s="48">
        <v>83</v>
      </c>
      <c r="B326" s="48">
        <v>87</v>
      </c>
      <c r="C326" s="48">
        <v>82</v>
      </c>
      <c r="D326" s="48">
        <v>56</v>
      </c>
      <c r="E326" s="48">
        <v>84</v>
      </c>
      <c r="F326" s="48">
        <v>89</v>
      </c>
      <c r="G326" s="23">
        <v>91</v>
      </c>
      <c r="H326" s="48">
        <v>71</v>
      </c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</row>
    <row r="328" spans="1:64" s="22" customFormat="1" ht="12" customHeight="1">
      <c r="A328" s="46" t="s">
        <v>371</v>
      </c>
      <c r="B328" s="47" t="s">
        <v>2</v>
      </c>
      <c r="C328" s="48">
        <v>28</v>
      </c>
      <c r="D328" s="47" t="s">
        <v>3</v>
      </c>
      <c r="E328" s="47" t="s">
        <v>372</v>
      </c>
      <c r="F328" s="47" t="s">
        <v>5</v>
      </c>
      <c r="G328" s="50">
        <f>(A330*A331+B330*B331+C330*C331+D330*D331+E330*E331+F330*F331+G330*G331+H330*H331)/C328</f>
        <v>79.857142857142861</v>
      </c>
    </row>
    <row r="329" spans="1:64" s="22" customFormat="1" ht="12" customHeight="1">
      <c r="A329" s="5" t="s">
        <v>837</v>
      </c>
      <c r="B329" s="5" t="s">
        <v>838</v>
      </c>
      <c r="C329" s="5" t="s">
        <v>839</v>
      </c>
      <c r="D329" s="5" t="s">
        <v>840</v>
      </c>
      <c r="E329" s="5" t="s">
        <v>841</v>
      </c>
    </row>
    <row r="330" spans="1:64" s="22" customFormat="1" ht="12" customHeight="1">
      <c r="A330" s="48">
        <v>6</v>
      </c>
      <c r="B330" s="48">
        <v>5</v>
      </c>
      <c r="C330" s="48">
        <v>6</v>
      </c>
      <c r="D330" s="48">
        <v>5</v>
      </c>
      <c r="E330" s="48">
        <v>6</v>
      </c>
    </row>
    <row r="331" spans="1:64" s="23" customFormat="1" ht="12" customHeight="1">
      <c r="A331" s="48">
        <v>95</v>
      </c>
      <c r="B331" s="48">
        <v>91</v>
      </c>
      <c r="C331" s="48">
        <v>37</v>
      </c>
      <c r="D331" s="48">
        <v>91</v>
      </c>
      <c r="E331" s="48">
        <v>89</v>
      </c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</row>
    <row r="333" spans="1:64" s="22" customFormat="1" ht="12" customHeight="1">
      <c r="A333" s="46" t="s">
        <v>373</v>
      </c>
      <c r="B333" s="47" t="s">
        <v>2</v>
      </c>
      <c r="C333" s="48">
        <v>35</v>
      </c>
      <c r="D333" s="47" t="s">
        <v>3</v>
      </c>
      <c r="E333" s="47" t="s">
        <v>374</v>
      </c>
      <c r="F333" s="47" t="s">
        <v>5</v>
      </c>
      <c r="G333" s="50">
        <f>(A335*A336+B335*B336+C335*C336+D335*D336+E335*E336+F335*F336+G335*G336+H335*H336)/C333</f>
        <v>92.371428571428567</v>
      </c>
    </row>
    <row r="334" spans="1:64" s="22" customFormat="1" ht="12" customHeight="1">
      <c r="A334" s="6" t="s">
        <v>842</v>
      </c>
      <c r="B334" s="6" t="s">
        <v>843</v>
      </c>
      <c r="C334" s="6" t="s">
        <v>844</v>
      </c>
      <c r="D334" s="6" t="s">
        <v>833</v>
      </c>
      <c r="E334" s="6" t="s">
        <v>845</v>
      </c>
      <c r="F334" s="6" t="s">
        <v>846</v>
      </c>
      <c r="G334" s="6" t="s">
        <v>847</v>
      </c>
    </row>
    <row r="335" spans="1:64" s="22" customFormat="1" ht="12" customHeight="1">
      <c r="A335" s="48">
        <v>6</v>
      </c>
      <c r="B335" s="48">
        <v>4</v>
      </c>
      <c r="C335" s="48">
        <v>6</v>
      </c>
      <c r="D335" s="48">
        <v>2</v>
      </c>
      <c r="E335" s="48">
        <v>6</v>
      </c>
      <c r="F335" s="48">
        <v>6</v>
      </c>
      <c r="G335" s="48">
        <v>5</v>
      </c>
    </row>
    <row r="336" spans="1:64" s="23" customFormat="1" ht="12" customHeight="1">
      <c r="A336" s="48">
        <v>94</v>
      </c>
      <c r="B336" s="48">
        <v>87</v>
      </c>
      <c r="C336" s="48">
        <v>92</v>
      </c>
      <c r="D336" s="48">
        <v>84</v>
      </c>
      <c r="E336" s="48">
        <v>93</v>
      </c>
      <c r="F336" s="48">
        <v>93</v>
      </c>
      <c r="G336" s="23">
        <v>97</v>
      </c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</row>
    <row r="338" spans="1:126" s="22" customFormat="1" ht="12" customHeight="1">
      <c r="A338" s="46" t="s">
        <v>375</v>
      </c>
      <c r="B338" s="47" t="s">
        <v>2</v>
      </c>
      <c r="C338" s="48">
        <v>24</v>
      </c>
      <c r="D338" s="47" t="s">
        <v>3</v>
      </c>
      <c r="E338" s="49" t="s">
        <v>376</v>
      </c>
      <c r="F338" s="47" t="s">
        <v>5</v>
      </c>
      <c r="G338" s="50">
        <f>(A340*A341+B340*B341+C340*C341+D340*D341+E340*E341+F340*F341+G340*G341+H340*H341+I340*I341)/C338</f>
        <v>94</v>
      </c>
    </row>
    <row r="339" spans="1:126" s="22" customFormat="1" ht="12" customHeight="1">
      <c r="A339" s="6" t="s">
        <v>857</v>
      </c>
      <c r="B339" s="6"/>
      <c r="C339" s="6" t="s">
        <v>858</v>
      </c>
      <c r="D339" s="6" t="s">
        <v>859</v>
      </c>
      <c r="E339" s="6" t="s">
        <v>860</v>
      </c>
      <c r="F339" s="6" t="s">
        <v>861</v>
      </c>
    </row>
    <row r="340" spans="1:126" s="22" customFormat="1" ht="12" customHeight="1">
      <c r="A340" s="48">
        <v>5</v>
      </c>
      <c r="C340" s="48">
        <v>6</v>
      </c>
      <c r="D340" s="48">
        <v>6</v>
      </c>
      <c r="E340" s="48">
        <v>5</v>
      </c>
      <c r="F340" s="48">
        <v>2</v>
      </c>
    </row>
    <row r="341" spans="1:126" s="23" customFormat="1" ht="12" customHeight="1">
      <c r="A341" s="48">
        <v>93</v>
      </c>
      <c r="C341" s="48">
        <v>92</v>
      </c>
      <c r="D341" s="48">
        <v>93</v>
      </c>
      <c r="E341" s="48">
        <v>97</v>
      </c>
      <c r="F341" s="23">
        <v>98</v>
      </c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</row>
    <row r="342" spans="1:126" s="23" customFormat="1" ht="12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</row>
    <row r="343" spans="1:126" s="22" customFormat="1" ht="12" customHeight="1">
      <c r="A343" s="46" t="s">
        <v>377</v>
      </c>
      <c r="B343" s="47" t="s">
        <v>2</v>
      </c>
      <c r="C343" s="48">
        <v>16</v>
      </c>
      <c r="D343" s="47" t="s">
        <v>3</v>
      </c>
      <c r="E343" s="49" t="s">
        <v>331</v>
      </c>
      <c r="F343" s="47" t="s">
        <v>5</v>
      </c>
      <c r="G343" s="50">
        <f>(A345*A346+B345*B346+C345*C346+D345*D346+E345*E346+F345*F346+G345*G346+H345*H346+I345*I346)/C343</f>
        <v>89.125</v>
      </c>
    </row>
    <row r="344" spans="1:126" s="22" customFormat="1" ht="12" customHeight="1">
      <c r="A344" s="6" t="s">
        <v>848</v>
      </c>
      <c r="B344" s="6" t="s">
        <v>849</v>
      </c>
      <c r="C344" s="6" t="s">
        <v>850</v>
      </c>
      <c r="D344" s="6" t="s">
        <v>851</v>
      </c>
      <c r="E344" s="6" t="s">
        <v>852</v>
      </c>
      <c r="F344" s="6" t="s">
        <v>853</v>
      </c>
      <c r="G344" s="6" t="s">
        <v>854</v>
      </c>
      <c r="H344" s="6" t="s">
        <v>855</v>
      </c>
      <c r="I344" s="6" t="s">
        <v>856</v>
      </c>
    </row>
    <row r="345" spans="1:126" s="22" customFormat="1" ht="12" customHeight="1">
      <c r="A345" s="48">
        <v>1</v>
      </c>
      <c r="B345" s="48">
        <v>2</v>
      </c>
      <c r="C345" s="48">
        <v>5</v>
      </c>
      <c r="D345" s="48">
        <v>2</v>
      </c>
      <c r="E345" s="48">
        <v>1</v>
      </c>
      <c r="F345" s="48">
        <v>1</v>
      </c>
      <c r="G345" s="48">
        <v>1</v>
      </c>
      <c r="H345" s="48">
        <v>2</v>
      </c>
      <c r="I345" s="48">
        <v>1</v>
      </c>
    </row>
    <row r="346" spans="1:126" s="23" customFormat="1" ht="12" customHeight="1">
      <c r="A346" s="23">
        <v>91</v>
      </c>
      <c r="B346" s="23">
        <v>98</v>
      </c>
      <c r="C346" s="48">
        <v>84</v>
      </c>
      <c r="D346" s="48">
        <v>93</v>
      </c>
      <c r="E346" s="48">
        <v>89</v>
      </c>
      <c r="F346" s="48">
        <v>97</v>
      </c>
      <c r="G346" s="48">
        <v>89</v>
      </c>
      <c r="H346" s="48">
        <v>82</v>
      </c>
      <c r="I346" s="48">
        <v>94</v>
      </c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</row>
    <row r="347" spans="1:126" s="22" customFormat="1" ht="22.5" customHeight="1">
      <c r="A347" s="71" t="s">
        <v>378</v>
      </c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Q347" s="24"/>
    </row>
    <row r="348" spans="1:126" s="22" customFormat="1" ht="12.75" customHeight="1">
      <c r="A348" s="46" t="s">
        <v>379</v>
      </c>
      <c r="B348" s="47" t="s">
        <v>2</v>
      </c>
      <c r="C348" s="48">
        <v>26</v>
      </c>
      <c r="D348" s="47" t="s">
        <v>3</v>
      </c>
      <c r="E348" s="47" t="s">
        <v>365</v>
      </c>
      <c r="F348" s="47" t="s">
        <v>5</v>
      </c>
      <c r="G348" s="50">
        <f>(A350*A351+B350*B351+C350*C351+D350*D351+E350*E351+F350*F351+G350*G351+H350*H351)/C348</f>
        <v>88.615384615384613</v>
      </c>
      <c r="Q348" s="2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  <c r="BY348" s="54"/>
      <c r="BZ348" s="54"/>
      <c r="CA348" s="54"/>
      <c r="CB348" s="54"/>
      <c r="CC348" s="54"/>
      <c r="CD348" s="54"/>
      <c r="CE348" s="54"/>
      <c r="CF348" s="54"/>
      <c r="CG348" s="54"/>
      <c r="CH348" s="54"/>
      <c r="CI348" s="54"/>
      <c r="CJ348" s="54"/>
      <c r="CK348" s="54"/>
      <c r="CL348" s="54"/>
      <c r="CM348" s="54"/>
      <c r="CN348" s="54"/>
      <c r="CO348" s="54"/>
      <c r="CP348" s="54"/>
      <c r="CQ348" s="54"/>
      <c r="CR348" s="54"/>
      <c r="CS348" s="54"/>
      <c r="CT348" s="54"/>
      <c r="CU348" s="54"/>
      <c r="CV348" s="54"/>
      <c r="CW348" s="54"/>
      <c r="CX348" s="54"/>
      <c r="CY348" s="54"/>
      <c r="CZ348" s="54"/>
      <c r="DA348" s="54"/>
      <c r="DB348" s="54"/>
      <c r="DC348" s="54"/>
      <c r="DD348" s="54"/>
      <c r="DE348" s="54"/>
      <c r="DF348" s="54"/>
      <c r="DG348" s="54"/>
      <c r="DH348" s="54"/>
      <c r="DI348" s="54"/>
      <c r="DJ348" s="54"/>
      <c r="DK348" s="54"/>
      <c r="DL348" s="54"/>
      <c r="DM348" s="54"/>
      <c r="DN348" s="54"/>
      <c r="DO348" s="54"/>
      <c r="DP348" s="54"/>
      <c r="DQ348" s="54"/>
      <c r="DR348" s="54"/>
      <c r="DS348" s="54"/>
      <c r="DT348" s="54"/>
      <c r="DU348" s="54"/>
      <c r="DV348" s="54"/>
    </row>
    <row r="349" spans="1:126" s="22" customFormat="1" ht="12.75" customHeight="1">
      <c r="A349" s="5" t="s">
        <v>862</v>
      </c>
      <c r="B349" s="5" t="s">
        <v>863</v>
      </c>
      <c r="C349" s="5" t="s">
        <v>864</v>
      </c>
      <c r="D349" s="5" t="s">
        <v>865</v>
      </c>
      <c r="E349" s="5" t="s">
        <v>866</v>
      </c>
      <c r="Q349" s="24"/>
    </row>
    <row r="350" spans="1:126" s="23" customFormat="1" ht="12.75" customHeight="1">
      <c r="A350" s="48">
        <v>4</v>
      </c>
      <c r="B350" s="48">
        <v>6</v>
      </c>
      <c r="C350" s="48">
        <v>4</v>
      </c>
      <c r="D350" s="48">
        <v>6</v>
      </c>
      <c r="E350" s="48">
        <v>6</v>
      </c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4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  <c r="CL350" s="27"/>
      <c r="CM350" s="27"/>
      <c r="CN350" s="27"/>
      <c r="CO350" s="27"/>
      <c r="CP350" s="27"/>
      <c r="CQ350" s="27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27"/>
      <c r="DG350" s="27"/>
      <c r="DH350" s="27"/>
      <c r="DI350" s="27"/>
      <c r="DJ350" s="27"/>
      <c r="DK350" s="27"/>
      <c r="DL350" s="27"/>
      <c r="DM350" s="27"/>
      <c r="DN350" s="27"/>
      <c r="DO350" s="27"/>
      <c r="DP350" s="27"/>
      <c r="DQ350" s="27"/>
      <c r="DR350" s="27"/>
      <c r="DS350" s="27"/>
      <c r="DT350" s="27"/>
      <c r="DU350" s="27"/>
      <c r="DV350" s="27"/>
    </row>
    <row r="351" spans="1:126" s="22" customFormat="1" ht="12.75" customHeight="1">
      <c r="A351" s="53">
        <v>87</v>
      </c>
      <c r="B351" s="53">
        <v>93</v>
      </c>
      <c r="C351" s="53">
        <v>87</v>
      </c>
      <c r="D351" s="53">
        <v>87</v>
      </c>
      <c r="E351" s="53">
        <v>88</v>
      </c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Q351" s="24"/>
    </row>
    <row r="352" spans="1:126" s="22" customFormat="1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Q352" s="24"/>
    </row>
    <row r="353" spans="1:126" s="22" customFormat="1" ht="12.75" customHeight="1">
      <c r="A353" s="46" t="s">
        <v>380</v>
      </c>
      <c r="B353" s="47" t="s">
        <v>2</v>
      </c>
      <c r="C353" s="48">
        <v>25</v>
      </c>
      <c r="D353" s="47" t="s">
        <v>3</v>
      </c>
      <c r="E353" s="47" t="s">
        <v>365</v>
      </c>
      <c r="F353" s="47" t="s">
        <v>5</v>
      </c>
      <c r="G353" s="50">
        <f>(A355*A356+B355*B356+C355*C356+D355*D356+E355*E356+F355*F356+G355*G356+H355*H356)/C353</f>
        <v>81.040000000000006</v>
      </c>
      <c r="Q353" s="2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  <c r="BY353" s="54"/>
      <c r="BZ353" s="54"/>
      <c r="CA353" s="54"/>
      <c r="CB353" s="54"/>
      <c r="CC353" s="54"/>
      <c r="CD353" s="54"/>
      <c r="CE353" s="54"/>
      <c r="CF353" s="54"/>
      <c r="CG353" s="54"/>
      <c r="CH353" s="54"/>
      <c r="CI353" s="54"/>
      <c r="CJ353" s="54"/>
      <c r="CK353" s="54"/>
      <c r="CL353" s="54"/>
      <c r="CM353" s="54"/>
      <c r="CN353" s="54"/>
      <c r="CO353" s="54"/>
      <c r="CP353" s="54"/>
      <c r="CQ353" s="54"/>
      <c r="CR353" s="54"/>
      <c r="CS353" s="54"/>
      <c r="CT353" s="54"/>
      <c r="CU353" s="54"/>
      <c r="CV353" s="54"/>
      <c r="CW353" s="54"/>
      <c r="CX353" s="54"/>
      <c r="CY353" s="54"/>
      <c r="CZ353" s="54"/>
      <c r="DA353" s="54"/>
      <c r="DB353" s="54"/>
      <c r="DC353" s="54"/>
      <c r="DD353" s="54"/>
      <c r="DE353" s="54"/>
      <c r="DF353" s="54"/>
      <c r="DG353" s="54"/>
      <c r="DH353" s="54"/>
      <c r="DI353" s="54"/>
      <c r="DJ353" s="54"/>
      <c r="DK353" s="54"/>
      <c r="DL353" s="54"/>
      <c r="DM353" s="54"/>
      <c r="DN353" s="54"/>
      <c r="DO353" s="54"/>
      <c r="DP353" s="54"/>
      <c r="DQ353" s="54"/>
      <c r="DR353" s="54"/>
      <c r="DS353" s="54"/>
      <c r="DT353" s="54"/>
      <c r="DU353" s="54"/>
      <c r="DV353" s="54"/>
    </row>
    <row r="354" spans="1:126" s="22" customFormat="1" ht="12.75" customHeight="1">
      <c r="A354" s="5" t="s">
        <v>867</v>
      </c>
      <c r="B354" s="5" t="s">
        <v>862</v>
      </c>
      <c r="C354" s="5" t="s">
        <v>868</v>
      </c>
      <c r="D354" s="5" t="s">
        <v>869</v>
      </c>
      <c r="E354" s="5" t="s">
        <v>870</v>
      </c>
      <c r="Q354" s="24"/>
    </row>
    <row r="355" spans="1:126" s="23" customFormat="1" ht="12.75" customHeight="1">
      <c r="A355" s="48">
        <v>6</v>
      </c>
      <c r="B355" s="48">
        <v>2</v>
      </c>
      <c r="C355" s="48">
        <v>6</v>
      </c>
      <c r="D355" s="48">
        <v>5</v>
      </c>
      <c r="E355" s="48">
        <v>6</v>
      </c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4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7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27"/>
      <c r="DG355" s="27"/>
      <c r="DH355" s="27"/>
      <c r="DI355" s="27"/>
      <c r="DJ355" s="27"/>
      <c r="DK355" s="27"/>
      <c r="DL355" s="27"/>
      <c r="DM355" s="27"/>
      <c r="DN355" s="27"/>
      <c r="DO355" s="27"/>
      <c r="DP355" s="27"/>
      <c r="DQ355" s="27"/>
      <c r="DR355" s="27"/>
      <c r="DS355" s="27"/>
      <c r="DT355" s="27"/>
      <c r="DU355" s="27"/>
      <c r="DV355" s="27"/>
    </row>
    <row r="356" spans="1:126" s="22" customFormat="1" ht="12.75" customHeight="1">
      <c r="A356" s="53">
        <v>75</v>
      </c>
      <c r="B356" s="53">
        <v>87</v>
      </c>
      <c r="C356" s="53">
        <v>87</v>
      </c>
      <c r="D356" s="53">
        <v>80</v>
      </c>
      <c r="E356" s="53">
        <v>80</v>
      </c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Q356" s="24"/>
    </row>
    <row r="357" spans="1:126" s="22" customFormat="1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Q357" s="24"/>
    </row>
    <row r="358" spans="1:126" s="22" customFormat="1" ht="12.75" customHeight="1">
      <c r="A358" s="46" t="s">
        <v>381</v>
      </c>
      <c r="B358" s="47" t="s">
        <v>2</v>
      </c>
      <c r="C358" s="48">
        <v>25</v>
      </c>
      <c r="D358" s="47" t="s">
        <v>3</v>
      </c>
      <c r="E358" s="47" t="s">
        <v>291</v>
      </c>
      <c r="F358" s="47" t="s">
        <v>5</v>
      </c>
      <c r="G358" s="50">
        <f>(A360*A361+B360*B361+C360*C361+D360*D361+E360*E361+F360*F361+G360*G361+H360*H361)/C358</f>
        <v>91.8</v>
      </c>
      <c r="H358" s="24"/>
      <c r="J358" s="28"/>
      <c r="M358" s="24"/>
      <c r="Q358" s="2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  <c r="BY358" s="54"/>
      <c r="BZ358" s="54"/>
      <c r="CA358" s="54"/>
      <c r="CB358" s="54"/>
      <c r="CC358" s="54"/>
      <c r="CD358" s="54"/>
      <c r="CE358" s="54"/>
      <c r="CF358" s="54"/>
      <c r="CG358" s="54"/>
      <c r="CH358" s="54"/>
      <c r="CI358" s="54"/>
      <c r="CJ358" s="54"/>
      <c r="CK358" s="54"/>
      <c r="CL358" s="54"/>
      <c r="CM358" s="54"/>
      <c r="CN358" s="54"/>
      <c r="CO358" s="54"/>
      <c r="CP358" s="54"/>
      <c r="CQ358" s="54"/>
      <c r="CR358" s="54"/>
      <c r="CS358" s="54"/>
      <c r="CT358" s="54"/>
      <c r="CU358" s="54"/>
      <c r="CV358" s="54"/>
      <c r="CW358" s="54"/>
      <c r="CX358" s="54"/>
      <c r="CY358" s="54"/>
      <c r="CZ358" s="54"/>
      <c r="DA358" s="54"/>
      <c r="DB358" s="54"/>
      <c r="DC358" s="54"/>
      <c r="DD358" s="54"/>
      <c r="DE358" s="54"/>
      <c r="DF358" s="54"/>
      <c r="DG358" s="54"/>
      <c r="DH358" s="54"/>
      <c r="DI358" s="54"/>
      <c r="DJ358" s="54"/>
      <c r="DK358" s="54"/>
      <c r="DL358" s="54"/>
      <c r="DM358" s="54"/>
      <c r="DN358" s="54"/>
      <c r="DO358" s="54"/>
      <c r="DP358" s="54"/>
      <c r="DQ358" s="54"/>
      <c r="DR358" s="54"/>
      <c r="DS358" s="54"/>
      <c r="DT358" s="54"/>
      <c r="DU358" s="54"/>
      <c r="DV358" s="54"/>
    </row>
    <row r="359" spans="1:126" s="22" customFormat="1" ht="12.75" customHeight="1">
      <c r="A359" s="6" t="s">
        <v>871</v>
      </c>
      <c r="B359" s="6" t="s">
        <v>872</v>
      </c>
      <c r="C359" s="6" t="s">
        <v>873</v>
      </c>
      <c r="D359" s="6" t="s">
        <v>874</v>
      </c>
      <c r="E359" s="6" t="s">
        <v>875</v>
      </c>
      <c r="Q359" s="24"/>
    </row>
    <row r="360" spans="1:126" s="23" customFormat="1" ht="12.75" customHeight="1">
      <c r="A360" s="48">
        <v>1</v>
      </c>
      <c r="B360" s="48">
        <v>6</v>
      </c>
      <c r="C360" s="48">
        <v>6</v>
      </c>
      <c r="D360" s="48">
        <v>6</v>
      </c>
      <c r="E360" s="48">
        <v>6</v>
      </c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4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27"/>
      <c r="DG360" s="27"/>
      <c r="DH360" s="27"/>
      <c r="DI360" s="27"/>
      <c r="DJ360" s="27"/>
      <c r="DK360" s="27"/>
      <c r="DL360" s="27"/>
      <c r="DM360" s="27"/>
      <c r="DN360" s="27"/>
      <c r="DO360" s="27"/>
      <c r="DP360" s="27"/>
      <c r="DQ360" s="27"/>
      <c r="DR360" s="27"/>
      <c r="DS360" s="27"/>
      <c r="DT360" s="27"/>
      <c r="DU360" s="27"/>
      <c r="DV360" s="27"/>
    </row>
    <row r="361" spans="1:126" s="22" customFormat="1" ht="12.75" customHeight="1">
      <c r="A361" s="53">
        <v>87</v>
      </c>
      <c r="B361" s="53">
        <v>91</v>
      </c>
      <c r="C361" s="53">
        <v>91</v>
      </c>
      <c r="D361" s="53">
        <v>91</v>
      </c>
      <c r="E361" s="53">
        <v>95</v>
      </c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Q361" s="2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  <c r="BY361" s="54"/>
      <c r="BZ361" s="54"/>
      <c r="CA361" s="54"/>
      <c r="CB361" s="54"/>
      <c r="CC361" s="54"/>
      <c r="CD361" s="54"/>
      <c r="CE361" s="54"/>
      <c r="CF361" s="54"/>
      <c r="CG361" s="54"/>
      <c r="CH361" s="54"/>
      <c r="CI361" s="54"/>
      <c r="CJ361" s="54"/>
      <c r="CK361" s="54"/>
      <c r="CL361" s="54"/>
      <c r="CM361" s="54"/>
      <c r="CN361" s="54"/>
      <c r="CO361" s="54"/>
      <c r="CP361" s="54"/>
      <c r="CQ361" s="54"/>
      <c r="CR361" s="54"/>
      <c r="CS361" s="54"/>
      <c r="CT361" s="54"/>
      <c r="CU361" s="54"/>
      <c r="CV361" s="54"/>
      <c r="CW361" s="54"/>
      <c r="CX361" s="54"/>
      <c r="CY361" s="54"/>
      <c r="CZ361" s="54"/>
      <c r="DA361" s="54"/>
      <c r="DB361" s="54"/>
      <c r="DC361" s="54"/>
      <c r="DD361" s="54"/>
      <c r="DE361" s="54"/>
      <c r="DF361" s="54"/>
      <c r="DG361" s="54"/>
      <c r="DH361" s="54"/>
      <c r="DI361" s="54"/>
      <c r="DJ361" s="54"/>
      <c r="DK361" s="54"/>
      <c r="DL361" s="54"/>
      <c r="DM361" s="54"/>
      <c r="DN361" s="54"/>
      <c r="DO361" s="54"/>
      <c r="DP361" s="54"/>
      <c r="DQ361" s="54"/>
      <c r="DR361" s="54"/>
      <c r="DS361" s="54"/>
      <c r="DT361" s="54"/>
      <c r="DU361" s="54"/>
      <c r="DV361" s="54"/>
    </row>
    <row r="362" spans="1:126" s="22" customFormat="1" ht="12.75" customHeight="1">
      <c r="Q362" s="24"/>
    </row>
    <row r="363" spans="1:126" s="22" customFormat="1" ht="12.75" customHeight="1">
      <c r="A363" s="46" t="s">
        <v>382</v>
      </c>
      <c r="B363" s="47" t="s">
        <v>2</v>
      </c>
      <c r="C363" s="48">
        <v>24</v>
      </c>
      <c r="D363" s="47" t="s">
        <v>3</v>
      </c>
      <c r="E363" s="47" t="s">
        <v>299</v>
      </c>
      <c r="F363" s="47" t="s">
        <v>5</v>
      </c>
      <c r="G363" s="50">
        <f>(A365*A366+B365*B366+C365*C366+D365*D366+E365*E366+F365*F366+G365*G366+H365*H366)/C363</f>
        <v>84.833333333333329</v>
      </c>
      <c r="Q363" s="24"/>
    </row>
    <row r="364" spans="1:126" s="22" customFormat="1" ht="12.75" customHeight="1">
      <c r="A364" s="5" t="s">
        <v>876</v>
      </c>
      <c r="B364" s="5" t="s">
        <v>877</v>
      </c>
      <c r="C364" s="5" t="s">
        <v>878</v>
      </c>
      <c r="D364" s="5" t="s">
        <v>879</v>
      </c>
      <c r="E364" s="5" t="s">
        <v>880</v>
      </c>
      <c r="Q364" s="24"/>
    </row>
    <row r="365" spans="1:126" s="23" customFormat="1" ht="12.75" customHeight="1">
      <c r="A365" s="48">
        <v>6</v>
      </c>
      <c r="B365" s="48">
        <v>6</v>
      </c>
      <c r="C365" s="48">
        <v>6</v>
      </c>
      <c r="D365" s="48">
        <v>5</v>
      </c>
      <c r="E365" s="48">
        <v>1</v>
      </c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4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  <c r="CL365" s="27"/>
      <c r="CM365" s="27"/>
      <c r="CN365" s="27"/>
      <c r="CO365" s="27"/>
      <c r="CP365" s="27"/>
      <c r="CQ365" s="27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27"/>
      <c r="DG365" s="27"/>
      <c r="DH365" s="27"/>
      <c r="DI365" s="27"/>
      <c r="DJ365" s="27"/>
      <c r="DK365" s="27"/>
      <c r="DL365" s="27"/>
      <c r="DM365" s="27"/>
      <c r="DN365" s="27"/>
      <c r="DO365" s="27"/>
      <c r="DP365" s="27"/>
      <c r="DQ365" s="27"/>
      <c r="DR365" s="27"/>
      <c r="DS365" s="27"/>
      <c r="DT365" s="27"/>
      <c r="DU365" s="27"/>
      <c r="DV365" s="27"/>
    </row>
    <row r="366" spans="1:126" s="22" customFormat="1" ht="12.75" customHeight="1">
      <c r="A366" s="53">
        <v>84</v>
      </c>
      <c r="B366" s="53">
        <v>84</v>
      </c>
      <c r="C366" s="53">
        <v>88</v>
      </c>
      <c r="D366" s="53">
        <v>82</v>
      </c>
      <c r="E366" s="54">
        <v>90</v>
      </c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Q366" s="2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  <c r="BY366" s="54"/>
      <c r="BZ366" s="54"/>
      <c r="CA366" s="54"/>
      <c r="CB366" s="54"/>
      <c r="CC366" s="54"/>
      <c r="CD366" s="54"/>
      <c r="CE366" s="54"/>
      <c r="CF366" s="54"/>
      <c r="CG366" s="54"/>
      <c r="CH366" s="54"/>
      <c r="CI366" s="54"/>
      <c r="CJ366" s="54"/>
      <c r="CK366" s="54"/>
      <c r="CL366" s="54"/>
      <c r="CM366" s="54"/>
      <c r="CN366" s="54"/>
      <c r="CO366" s="54"/>
      <c r="CP366" s="54"/>
      <c r="CQ366" s="54"/>
      <c r="CR366" s="54"/>
      <c r="CS366" s="54"/>
      <c r="CT366" s="54"/>
      <c r="CU366" s="54"/>
      <c r="CV366" s="54"/>
      <c r="CW366" s="54"/>
      <c r="CX366" s="54"/>
      <c r="CY366" s="54"/>
      <c r="CZ366" s="54"/>
      <c r="DA366" s="54"/>
      <c r="DB366" s="54"/>
      <c r="DC366" s="54"/>
      <c r="DD366" s="54"/>
      <c r="DE366" s="54"/>
      <c r="DF366" s="54"/>
      <c r="DG366" s="54"/>
      <c r="DH366" s="54"/>
      <c r="DI366" s="54"/>
      <c r="DJ366" s="54"/>
      <c r="DK366" s="54"/>
      <c r="DL366" s="54"/>
      <c r="DM366" s="54"/>
      <c r="DN366" s="54"/>
      <c r="DO366" s="54"/>
      <c r="DP366" s="54"/>
      <c r="DQ366" s="54"/>
      <c r="DR366" s="54"/>
      <c r="DS366" s="54"/>
      <c r="DT366" s="54"/>
      <c r="DU366" s="54"/>
      <c r="DV366" s="54"/>
    </row>
    <row r="367" spans="1:126" s="22" customFormat="1" ht="12.75" customHeight="1">
      <c r="Q367" s="24"/>
    </row>
    <row r="368" spans="1:126" s="22" customFormat="1" ht="12.75" customHeight="1">
      <c r="A368" s="46" t="s">
        <v>383</v>
      </c>
      <c r="B368" s="47" t="s">
        <v>2</v>
      </c>
      <c r="C368" s="48">
        <v>26</v>
      </c>
      <c r="D368" s="47" t="s">
        <v>3</v>
      </c>
      <c r="E368" s="49" t="s">
        <v>384</v>
      </c>
      <c r="F368" s="47" t="s">
        <v>5</v>
      </c>
      <c r="G368" s="50">
        <f>(A370*A371+B370*B371+C370*C371+D370*D371+E370*E371+F370*F371+G370*G371+H370*H371)/C368</f>
        <v>86.07692307692308</v>
      </c>
      <c r="Q368" s="24"/>
    </row>
    <row r="369" spans="1:126" s="22" customFormat="1" ht="12.75" customHeight="1">
      <c r="A369" s="5" t="s">
        <v>881</v>
      </c>
      <c r="B369" s="5" t="s">
        <v>882</v>
      </c>
      <c r="C369" s="5" t="s">
        <v>883</v>
      </c>
      <c r="D369" s="5" t="s">
        <v>884</v>
      </c>
      <c r="E369" s="5" t="s">
        <v>880</v>
      </c>
      <c r="Q369" s="24"/>
    </row>
    <row r="370" spans="1:126" s="30" customFormat="1" ht="12.75" customHeight="1">
      <c r="A370" s="22">
        <v>4</v>
      </c>
      <c r="B370" s="22">
        <v>6</v>
      </c>
      <c r="C370" s="22">
        <v>6</v>
      </c>
      <c r="D370" s="22">
        <v>6</v>
      </c>
      <c r="E370" s="22">
        <v>4</v>
      </c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</row>
    <row r="371" spans="1:126" s="31" customFormat="1" ht="12.75" customHeight="1">
      <c r="A371" s="23">
        <v>90</v>
      </c>
      <c r="B371" s="23">
        <v>88</v>
      </c>
      <c r="C371" s="23">
        <v>80</v>
      </c>
      <c r="D371" s="23">
        <v>85</v>
      </c>
      <c r="E371" s="26">
        <v>90</v>
      </c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  <c r="CY371" s="26"/>
      <c r="CZ371" s="26"/>
      <c r="DA371" s="26"/>
      <c r="DB371" s="26"/>
      <c r="DC371" s="26"/>
      <c r="DD371" s="26"/>
      <c r="DE371" s="26"/>
      <c r="DF371" s="26"/>
      <c r="DG371" s="26"/>
      <c r="DH371" s="26"/>
      <c r="DI371" s="26"/>
      <c r="DJ371" s="26"/>
      <c r="DK371" s="26"/>
      <c r="DL371" s="26"/>
      <c r="DM371" s="26"/>
      <c r="DN371" s="26"/>
      <c r="DO371" s="26"/>
      <c r="DP371" s="26"/>
      <c r="DQ371" s="26"/>
      <c r="DR371" s="26"/>
      <c r="DS371" s="26"/>
      <c r="DT371" s="26"/>
      <c r="DU371" s="26"/>
      <c r="DV371" s="26"/>
    </row>
    <row r="372" spans="1:126" s="31" customFormat="1" ht="12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</row>
    <row r="373" spans="1:126" s="31" customFormat="1" ht="12.75" customHeight="1">
      <c r="A373" s="32" t="s">
        <v>385</v>
      </c>
      <c r="B373" s="33" t="s">
        <v>2</v>
      </c>
      <c r="C373" s="22">
        <v>40</v>
      </c>
      <c r="D373" s="33" t="s">
        <v>3</v>
      </c>
      <c r="E373" s="33" t="s">
        <v>386</v>
      </c>
      <c r="F373" s="33" t="s">
        <v>5</v>
      </c>
      <c r="G373" s="34">
        <f>(A375*A376+B375*B376+C375*C376+D375*D376+E375*E376+F375*F376+G375*G376+H375*H376)/C373</f>
        <v>96.55</v>
      </c>
      <c r="H373" s="24"/>
      <c r="I373" s="28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</row>
    <row r="374" spans="1:126" s="31" customFormat="1" ht="12.75" customHeight="1">
      <c r="A374" s="5" t="s">
        <v>885</v>
      </c>
      <c r="B374" s="5" t="s">
        <v>886</v>
      </c>
      <c r="C374" s="5" t="s">
        <v>887</v>
      </c>
      <c r="D374" s="5" t="s">
        <v>888</v>
      </c>
      <c r="E374" s="5" t="s">
        <v>889</v>
      </c>
      <c r="F374" s="5" t="s">
        <v>890</v>
      </c>
      <c r="G374" s="5" t="s">
        <v>891</v>
      </c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</row>
    <row r="375" spans="1:126" s="30" customFormat="1" ht="12.75" customHeight="1">
      <c r="A375" s="22">
        <v>6</v>
      </c>
      <c r="B375" s="22">
        <v>6</v>
      </c>
      <c r="C375" s="22">
        <v>6</v>
      </c>
      <c r="D375" s="22">
        <v>4</v>
      </c>
      <c r="E375" s="22">
        <v>6</v>
      </c>
      <c r="F375" s="22">
        <v>6</v>
      </c>
      <c r="G375" s="22">
        <v>6</v>
      </c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</row>
    <row r="376" spans="1:126" s="31" customFormat="1" ht="12.75" customHeight="1">
      <c r="A376" s="23">
        <v>96</v>
      </c>
      <c r="B376" s="23">
        <v>96</v>
      </c>
      <c r="C376" s="23">
        <v>97</v>
      </c>
      <c r="D376" s="23">
        <v>94</v>
      </c>
      <c r="E376" s="23">
        <v>98</v>
      </c>
      <c r="F376" s="23">
        <v>96</v>
      </c>
      <c r="G376" s="23">
        <v>98</v>
      </c>
      <c r="H376" s="26"/>
      <c r="I376" s="26"/>
      <c r="J376" s="26"/>
      <c r="K376" s="26"/>
      <c r="L376" s="26"/>
      <c r="M376" s="26"/>
      <c r="N376" s="26"/>
      <c r="O376" s="26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  <c r="CY376" s="26"/>
      <c r="CZ376" s="26"/>
      <c r="DA376" s="26"/>
      <c r="DB376" s="26"/>
      <c r="DC376" s="26"/>
      <c r="DD376" s="26"/>
      <c r="DE376" s="26"/>
      <c r="DF376" s="26"/>
      <c r="DG376" s="26"/>
      <c r="DH376" s="26"/>
      <c r="DI376" s="26"/>
      <c r="DJ376" s="26"/>
      <c r="DK376" s="26"/>
      <c r="DL376" s="26"/>
      <c r="DM376" s="26"/>
      <c r="DN376" s="26"/>
      <c r="DO376" s="26"/>
      <c r="DP376" s="26"/>
      <c r="DQ376" s="26"/>
      <c r="DR376" s="26"/>
      <c r="DS376" s="26"/>
      <c r="DT376" s="26"/>
      <c r="DU376" s="26"/>
      <c r="DV376" s="26"/>
    </row>
    <row r="377" spans="1:126" s="31" customFormat="1" ht="12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</row>
    <row r="378" spans="1:126" s="31" customFormat="1" ht="12" customHeight="1">
      <c r="A378" s="32" t="s">
        <v>387</v>
      </c>
      <c r="B378" s="33" t="s">
        <v>2</v>
      </c>
      <c r="C378" s="22">
        <v>43</v>
      </c>
      <c r="D378" s="33" t="s">
        <v>3</v>
      </c>
      <c r="E378" s="33" t="s">
        <v>362</v>
      </c>
      <c r="F378" s="33" t="s">
        <v>5</v>
      </c>
      <c r="G378" s="34">
        <f>(A380*A381+B380*B381+C380*C381+D380*D381+E380*E381+F380*F381+G380*G381+H380*H381+I380*I381+J380*J381)/C378</f>
        <v>93.883720930232556</v>
      </c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</row>
    <row r="379" spans="1:126" s="31" customFormat="1" ht="12" customHeight="1">
      <c r="A379" s="5" t="s">
        <v>892</v>
      </c>
      <c r="B379" s="5" t="s">
        <v>893</v>
      </c>
      <c r="C379" s="5" t="s">
        <v>894</v>
      </c>
      <c r="D379" s="5" t="s">
        <v>895</v>
      </c>
      <c r="E379" s="5" t="s">
        <v>896</v>
      </c>
      <c r="F379" s="5" t="s">
        <v>897</v>
      </c>
      <c r="G379" s="5" t="s">
        <v>898</v>
      </c>
      <c r="H379" s="5" t="s">
        <v>388</v>
      </c>
      <c r="I379" s="5" t="s">
        <v>899</v>
      </c>
      <c r="J379" s="5" t="s">
        <v>900</v>
      </c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</row>
    <row r="380" spans="1:126" s="30" customFormat="1" ht="12" customHeight="1">
      <c r="A380" s="22">
        <v>1</v>
      </c>
      <c r="B380" s="22">
        <v>6</v>
      </c>
      <c r="C380" s="22">
        <v>6</v>
      </c>
      <c r="D380" s="22">
        <v>6</v>
      </c>
      <c r="E380" s="22">
        <v>5</v>
      </c>
      <c r="F380" s="22">
        <v>5</v>
      </c>
      <c r="G380" s="22">
        <v>4</v>
      </c>
      <c r="H380" s="22">
        <v>6</v>
      </c>
      <c r="I380" s="22">
        <v>3</v>
      </c>
      <c r="J380" s="22">
        <v>1</v>
      </c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</row>
    <row r="381" spans="1:126" s="31" customFormat="1" ht="12" customHeight="1">
      <c r="A381" s="23">
        <v>94</v>
      </c>
      <c r="B381" s="23">
        <v>94</v>
      </c>
      <c r="C381" s="23">
        <v>94</v>
      </c>
      <c r="D381" s="23">
        <v>95</v>
      </c>
      <c r="E381" s="23">
        <v>91</v>
      </c>
      <c r="F381" s="23">
        <v>94</v>
      </c>
      <c r="G381" s="23">
        <v>96</v>
      </c>
      <c r="H381" s="26">
        <v>92</v>
      </c>
      <c r="I381" s="26">
        <v>96</v>
      </c>
      <c r="J381" s="26">
        <v>96</v>
      </c>
      <c r="K381" s="26"/>
      <c r="L381" s="26"/>
      <c r="M381" s="26"/>
      <c r="N381" s="26"/>
      <c r="O381" s="26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  <c r="CY381" s="26"/>
      <c r="CZ381" s="26"/>
      <c r="DA381" s="26"/>
      <c r="DB381" s="26"/>
      <c r="DC381" s="26"/>
      <c r="DD381" s="26"/>
      <c r="DE381" s="26"/>
      <c r="DF381" s="26"/>
      <c r="DG381" s="26"/>
      <c r="DH381" s="26"/>
      <c r="DI381" s="26"/>
      <c r="DJ381" s="26"/>
      <c r="DK381" s="26"/>
      <c r="DL381" s="26"/>
      <c r="DM381" s="26"/>
      <c r="DN381" s="26"/>
      <c r="DO381" s="26"/>
      <c r="DP381" s="26"/>
      <c r="DQ381" s="26"/>
      <c r="DR381" s="26"/>
      <c r="DS381" s="26"/>
      <c r="DT381" s="26"/>
      <c r="DU381" s="26"/>
      <c r="DV381" s="26"/>
    </row>
    <row r="382" spans="1:126" s="31" customFormat="1" ht="12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</row>
    <row r="383" spans="1:126" s="22" customFormat="1" ht="12" customHeight="1">
      <c r="A383" s="46" t="s">
        <v>389</v>
      </c>
      <c r="B383" s="47" t="s">
        <v>2</v>
      </c>
      <c r="C383" s="48">
        <v>26</v>
      </c>
      <c r="D383" s="47" t="s">
        <v>3</v>
      </c>
      <c r="E383" s="47" t="s">
        <v>390</v>
      </c>
      <c r="F383" s="47" t="s">
        <v>5</v>
      </c>
      <c r="G383" s="50">
        <f>(A385*A386+B385*B386+C385*C386+D385*D386+E385*E386+F385*F386+G385*G386+H385*H386)/C383</f>
        <v>92.615384615384613</v>
      </c>
    </row>
    <row r="384" spans="1:126" s="22" customFormat="1" ht="12" customHeight="1">
      <c r="A384" s="5" t="s">
        <v>901</v>
      </c>
      <c r="B384" s="5" t="s">
        <v>902</v>
      </c>
      <c r="C384" s="5" t="s">
        <v>903</v>
      </c>
      <c r="D384" s="5" t="s">
        <v>904</v>
      </c>
      <c r="E384" s="5" t="s">
        <v>905</v>
      </c>
      <c r="F384" s="5" t="s">
        <v>899</v>
      </c>
      <c r="G384" s="5" t="s">
        <v>906</v>
      </c>
    </row>
    <row r="385" spans="1:64" s="22" customFormat="1" ht="12" customHeight="1">
      <c r="A385" s="48">
        <v>6</v>
      </c>
      <c r="B385" s="48">
        <v>6</v>
      </c>
      <c r="C385" s="48">
        <v>6</v>
      </c>
      <c r="D385" s="48">
        <v>5</v>
      </c>
      <c r="E385" s="48">
        <v>1</v>
      </c>
      <c r="F385" s="48">
        <v>1</v>
      </c>
      <c r="G385" s="48">
        <v>1</v>
      </c>
    </row>
    <row r="386" spans="1:64" s="23" customFormat="1" ht="12" customHeight="1">
      <c r="A386" s="48">
        <v>93</v>
      </c>
      <c r="B386" s="48">
        <v>87</v>
      </c>
      <c r="C386" s="48">
        <v>94</v>
      </c>
      <c r="D386" s="48">
        <v>97</v>
      </c>
      <c r="E386" s="48">
        <v>94</v>
      </c>
      <c r="F386" s="48">
        <v>94</v>
      </c>
      <c r="G386" s="23">
        <v>91</v>
      </c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</row>
    <row r="388" spans="1:64" s="22" customFormat="1" ht="12" customHeight="1">
      <c r="A388" s="46" t="s">
        <v>391</v>
      </c>
      <c r="B388" s="47" t="s">
        <v>2</v>
      </c>
      <c r="C388" s="48">
        <v>30</v>
      </c>
      <c r="D388" s="47" t="s">
        <v>3</v>
      </c>
      <c r="E388" s="47" t="s">
        <v>392</v>
      </c>
      <c r="F388" s="47" t="s">
        <v>5</v>
      </c>
      <c r="G388" s="50">
        <f>(A390*A391+B390*B391+C390*C391+D390*D391+E390*E391+F390*F391+G390*G391+H390*H391)/C388</f>
        <v>85.86666666666666</v>
      </c>
    </row>
    <row r="389" spans="1:64" s="22" customFormat="1" ht="12" customHeight="1">
      <c r="A389" s="5" t="s">
        <v>907</v>
      </c>
      <c r="B389" s="5" t="s">
        <v>908</v>
      </c>
      <c r="C389" s="5" t="s">
        <v>909</v>
      </c>
      <c r="D389" s="5" t="s">
        <v>910</v>
      </c>
      <c r="E389" s="5" t="s">
        <v>911</v>
      </c>
      <c r="F389" s="5" t="s">
        <v>912</v>
      </c>
      <c r="G389" s="5" t="s">
        <v>905</v>
      </c>
    </row>
    <row r="390" spans="1:64" s="22" customFormat="1" ht="12" customHeight="1">
      <c r="A390" s="48">
        <v>4</v>
      </c>
      <c r="B390" s="48">
        <v>6</v>
      </c>
      <c r="C390" s="48">
        <v>6</v>
      </c>
      <c r="D390" s="48">
        <v>6</v>
      </c>
      <c r="E390" s="48">
        <v>6</v>
      </c>
      <c r="F390" s="48">
        <v>1</v>
      </c>
      <c r="G390" s="48">
        <v>1</v>
      </c>
    </row>
    <row r="391" spans="1:64" s="23" customFormat="1" ht="12" customHeight="1">
      <c r="A391" s="48">
        <v>77</v>
      </c>
      <c r="B391" s="48">
        <v>88</v>
      </c>
      <c r="C391" s="48">
        <v>90</v>
      </c>
      <c r="D391" s="48">
        <v>90</v>
      </c>
      <c r="E391" s="48">
        <v>79</v>
      </c>
      <c r="F391" s="48">
        <v>92</v>
      </c>
      <c r="G391" s="48">
        <v>94</v>
      </c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</row>
    <row r="393" spans="1:64" s="22" customFormat="1" ht="12.75" customHeight="1">
      <c r="A393" s="46" t="s">
        <v>393</v>
      </c>
      <c r="B393" s="47" t="s">
        <v>2</v>
      </c>
      <c r="C393" s="48">
        <v>26</v>
      </c>
      <c r="D393" s="47" t="s">
        <v>3</v>
      </c>
      <c r="E393" s="47" t="s">
        <v>331</v>
      </c>
      <c r="F393" s="47" t="s">
        <v>5</v>
      </c>
      <c r="G393" s="50">
        <f>(A395*A396+B395*B396+C395*C396+D395*D396+E395*E396+F395*F396+G395*G396+H395*H396)/C393</f>
        <v>87.769230769230774</v>
      </c>
      <c r="Q393" s="24"/>
    </row>
    <row r="394" spans="1:64" s="22" customFormat="1" ht="12" customHeight="1">
      <c r="A394" s="5" t="s">
        <v>913</v>
      </c>
      <c r="B394" s="5" t="s">
        <v>914</v>
      </c>
      <c r="C394" s="5" t="s">
        <v>915</v>
      </c>
      <c r="D394" s="5" t="s">
        <v>916</v>
      </c>
      <c r="E394" s="5" t="s">
        <v>906</v>
      </c>
    </row>
    <row r="395" spans="1:64" s="22" customFormat="1" ht="12" customHeight="1">
      <c r="A395" s="48">
        <v>6</v>
      </c>
      <c r="B395" s="48">
        <v>6</v>
      </c>
      <c r="C395" s="48">
        <v>6</v>
      </c>
      <c r="D395" s="48">
        <v>6</v>
      </c>
      <c r="E395" s="48">
        <v>2</v>
      </c>
    </row>
    <row r="396" spans="1:64" s="23" customFormat="1" ht="12" customHeight="1">
      <c r="A396" s="48">
        <v>90</v>
      </c>
      <c r="B396" s="48">
        <v>72</v>
      </c>
      <c r="C396" s="48">
        <v>91</v>
      </c>
      <c r="D396" s="48">
        <v>97</v>
      </c>
      <c r="E396" s="23">
        <v>91</v>
      </c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</row>
    <row r="398" spans="1:64" s="22" customFormat="1" ht="12" customHeight="1">
      <c r="A398" s="46" t="s">
        <v>394</v>
      </c>
      <c r="B398" s="47" t="s">
        <v>2</v>
      </c>
      <c r="C398" s="48">
        <v>18</v>
      </c>
      <c r="D398" s="47" t="s">
        <v>3</v>
      </c>
      <c r="E398" s="47" t="s">
        <v>285</v>
      </c>
      <c r="F398" s="47" t="s">
        <v>5</v>
      </c>
      <c r="G398" s="50">
        <f>(A400*A401+B400*B401+C400*C401+D400*D401+E400*E401+F400*F401+G400*G401+H400*H401)/C398</f>
        <v>96.666666666666671</v>
      </c>
    </row>
    <row r="399" spans="1:64" s="22" customFormat="1" ht="12" customHeight="1">
      <c r="A399" s="5" t="s">
        <v>917</v>
      </c>
      <c r="B399" s="5" t="s">
        <v>918</v>
      </c>
      <c r="C399" s="5" t="s">
        <v>919</v>
      </c>
    </row>
    <row r="400" spans="1:64" s="22" customFormat="1" ht="12" customHeight="1">
      <c r="A400" s="48">
        <v>6</v>
      </c>
      <c r="B400" s="48">
        <v>6</v>
      </c>
      <c r="C400" s="48">
        <v>6</v>
      </c>
    </row>
    <row r="401" spans="1:126" s="23" customFormat="1" ht="12" customHeight="1">
      <c r="A401" s="48">
        <v>97</v>
      </c>
      <c r="B401" s="48">
        <v>97</v>
      </c>
      <c r="C401" s="48">
        <v>96</v>
      </c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</row>
    <row r="402" spans="1:126" s="22" customFormat="1" ht="12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</row>
    <row r="403" spans="1:126" s="22" customFormat="1" ht="12" customHeight="1">
      <c r="A403" s="46" t="s">
        <v>395</v>
      </c>
      <c r="B403" s="47" t="s">
        <v>2</v>
      </c>
      <c r="C403" s="48">
        <v>24</v>
      </c>
      <c r="D403" s="47" t="s">
        <v>3</v>
      </c>
      <c r="E403" s="49" t="s">
        <v>396</v>
      </c>
      <c r="F403" s="47" t="s">
        <v>5</v>
      </c>
      <c r="G403" s="50">
        <f>(A405*A406+B405*B406+C405*C406+D405*D406+E405*E406+F405*F406+G405*G406+H405*H406)/C403</f>
        <v>81.208333333333329</v>
      </c>
    </row>
    <row r="404" spans="1:126" s="22" customFormat="1" ht="12" customHeight="1">
      <c r="A404" s="5" t="s">
        <v>900</v>
      </c>
      <c r="B404" s="5" t="s">
        <v>920</v>
      </c>
      <c r="C404" s="5" t="s">
        <v>921</v>
      </c>
      <c r="D404" s="5" t="s">
        <v>922</v>
      </c>
      <c r="E404" s="5" t="s">
        <v>314</v>
      </c>
    </row>
    <row r="405" spans="1:126" s="22" customFormat="1" ht="12" customHeight="1">
      <c r="A405" s="48">
        <v>5</v>
      </c>
      <c r="B405" s="48">
        <v>6</v>
      </c>
      <c r="C405" s="48">
        <v>5</v>
      </c>
      <c r="D405" s="48">
        <v>6</v>
      </c>
      <c r="E405" s="48">
        <v>2</v>
      </c>
    </row>
    <row r="406" spans="1:126" s="23" customFormat="1" ht="12" customHeight="1">
      <c r="A406" s="48">
        <v>97</v>
      </c>
      <c r="B406" s="48">
        <v>96</v>
      </c>
      <c r="C406" s="48">
        <v>56</v>
      </c>
      <c r="D406" s="48">
        <v>79</v>
      </c>
      <c r="E406" s="48">
        <v>67</v>
      </c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8" spans="1:126" s="22" customFormat="1" ht="12" customHeight="1">
      <c r="A408" s="46" t="s">
        <v>397</v>
      </c>
      <c r="B408" s="47" t="s">
        <v>2</v>
      </c>
      <c r="C408" s="48">
        <v>24</v>
      </c>
      <c r="D408" s="47" t="s">
        <v>3</v>
      </c>
      <c r="E408" s="49" t="s">
        <v>365</v>
      </c>
      <c r="F408" s="47" t="s">
        <v>5</v>
      </c>
      <c r="G408" s="50">
        <f>(A410*A411+B410*B411+C410*C411+D410*D411+E410*E411+F410*F411+G410*G411+H410*H411)/C408</f>
        <v>83.083333333333329</v>
      </c>
    </row>
    <row r="409" spans="1:126" s="22" customFormat="1" ht="12" customHeight="1">
      <c r="A409" s="5" t="s">
        <v>923</v>
      </c>
      <c r="B409" s="5" t="s">
        <v>924</v>
      </c>
      <c r="C409" s="5" t="s">
        <v>925</v>
      </c>
      <c r="D409" s="5" t="s">
        <v>926</v>
      </c>
      <c r="E409" s="5" t="s">
        <v>927</v>
      </c>
    </row>
    <row r="410" spans="1:126" s="23" customFormat="1" ht="12" customHeight="1">
      <c r="A410" s="48">
        <v>4</v>
      </c>
      <c r="B410" s="48">
        <v>6</v>
      </c>
      <c r="C410" s="48">
        <v>6</v>
      </c>
      <c r="D410" s="48">
        <v>6</v>
      </c>
      <c r="E410" s="48">
        <v>2</v>
      </c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7"/>
      <c r="CR410" s="27"/>
      <c r="CS410" s="27"/>
      <c r="CT410" s="27"/>
      <c r="CU410" s="27"/>
      <c r="CV410" s="27"/>
      <c r="CW410" s="27"/>
      <c r="CX410" s="27"/>
      <c r="CY410" s="27"/>
      <c r="CZ410" s="27"/>
      <c r="DA410" s="27"/>
      <c r="DB410" s="27"/>
      <c r="DC410" s="27"/>
      <c r="DD410" s="27"/>
      <c r="DE410" s="27"/>
      <c r="DF410" s="27"/>
      <c r="DG410" s="27"/>
      <c r="DH410" s="27"/>
      <c r="DI410" s="27"/>
      <c r="DJ410" s="27"/>
      <c r="DK410" s="27"/>
      <c r="DL410" s="27"/>
      <c r="DM410" s="27"/>
      <c r="DN410" s="27"/>
      <c r="DO410" s="27"/>
      <c r="DP410" s="27"/>
      <c r="DQ410" s="27"/>
      <c r="DR410" s="27"/>
      <c r="DS410" s="27"/>
      <c r="DT410" s="27"/>
      <c r="DU410" s="27"/>
      <c r="DV410" s="27"/>
    </row>
    <row r="411" spans="1:126" s="22" customFormat="1" ht="12" customHeight="1">
      <c r="A411" s="53">
        <v>77</v>
      </c>
      <c r="B411" s="53">
        <v>90</v>
      </c>
      <c r="C411" s="53">
        <v>77</v>
      </c>
      <c r="D411" s="54">
        <v>91</v>
      </c>
      <c r="E411" s="54">
        <v>69</v>
      </c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  <c r="BY411" s="54"/>
      <c r="BZ411" s="54"/>
      <c r="CA411" s="54"/>
      <c r="CB411" s="54"/>
      <c r="CC411" s="54"/>
      <c r="CD411" s="54"/>
      <c r="CE411" s="54"/>
      <c r="CF411" s="54"/>
      <c r="CG411" s="54"/>
      <c r="CH411" s="54"/>
      <c r="CI411" s="54"/>
      <c r="CJ411" s="54"/>
      <c r="CK411" s="54"/>
      <c r="CL411" s="54"/>
      <c r="CM411" s="54"/>
      <c r="CN411" s="54"/>
      <c r="CO411" s="54"/>
      <c r="CP411" s="54"/>
      <c r="CQ411" s="54"/>
      <c r="CR411" s="54"/>
      <c r="CS411" s="54"/>
      <c r="CT411" s="54"/>
      <c r="CU411" s="54"/>
      <c r="CV411" s="54"/>
      <c r="CW411" s="54"/>
      <c r="CX411" s="54"/>
      <c r="CY411" s="54"/>
      <c r="CZ411" s="54"/>
      <c r="DA411" s="54"/>
      <c r="DB411" s="54"/>
      <c r="DC411" s="54"/>
      <c r="DD411" s="54"/>
      <c r="DE411" s="54"/>
      <c r="DF411" s="54"/>
      <c r="DG411" s="54"/>
      <c r="DH411" s="54"/>
      <c r="DI411" s="54"/>
      <c r="DJ411" s="54"/>
      <c r="DK411" s="54"/>
      <c r="DL411" s="54"/>
      <c r="DM411" s="54"/>
      <c r="DN411" s="54"/>
      <c r="DO411" s="54"/>
      <c r="DP411" s="54"/>
      <c r="DQ411" s="54"/>
      <c r="DR411" s="54"/>
      <c r="DS411" s="54"/>
      <c r="DT411" s="54"/>
      <c r="DU411" s="54"/>
      <c r="DV411" s="54"/>
    </row>
    <row r="413" spans="1:126" s="22" customFormat="1" ht="22.5" customHeight="1">
      <c r="A413" s="71" t="s">
        <v>398</v>
      </c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</row>
    <row r="414" spans="1:126" s="31" customFormat="1" ht="12.75" customHeight="1">
      <c r="A414" s="32" t="s">
        <v>399</v>
      </c>
      <c r="B414" s="33" t="s">
        <v>132</v>
      </c>
      <c r="C414" s="22">
        <v>19</v>
      </c>
      <c r="D414" s="33" t="s">
        <v>3</v>
      </c>
      <c r="E414" s="33" t="s">
        <v>400</v>
      </c>
      <c r="F414" s="33" t="s">
        <v>5</v>
      </c>
      <c r="G414" s="34">
        <f>(A416*A417+B416*B417+C416*C417+D416*D417+E416*E417+F416*F417+G416*G417)/C414</f>
        <v>85.15789473684211</v>
      </c>
      <c r="H414" s="24"/>
      <c r="I414" s="24"/>
      <c r="J414" s="24"/>
      <c r="K414" s="24"/>
      <c r="L414" s="24"/>
      <c r="M414" s="24"/>
      <c r="N414" s="24"/>
      <c r="O414" s="24"/>
      <c r="Q414" s="35"/>
    </row>
    <row r="415" spans="1:126" s="31" customFormat="1" ht="12.75" customHeight="1">
      <c r="A415" s="7" t="s">
        <v>928</v>
      </c>
      <c r="B415" s="7" t="s">
        <v>929</v>
      </c>
      <c r="C415" s="7" t="s">
        <v>930</v>
      </c>
      <c r="D415" s="7" t="s">
        <v>931</v>
      </c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Q415" s="35"/>
    </row>
    <row r="416" spans="1:126" s="30" customFormat="1" ht="12.75" customHeight="1">
      <c r="A416" s="22">
        <v>5</v>
      </c>
      <c r="B416" s="22">
        <v>4</v>
      </c>
      <c r="C416" s="22">
        <v>6</v>
      </c>
      <c r="D416" s="22">
        <v>4</v>
      </c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7"/>
      <c r="Q416" s="35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31" customFormat="1" ht="12.75" customHeight="1">
      <c r="A417" s="23">
        <v>74</v>
      </c>
      <c r="B417" s="23">
        <v>87</v>
      </c>
      <c r="C417" s="26">
        <v>90</v>
      </c>
      <c r="D417" s="26">
        <v>90</v>
      </c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Q417" s="35"/>
    </row>
    <row r="418" spans="1:64" s="31" customFormat="1" ht="12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Q418" s="35"/>
    </row>
    <row r="419" spans="1:64" s="31" customFormat="1" ht="12.75" customHeight="1">
      <c r="A419" s="32" t="s">
        <v>401</v>
      </c>
      <c r="B419" s="33" t="s">
        <v>132</v>
      </c>
      <c r="C419" s="22">
        <v>18</v>
      </c>
      <c r="D419" s="33" t="s">
        <v>3</v>
      </c>
      <c r="E419" s="33" t="s">
        <v>400</v>
      </c>
      <c r="F419" s="33" t="s">
        <v>5</v>
      </c>
      <c r="G419" s="34">
        <f>(A421*A422+B421*B422+C421*C422+D421*D422+E421*E422+F421*F422+G421*G422+H421*H422)/C419</f>
        <v>81.333333333333329</v>
      </c>
      <c r="H419" s="24"/>
      <c r="I419" s="24"/>
      <c r="J419" s="24"/>
      <c r="K419" s="24"/>
      <c r="L419" s="24"/>
      <c r="M419" s="24"/>
      <c r="N419" s="24"/>
      <c r="O419" s="24"/>
      <c r="Q419" s="35"/>
    </row>
    <row r="420" spans="1:64" s="31" customFormat="1" ht="12.75" customHeight="1">
      <c r="A420" s="7" t="s">
        <v>932</v>
      </c>
      <c r="B420" s="7" t="s">
        <v>933</v>
      </c>
      <c r="C420" s="7" t="s">
        <v>934</v>
      </c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Q420" s="35"/>
    </row>
    <row r="421" spans="1:64" s="30" customFormat="1" ht="12.75" customHeight="1">
      <c r="A421" s="22">
        <v>6</v>
      </c>
      <c r="B421" s="22">
        <v>6</v>
      </c>
      <c r="C421" s="22">
        <v>6</v>
      </c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7"/>
      <c r="Q421" s="35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31" customFormat="1" ht="12.75" customHeight="1">
      <c r="A422" s="23">
        <v>84</v>
      </c>
      <c r="B422" s="23">
        <v>81</v>
      </c>
      <c r="C422" s="26">
        <v>79</v>
      </c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Q422" s="35"/>
    </row>
    <row r="423" spans="1:64" s="31" customFormat="1" ht="12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Q423" s="35"/>
    </row>
    <row r="424" spans="1:64" s="31" customFormat="1" ht="12.75" customHeight="1">
      <c r="A424" s="32" t="s">
        <v>402</v>
      </c>
      <c r="B424" s="33" t="s">
        <v>132</v>
      </c>
      <c r="C424" s="22">
        <v>22</v>
      </c>
      <c r="D424" s="33" t="s">
        <v>3</v>
      </c>
      <c r="E424" s="33" t="s">
        <v>400</v>
      </c>
      <c r="F424" s="33" t="s">
        <v>5</v>
      </c>
      <c r="G424" s="34">
        <f>(A426*A427+B426*B427+C426*C427+D426*D427+E426*E427+F426*F427+G426*G427+H426*H427)/C424</f>
        <v>88.63636363636364</v>
      </c>
      <c r="H424" s="24"/>
      <c r="I424" s="24"/>
      <c r="J424" s="24"/>
      <c r="K424" s="24"/>
      <c r="L424" s="24"/>
      <c r="M424" s="24"/>
      <c r="N424" s="24"/>
      <c r="O424" s="24"/>
      <c r="Q424" s="35"/>
    </row>
    <row r="425" spans="1:64" s="31" customFormat="1" ht="12.75" customHeight="1">
      <c r="A425" s="7" t="s">
        <v>935</v>
      </c>
      <c r="B425" s="7" t="s">
        <v>936</v>
      </c>
      <c r="C425" s="7" t="s">
        <v>937</v>
      </c>
      <c r="D425" s="7" t="s">
        <v>938</v>
      </c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Q425" s="35"/>
    </row>
    <row r="426" spans="1:64" s="30" customFormat="1" ht="12.75" customHeight="1">
      <c r="A426" s="22">
        <v>6</v>
      </c>
      <c r="B426" s="22">
        <v>6</v>
      </c>
      <c r="C426" s="22">
        <v>6</v>
      </c>
      <c r="D426" s="22">
        <v>4</v>
      </c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7"/>
      <c r="Q426" s="35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31" customFormat="1" ht="12.75" customHeight="1">
      <c r="A427" s="23">
        <v>93</v>
      </c>
      <c r="B427" s="23">
        <v>80</v>
      </c>
      <c r="C427" s="26">
        <v>90</v>
      </c>
      <c r="D427" s="26">
        <v>93</v>
      </c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Q427" s="35"/>
    </row>
    <row r="428" spans="1:64" s="22" customFormat="1" ht="12.75" customHeight="1">
      <c r="Q428" s="24"/>
    </row>
    <row r="429" spans="1:64" s="22" customFormat="1" ht="12.75" customHeight="1">
      <c r="A429" s="46" t="s">
        <v>403</v>
      </c>
      <c r="B429" s="47" t="s">
        <v>132</v>
      </c>
      <c r="C429" s="48">
        <v>11</v>
      </c>
      <c r="D429" s="47" t="s">
        <v>3</v>
      </c>
      <c r="E429" s="47" t="s">
        <v>404</v>
      </c>
      <c r="F429" s="47" t="s">
        <v>5</v>
      </c>
      <c r="G429" s="50">
        <f>(A431*A432+B431*B432+C431*C432+D431*D432+E431*E432+F431*F432+G431*G432+H431*H432)/C429</f>
        <v>86.727272727272734</v>
      </c>
      <c r="Q429" s="24"/>
    </row>
    <row r="430" spans="1:64" s="22" customFormat="1" ht="12.75" customHeight="1">
      <c r="A430" s="8" t="s">
        <v>939</v>
      </c>
      <c r="B430" s="8" t="s">
        <v>940</v>
      </c>
      <c r="C430" s="8" t="s">
        <v>941</v>
      </c>
      <c r="Q430" s="24"/>
    </row>
    <row r="431" spans="1:64" s="23" customFormat="1" ht="12.75" customHeight="1">
      <c r="A431" s="22">
        <v>3</v>
      </c>
      <c r="B431" s="48">
        <v>6</v>
      </c>
      <c r="C431" s="48">
        <v>2</v>
      </c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4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31" customFormat="1" ht="12.75" customHeight="1">
      <c r="A432" s="23">
        <v>78</v>
      </c>
      <c r="B432" s="23">
        <v>91</v>
      </c>
      <c r="C432" s="26">
        <v>87</v>
      </c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Q432" s="35"/>
    </row>
    <row r="434" spans="1:64" s="22" customFormat="1" ht="12" customHeight="1">
      <c r="A434" s="46" t="s">
        <v>405</v>
      </c>
      <c r="B434" s="47" t="s">
        <v>132</v>
      </c>
      <c r="C434" s="48">
        <v>20</v>
      </c>
      <c r="D434" s="47" t="s">
        <v>3</v>
      </c>
      <c r="E434" s="47" t="s">
        <v>404</v>
      </c>
      <c r="F434" s="47" t="s">
        <v>5</v>
      </c>
      <c r="G434" s="50">
        <f>(A436*A437+B436*B437+C436*C437+D436*D437+E436*E437+F436*F437+G436*G437+H436*H437)/C434</f>
        <v>87.65</v>
      </c>
    </row>
    <row r="435" spans="1:64" s="22" customFormat="1" ht="12" customHeight="1">
      <c r="A435" s="9" t="s">
        <v>942</v>
      </c>
      <c r="B435" s="9" t="s">
        <v>943</v>
      </c>
      <c r="C435" s="9" t="s">
        <v>941</v>
      </c>
      <c r="D435" s="9" t="s">
        <v>944</v>
      </c>
      <c r="E435" s="10"/>
    </row>
    <row r="436" spans="1:64" s="23" customFormat="1" ht="12" customHeight="1">
      <c r="A436" s="48">
        <v>5</v>
      </c>
      <c r="B436" s="48">
        <v>6</v>
      </c>
      <c r="C436" s="48">
        <v>4</v>
      </c>
      <c r="D436" s="48">
        <v>5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2" customFormat="1" ht="12.75" customHeight="1">
      <c r="A437" s="23">
        <v>87</v>
      </c>
      <c r="B437" s="53">
        <v>85</v>
      </c>
      <c r="C437" s="54">
        <v>87</v>
      </c>
      <c r="D437" s="54">
        <v>92</v>
      </c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</row>
    <row r="438" spans="1:64" s="22" customFormat="1" ht="12.75" customHeight="1">
      <c r="A438" s="24"/>
    </row>
    <row r="439" spans="1:64" s="22" customFormat="1" ht="12" customHeight="1">
      <c r="A439" s="46" t="s">
        <v>407</v>
      </c>
      <c r="B439" s="47" t="s">
        <v>132</v>
      </c>
      <c r="C439" s="48">
        <v>18</v>
      </c>
      <c r="D439" s="47" t="s">
        <v>3</v>
      </c>
      <c r="E439" s="47" t="s">
        <v>408</v>
      </c>
      <c r="F439" s="47" t="s">
        <v>5</v>
      </c>
      <c r="G439" s="50">
        <f>(A441*A442+B441*B442+C441*C442+D441*D442+E441*E442+F441*F442+G441*G442+H441*H442)/C439</f>
        <v>83.444444444444443</v>
      </c>
    </row>
    <row r="440" spans="1:64" s="22" customFormat="1" ht="12.75" customHeight="1">
      <c r="A440" s="47" t="s">
        <v>409</v>
      </c>
      <c r="B440" s="47" t="s">
        <v>406</v>
      </c>
      <c r="C440" s="47" t="s">
        <v>410</v>
      </c>
      <c r="D440" s="33" t="s">
        <v>1029</v>
      </c>
    </row>
    <row r="441" spans="1:64" s="23" customFormat="1" ht="12" customHeight="1">
      <c r="A441" s="48">
        <v>6</v>
      </c>
      <c r="B441" s="48">
        <v>1</v>
      </c>
      <c r="C441" s="48">
        <v>5</v>
      </c>
      <c r="D441" s="48">
        <v>6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</row>
    <row r="442" spans="1:64" s="22" customFormat="1" ht="12.75" customHeight="1">
      <c r="A442" s="23">
        <v>86</v>
      </c>
      <c r="B442" s="53">
        <v>87</v>
      </c>
      <c r="C442" s="53">
        <v>79</v>
      </c>
      <c r="D442" s="54">
        <v>84</v>
      </c>
      <c r="E442" s="54"/>
      <c r="F442" s="54"/>
      <c r="G442" s="54"/>
      <c r="H442" s="54"/>
      <c r="I442" s="54"/>
      <c r="J442" s="54"/>
      <c r="K442" s="54"/>
      <c r="L442" s="54"/>
      <c r="M442" s="54"/>
      <c r="N442" s="36"/>
      <c r="O442" s="36"/>
    </row>
    <row r="443" spans="1:64" s="22" customFormat="1" ht="12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64" s="22" customFormat="1" ht="12" customHeight="1">
      <c r="A444" s="46" t="s">
        <v>411</v>
      </c>
      <c r="B444" s="47" t="s">
        <v>132</v>
      </c>
      <c r="C444" s="48">
        <v>21</v>
      </c>
      <c r="D444" s="47" t="s">
        <v>3</v>
      </c>
      <c r="E444" s="47" t="s">
        <v>408</v>
      </c>
      <c r="F444" s="47" t="s">
        <v>5</v>
      </c>
      <c r="G444" s="50">
        <f>(A446*A447+B446*B447+C446*C447+D446*D447+E446*E447+F446*F447+G446*G447+H446*H447)/C444</f>
        <v>82.714285714285708</v>
      </c>
      <c r="H444" s="35"/>
      <c r="I444" s="35"/>
      <c r="J444" s="35"/>
      <c r="K444" s="35"/>
      <c r="L444" s="35"/>
      <c r="M444" s="35"/>
      <c r="N444" s="35"/>
      <c r="O444" s="35"/>
    </row>
    <row r="445" spans="1:64" s="22" customFormat="1" ht="12" customHeight="1">
      <c r="A445" s="10" t="s">
        <v>945</v>
      </c>
      <c r="B445" s="10" t="s">
        <v>946</v>
      </c>
      <c r="C445" s="10" t="s">
        <v>947</v>
      </c>
      <c r="D445" s="10" t="s">
        <v>948</v>
      </c>
      <c r="I445" s="35"/>
      <c r="M445" s="35"/>
      <c r="N445" s="35"/>
      <c r="O445" s="35"/>
    </row>
    <row r="446" spans="1:64" s="23" customFormat="1" ht="12" customHeight="1">
      <c r="A446" s="48">
        <v>6</v>
      </c>
      <c r="B446" s="48">
        <v>6</v>
      </c>
      <c r="C446" s="48">
        <v>3</v>
      </c>
      <c r="D446" s="48">
        <v>6</v>
      </c>
      <c r="E446" s="27"/>
      <c r="F446" s="27"/>
      <c r="G446" s="27"/>
      <c r="H446" s="27"/>
      <c r="I446" s="27"/>
      <c r="J446" s="27"/>
      <c r="K446" s="27"/>
      <c r="L446" s="27"/>
      <c r="M446" s="35"/>
      <c r="N446" s="35"/>
      <c r="O446" s="35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</row>
    <row r="447" spans="1:64" s="22" customFormat="1" ht="12" customHeight="1">
      <c r="A447" s="53">
        <v>76</v>
      </c>
      <c r="B447" s="53">
        <v>83</v>
      </c>
      <c r="C447" s="54">
        <v>97</v>
      </c>
      <c r="D447" s="54">
        <v>82</v>
      </c>
      <c r="E447" s="54"/>
      <c r="F447" s="54"/>
      <c r="G447" s="54"/>
      <c r="H447" s="54"/>
      <c r="I447" s="54"/>
      <c r="J447" s="54"/>
      <c r="K447" s="54"/>
      <c r="L447" s="54"/>
      <c r="M447" s="36"/>
      <c r="N447" s="36"/>
      <c r="O447" s="36"/>
    </row>
    <row r="448" spans="1:64" s="22" customFormat="1" ht="12.75" customHeight="1">
      <c r="H448" s="35"/>
      <c r="I448" s="35"/>
      <c r="J448" s="35"/>
      <c r="K448" s="35"/>
      <c r="L448" s="35"/>
      <c r="M448" s="35"/>
      <c r="N448" s="35"/>
      <c r="O448" s="35"/>
      <c r="Q448" s="24"/>
    </row>
    <row r="449" spans="1:64" s="22" customFormat="1" ht="12.75" customHeight="1">
      <c r="A449" s="46" t="s">
        <v>1039</v>
      </c>
      <c r="B449" s="47" t="s">
        <v>2</v>
      </c>
      <c r="C449" s="48">
        <v>19</v>
      </c>
      <c r="D449" s="47" t="s">
        <v>3</v>
      </c>
      <c r="E449" s="47" t="s">
        <v>412</v>
      </c>
      <c r="F449" s="47" t="s">
        <v>5</v>
      </c>
      <c r="G449" s="50">
        <f>(A451*A452+B451*B452+C451*C452+D451*D452+E451*E452+F451*F452+G451*G452+H451*H452)/C449</f>
        <v>78.78947368421052</v>
      </c>
      <c r="Q449" s="24"/>
    </row>
    <row r="450" spans="1:64" s="22" customFormat="1" ht="12.75" customHeight="1">
      <c r="A450" s="47" t="s">
        <v>413</v>
      </c>
      <c r="B450" s="47" t="s">
        <v>414</v>
      </c>
      <c r="C450" s="47" t="s">
        <v>415</v>
      </c>
      <c r="D450" s="47" t="s">
        <v>416</v>
      </c>
      <c r="E450" s="47" t="s">
        <v>417</v>
      </c>
      <c r="F450" s="47" t="s">
        <v>418</v>
      </c>
      <c r="G450" s="47" t="s">
        <v>419</v>
      </c>
      <c r="Q450" s="24"/>
    </row>
    <row r="451" spans="1:64" s="23" customFormat="1" ht="12.75" customHeight="1">
      <c r="A451" s="48">
        <v>3</v>
      </c>
      <c r="B451" s="48">
        <v>4</v>
      </c>
      <c r="C451" s="48">
        <v>1</v>
      </c>
      <c r="D451" s="48">
        <v>1</v>
      </c>
      <c r="E451" s="48">
        <v>4</v>
      </c>
      <c r="F451" s="48">
        <v>1</v>
      </c>
      <c r="G451" s="48">
        <v>5</v>
      </c>
      <c r="H451" s="27"/>
      <c r="I451" s="27"/>
      <c r="J451" s="27"/>
      <c r="K451" s="27"/>
      <c r="L451" s="27"/>
      <c r="M451" s="27"/>
      <c r="N451" s="27"/>
      <c r="O451" s="27"/>
      <c r="P451" s="27"/>
      <c r="Q451" s="24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</row>
    <row r="452" spans="1:64" s="22" customFormat="1" ht="12.75" customHeight="1">
      <c r="A452" s="53">
        <v>79</v>
      </c>
      <c r="B452" s="53">
        <v>57</v>
      </c>
      <c r="C452" s="53">
        <v>62</v>
      </c>
      <c r="D452" s="53">
        <v>81</v>
      </c>
      <c r="E452" s="53">
        <v>95</v>
      </c>
      <c r="F452" s="53">
        <v>69</v>
      </c>
      <c r="G452" s="54">
        <v>88</v>
      </c>
      <c r="H452" s="54"/>
      <c r="I452" s="54"/>
      <c r="J452" s="54"/>
      <c r="K452" s="54"/>
      <c r="L452" s="54"/>
      <c r="M452" s="54"/>
      <c r="N452" s="54"/>
      <c r="O452" s="54"/>
      <c r="Q452" s="24"/>
    </row>
    <row r="453" spans="1:64" s="22" customFormat="1" ht="12.75" customHeight="1">
      <c r="Q453" s="24"/>
    </row>
    <row r="454" spans="1:64" s="22" customFormat="1" ht="12.75" customHeight="1">
      <c r="A454" s="46" t="s">
        <v>420</v>
      </c>
      <c r="B454" s="47" t="s">
        <v>2</v>
      </c>
      <c r="C454" s="48">
        <v>26</v>
      </c>
      <c r="D454" s="47" t="s">
        <v>3</v>
      </c>
      <c r="E454" s="47" t="s">
        <v>412</v>
      </c>
      <c r="F454" s="47" t="s">
        <v>5</v>
      </c>
      <c r="G454" s="50">
        <f>(A456*A457+B456*B457+C456*C457+D456*D457+E456*E457+F456*F457+G456*G457+H456*H457+I456*I457)/C454</f>
        <v>86.34615384615384</v>
      </c>
      <c r="Q454" s="24"/>
    </row>
    <row r="455" spans="1:64" s="22" customFormat="1" ht="12.75" customHeight="1">
      <c r="A455" s="47" t="s">
        <v>417</v>
      </c>
      <c r="B455" s="47" t="s">
        <v>421</v>
      </c>
      <c r="C455" s="47" t="s">
        <v>422</v>
      </c>
      <c r="D455" s="47" t="s">
        <v>423</v>
      </c>
      <c r="E455" s="47" t="s">
        <v>424</v>
      </c>
      <c r="F455" s="47" t="s">
        <v>425</v>
      </c>
      <c r="G455" s="47" t="s">
        <v>413</v>
      </c>
      <c r="H455" s="47" t="s">
        <v>426</v>
      </c>
      <c r="Q455" s="24"/>
    </row>
    <row r="456" spans="1:64" s="23" customFormat="1" ht="12.75" customHeight="1">
      <c r="A456" s="48">
        <v>1</v>
      </c>
      <c r="B456" s="48">
        <v>6</v>
      </c>
      <c r="C456" s="48">
        <v>5</v>
      </c>
      <c r="D456" s="48">
        <v>4</v>
      </c>
      <c r="E456" s="48">
        <v>2</v>
      </c>
      <c r="F456" s="48">
        <v>5</v>
      </c>
      <c r="G456" s="48">
        <v>1</v>
      </c>
      <c r="H456" s="48">
        <v>2</v>
      </c>
      <c r="I456" s="27"/>
      <c r="J456" s="27"/>
      <c r="K456" s="27"/>
      <c r="L456" s="27"/>
      <c r="M456" s="27"/>
      <c r="N456" s="27"/>
      <c r="O456" s="27"/>
      <c r="P456" s="27"/>
      <c r="Q456" s="24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</row>
    <row r="457" spans="1:64" s="37" customFormat="1" ht="15" customHeight="1">
      <c r="A457" s="23">
        <v>95</v>
      </c>
      <c r="B457" s="23">
        <v>90</v>
      </c>
      <c r="C457" s="23">
        <v>88</v>
      </c>
      <c r="D457" s="23">
        <v>87</v>
      </c>
      <c r="E457" s="23">
        <v>76</v>
      </c>
      <c r="F457" s="23">
        <v>85</v>
      </c>
      <c r="G457" s="23">
        <v>79</v>
      </c>
      <c r="H457" s="26">
        <v>83</v>
      </c>
      <c r="I457" s="26"/>
      <c r="J457" s="26"/>
      <c r="K457" s="26"/>
      <c r="L457" s="26"/>
      <c r="M457" s="26"/>
      <c r="N457" s="26"/>
      <c r="O457" s="26"/>
      <c r="Q457" s="38"/>
    </row>
    <row r="458" spans="1:64" s="22" customFormat="1" ht="12.75" customHeight="1">
      <c r="Q458" s="24"/>
    </row>
    <row r="459" spans="1:64" s="22" customFormat="1" ht="12.75" customHeight="1">
      <c r="A459" s="46" t="s">
        <v>1040</v>
      </c>
      <c r="B459" s="47" t="s">
        <v>2</v>
      </c>
      <c r="C459" s="48">
        <v>37</v>
      </c>
      <c r="D459" s="47" t="s">
        <v>3</v>
      </c>
      <c r="E459" s="47" t="s">
        <v>427</v>
      </c>
      <c r="F459" s="47" t="s">
        <v>5</v>
      </c>
      <c r="G459" s="50">
        <f>(A461*A462+B461*B462+C461*C462+D461*D462+E461*E462+F461*F462+G461*G462+H461*H462)/C459</f>
        <v>84.378378378378372</v>
      </c>
      <c r="Q459" s="24"/>
    </row>
    <row r="460" spans="1:64" s="22" customFormat="1" ht="12.75" customHeight="1">
      <c r="A460" s="47" t="s">
        <v>428</v>
      </c>
      <c r="B460" s="47" t="s">
        <v>429</v>
      </c>
      <c r="C460" s="47" t="s">
        <v>430</v>
      </c>
      <c r="D460" s="47" t="s">
        <v>431</v>
      </c>
      <c r="E460" s="47" t="s">
        <v>432</v>
      </c>
      <c r="F460" s="47" t="s">
        <v>433</v>
      </c>
      <c r="G460" s="47" t="s">
        <v>434</v>
      </c>
      <c r="Q460" s="24"/>
    </row>
    <row r="461" spans="1:64" s="22" customFormat="1" ht="12.75" customHeight="1">
      <c r="A461" s="48">
        <v>6</v>
      </c>
      <c r="B461" s="48">
        <v>6</v>
      </c>
      <c r="C461" s="48">
        <v>6</v>
      </c>
      <c r="D461" s="48">
        <v>3</v>
      </c>
      <c r="E461" s="48">
        <v>5</v>
      </c>
      <c r="F461" s="48">
        <v>6</v>
      </c>
      <c r="G461" s="48">
        <v>5</v>
      </c>
      <c r="Q461" s="24"/>
    </row>
    <row r="462" spans="1:64" s="37" customFormat="1" ht="15" customHeight="1">
      <c r="A462" s="23">
        <v>76</v>
      </c>
      <c r="B462" s="23">
        <v>87</v>
      </c>
      <c r="C462" s="23">
        <v>85</v>
      </c>
      <c r="D462" s="23">
        <v>94</v>
      </c>
      <c r="E462" s="23">
        <v>91</v>
      </c>
      <c r="F462" s="23">
        <v>87</v>
      </c>
      <c r="G462" s="23">
        <v>75</v>
      </c>
      <c r="H462" s="26"/>
      <c r="I462" s="26"/>
      <c r="J462" s="26"/>
      <c r="K462" s="26"/>
      <c r="L462" s="26"/>
      <c r="M462" s="26"/>
      <c r="N462" s="26"/>
      <c r="O462" s="26"/>
      <c r="Q462" s="38"/>
    </row>
    <row r="463" spans="1:64" s="22" customFormat="1" ht="12.75" customHeight="1">
      <c r="Q463" s="24"/>
    </row>
    <row r="464" spans="1:64" s="22" customFormat="1" ht="12.75" customHeight="1">
      <c r="A464" s="46" t="s">
        <v>1041</v>
      </c>
      <c r="B464" s="47" t="s">
        <v>2</v>
      </c>
      <c r="C464" s="48">
        <v>21</v>
      </c>
      <c r="D464" s="47" t="s">
        <v>3</v>
      </c>
      <c r="E464" s="47" t="s">
        <v>427</v>
      </c>
      <c r="F464" s="47" t="s">
        <v>5</v>
      </c>
      <c r="G464" s="50">
        <f>(A466*A467+B466*B467+C466*C467+D466*D467+E466*E467+F466*F467+G466*G467+H466*H467)/C464</f>
        <v>87.428571428571431</v>
      </c>
      <c r="Q464" s="24"/>
    </row>
    <row r="465" spans="1:64" s="22" customFormat="1" ht="12.75" customHeight="1">
      <c r="A465" s="47" t="s">
        <v>431</v>
      </c>
      <c r="B465" s="47" t="s">
        <v>435</v>
      </c>
      <c r="C465" s="47" t="s">
        <v>436</v>
      </c>
      <c r="D465" s="47" t="s">
        <v>437</v>
      </c>
      <c r="Q465" s="24"/>
    </row>
    <row r="466" spans="1:64" s="23" customFormat="1" ht="12.75" customHeight="1">
      <c r="A466" s="22">
        <v>3</v>
      </c>
      <c r="B466" s="48">
        <v>6</v>
      </c>
      <c r="C466" s="48">
        <v>6</v>
      </c>
      <c r="D466" s="48">
        <v>6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4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2" customFormat="1" ht="12.75" customHeight="1">
      <c r="A467" s="53">
        <v>94</v>
      </c>
      <c r="B467" s="53">
        <v>84</v>
      </c>
      <c r="C467" s="53">
        <v>89</v>
      </c>
      <c r="D467" s="54">
        <v>86</v>
      </c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Q467" s="24"/>
    </row>
    <row r="469" spans="1:64" s="22" customFormat="1" ht="12.75" customHeight="1">
      <c r="A469" s="46" t="s">
        <v>1042</v>
      </c>
      <c r="B469" s="47" t="s">
        <v>2</v>
      </c>
      <c r="C469" s="48">
        <v>38</v>
      </c>
      <c r="D469" s="47" t="s">
        <v>3</v>
      </c>
      <c r="E469" s="47" t="s">
        <v>438</v>
      </c>
      <c r="F469" s="47" t="s">
        <v>5</v>
      </c>
      <c r="G469" s="50">
        <f>(A471*A472+B471*B472+C471*C472+D471*D472+E471*E472+F471*F472+G471*G472+H471*H472+I471*I472+J471*J472+K471*K472+L471*L472)/C469</f>
        <v>84.5</v>
      </c>
      <c r="H469" s="24"/>
    </row>
    <row r="470" spans="1:64" s="22" customFormat="1" ht="12.75" customHeight="1">
      <c r="A470" s="11" t="s">
        <v>949</v>
      </c>
      <c r="B470" s="11" t="s">
        <v>950</v>
      </c>
      <c r="C470" s="11" t="s">
        <v>951</v>
      </c>
      <c r="D470" s="11" t="s">
        <v>952</v>
      </c>
      <c r="E470" s="11" t="s">
        <v>953</v>
      </c>
      <c r="F470" s="11" t="s">
        <v>770</v>
      </c>
      <c r="G470" s="11" t="s">
        <v>429</v>
      </c>
      <c r="H470" s="12" t="s">
        <v>954</v>
      </c>
      <c r="I470" s="11" t="s">
        <v>453</v>
      </c>
      <c r="J470" s="11" t="s">
        <v>254</v>
      </c>
      <c r="K470" s="11" t="s">
        <v>955</v>
      </c>
      <c r="L470" s="11" t="s">
        <v>517</v>
      </c>
      <c r="Q470" s="24"/>
    </row>
    <row r="471" spans="1:64" s="23" customFormat="1" ht="12.75" customHeight="1">
      <c r="A471" s="22">
        <v>6</v>
      </c>
      <c r="B471" s="48">
        <v>6</v>
      </c>
      <c r="C471" s="48">
        <v>6</v>
      </c>
      <c r="D471" s="48">
        <v>6</v>
      </c>
      <c r="E471" s="48">
        <v>1</v>
      </c>
      <c r="F471" s="48">
        <v>1</v>
      </c>
      <c r="G471" s="48">
        <v>1</v>
      </c>
      <c r="H471" s="48">
        <v>1</v>
      </c>
      <c r="I471" s="48">
        <v>1</v>
      </c>
      <c r="J471" s="48">
        <v>2</v>
      </c>
      <c r="K471" s="48">
        <v>5</v>
      </c>
      <c r="L471" s="48">
        <v>2</v>
      </c>
      <c r="M471" s="27"/>
      <c r="N471" s="27"/>
      <c r="O471" s="27"/>
      <c r="P471" s="27"/>
      <c r="Q471" s="24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</row>
    <row r="472" spans="1:64" s="22" customFormat="1" ht="12.75" customHeight="1">
      <c r="A472" s="53">
        <v>86</v>
      </c>
      <c r="B472" s="53">
        <v>78</v>
      </c>
      <c r="C472" s="53">
        <v>90</v>
      </c>
      <c r="D472" s="53">
        <v>83</v>
      </c>
      <c r="E472" s="53">
        <v>89</v>
      </c>
      <c r="F472" s="53">
        <v>84</v>
      </c>
      <c r="G472" s="53">
        <v>87</v>
      </c>
      <c r="H472" s="23">
        <v>80</v>
      </c>
      <c r="I472" s="53">
        <v>80</v>
      </c>
      <c r="J472" s="53">
        <v>96</v>
      </c>
      <c r="K472" s="54">
        <v>83</v>
      </c>
      <c r="L472" s="26">
        <v>81</v>
      </c>
      <c r="M472" s="54"/>
      <c r="N472" s="54"/>
      <c r="O472" s="54"/>
      <c r="Q472" s="24"/>
    </row>
    <row r="473" spans="1:64" s="22" customFormat="1" ht="12.75" customHeight="1">
      <c r="Q473" s="24"/>
    </row>
    <row r="474" spans="1:64" s="22" customFormat="1" ht="12.75" customHeight="1">
      <c r="A474" s="46" t="s">
        <v>439</v>
      </c>
      <c r="B474" s="47" t="s">
        <v>2</v>
      </c>
      <c r="C474" s="48">
        <v>32</v>
      </c>
      <c r="D474" s="47" t="s">
        <v>3</v>
      </c>
      <c r="E474" s="47" t="s">
        <v>438</v>
      </c>
      <c r="F474" s="47" t="s">
        <v>5</v>
      </c>
      <c r="G474" s="50">
        <f>(A476*A477+B476*B477+C476*C477+D476*D477+E476*E477+F476*F477+G476*G477+H476*H477+I476*I477+J476*J477)/C474</f>
        <v>85.0625</v>
      </c>
      <c r="Q474" s="24"/>
    </row>
    <row r="475" spans="1:64" s="22" customFormat="1" ht="12.75" customHeight="1">
      <c r="A475" s="13" t="s">
        <v>514</v>
      </c>
      <c r="B475" s="13" t="s">
        <v>956</v>
      </c>
      <c r="C475" s="13" t="s">
        <v>954</v>
      </c>
      <c r="D475" s="13" t="s">
        <v>957</v>
      </c>
      <c r="E475" s="14" t="s">
        <v>953</v>
      </c>
      <c r="F475" s="13" t="s">
        <v>424</v>
      </c>
      <c r="G475" s="14" t="s">
        <v>416</v>
      </c>
      <c r="H475" s="13" t="s">
        <v>426</v>
      </c>
      <c r="I475" s="13" t="s">
        <v>958</v>
      </c>
      <c r="J475" s="13" t="s">
        <v>517</v>
      </c>
      <c r="Q475" s="24"/>
    </row>
    <row r="476" spans="1:64" s="23" customFormat="1" ht="12.75" customHeight="1">
      <c r="A476" s="22">
        <v>3</v>
      </c>
      <c r="B476" s="48">
        <v>6</v>
      </c>
      <c r="C476" s="48">
        <v>4</v>
      </c>
      <c r="D476" s="48">
        <v>4</v>
      </c>
      <c r="E476" s="48">
        <v>1</v>
      </c>
      <c r="F476" s="48">
        <v>2</v>
      </c>
      <c r="G476" s="48">
        <v>1</v>
      </c>
      <c r="H476" s="48">
        <v>4</v>
      </c>
      <c r="I476" s="48">
        <v>6</v>
      </c>
      <c r="J476" s="48">
        <v>1</v>
      </c>
      <c r="K476" s="27"/>
      <c r="L476" s="27"/>
      <c r="M476" s="27"/>
      <c r="N476" s="27"/>
      <c r="O476" s="27"/>
      <c r="P476" s="27"/>
      <c r="Q476" s="24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</row>
    <row r="477" spans="1:64" s="22" customFormat="1" ht="12.75" customHeight="1">
      <c r="A477" s="53">
        <v>79</v>
      </c>
      <c r="B477" s="53">
        <v>88</v>
      </c>
      <c r="C477" s="53">
        <v>80</v>
      </c>
      <c r="D477" s="53">
        <v>83</v>
      </c>
      <c r="E477" s="53">
        <v>89</v>
      </c>
      <c r="F477" s="53">
        <v>76</v>
      </c>
      <c r="G477" s="53">
        <v>81</v>
      </c>
      <c r="H477" s="4">
        <v>83</v>
      </c>
      <c r="I477" s="4">
        <v>95</v>
      </c>
      <c r="J477" s="4">
        <v>81</v>
      </c>
      <c r="K477" s="54"/>
      <c r="L477" s="54"/>
      <c r="M477" s="54"/>
      <c r="N477" s="54"/>
      <c r="O477" s="54"/>
      <c r="Q477" s="24"/>
    </row>
    <row r="478" spans="1:64" s="22" customFormat="1" ht="12.75" customHeight="1">
      <c r="A478" s="24"/>
    </row>
    <row r="479" spans="1:64" s="22" customFormat="1" ht="12" customHeight="1">
      <c r="A479" s="46" t="s">
        <v>1043</v>
      </c>
      <c r="B479" s="47" t="s">
        <v>2</v>
      </c>
      <c r="C479" s="48">
        <v>28</v>
      </c>
      <c r="D479" s="47" t="s">
        <v>3</v>
      </c>
      <c r="E479" s="47" t="s">
        <v>440</v>
      </c>
      <c r="F479" s="47" t="s">
        <v>5</v>
      </c>
      <c r="G479" s="50">
        <f>(A481*A482+B481*B482+C481*C482+D481*D482+E481*E482+F481*F482+G481*G482+H481*H482+I481*I482+J481*J482)/C479</f>
        <v>86</v>
      </c>
    </row>
    <row r="480" spans="1:64" s="22" customFormat="1" ht="12" customHeight="1">
      <c r="A480" s="47" t="s">
        <v>441</v>
      </c>
      <c r="B480" s="47" t="s">
        <v>442</v>
      </c>
      <c r="C480" s="47" t="s">
        <v>443</v>
      </c>
      <c r="D480" s="47" t="s">
        <v>444</v>
      </c>
      <c r="E480" s="47" t="s">
        <v>445</v>
      </c>
    </row>
    <row r="481" spans="1:64" s="23" customFormat="1" ht="12" customHeight="1">
      <c r="A481" s="48">
        <v>4</v>
      </c>
      <c r="B481" s="48">
        <v>6</v>
      </c>
      <c r="C481" s="48">
        <v>6</v>
      </c>
      <c r="D481" s="48">
        <v>6</v>
      </c>
      <c r="E481" s="48">
        <v>6</v>
      </c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</row>
    <row r="482" spans="1:64" s="22" customFormat="1" ht="12" customHeight="1">
      <c r="A482" s="53">
        <v>83</v>
      </c>
      <c r="B482" s="53">
        <v>85</v>
      </c>
      <c r="C482" s="53">
        <v>79</v>
      </c>
      <c r="D482" s="54">
        <v>93</v>
      </c>
      <c r="E482" s="54">
        <v>89</v>
      </c>
      <c r="F482" s="54"/>
      <c r="G482" s="54"/>
      <c r="H482" s="54"/>
      <c r="I482" s="54"/>
      <c r="J482" s="54"/>
      <c r="K482" s="54"/>
      <c r="L482" s="54"/>
      <c r="M482" s="54"/>
      <c r="N482" s="54"/>
      <c r="O482" s="54"/>
    </row>
    <row r="484" spans="1:64" s="22" customFormat="1" ht="12" customHeight="1">
      <c r="A484" s="46" t="s">
        <v>1044</v>
      </c>
      <c r="B484" s="47" t="s">
        <v>2</v>
      </c>
      <c r="C484" s="48">
        <v>21</v>
      </c>
      <c r="D484" s="47" t="s">
        <v>3</v>
      </c>
      <c r="E484" s="47" t="s">
        <v>446</v>
      </c>
      <c r="F484" s="47" t="s">
        <v>5</v>
      </c>
      <c r="G484" s="50">
        <f>(A486*A487+B486*B487+C486*C487+D486*D487+E486*E487+F486*F487+G486*G487+H486*H487+I486*I487+J486*J487)/C484</f>
        <v>83.047619047619051</v>
      </c>
    </row>
    <row r="485" spans="1:64" s="22" customFormat="1" ht="12" customHeight="1">
      <c r="A485" s="47" t="s">
        <v>447</v>
      </c>
      <c r="B485" s="47" t="s">
        <v>448</v>
      </c>
      <c r="C485" s="47" t="s">
        <v>449</v>
      </c>
      <c r="D485" s="47" t="s">
        <v>415</v>
      </c>
      <c r="E485" s="47" t="s">
        <v>450</v>
      </c>
      <c r="F485" s="47" t="s">
        <v>451</v>
      </c>
      <c r="G485" s="47" t="s">
        <v>452</v>
      </c>
    </row>
    <row r="486" spans="1:64" s="23" customFormat="1" ht="12.75" customHeight="1">
      <c r="A486" s="48">
        <v>5</v>
      </c>
      <c r="B486" s="48">
        <v>4</v>
      </c>
      <c r="C486" s="22">
        <v>6</v>
      </c>
      <c r="D486" s="48">
        <v>2</v>
      </c>
      <c r="E486" s="48">
        <v>2</v>
      </c>
      <c r="F486" s="48">
        <v>1</v>
      </c>
      <c r="G486" s="48">
        <v>1</v>
      </c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</row>
    <row r="487" spans="1:64" s="22" customFormat="1" ht="12.75" customHeight="1">
      <c r="A487" s="53">
        <v>85</v>
      </c>
      <c r="B487" s="53">
        <v>80</v>
      </c>
      <c r="C487" s="53">
        <v>89</v>
      </c>
      <c r="D487" s="53">
        <v>62</v>
      </c>
      <c r="E487" s="26">
        <v>86</v>
      </c>
      <c r="F487" s="53">
        <v>83</v>
      </c>
      <c r="G487" s="54">
        <v>86</v>
      </c>
      <c r="H487" s="54"/>
      <c r="I487" s="54"/>
      <c r="J487" s="54"/>
      <c r="K487" s="54"/>
      <c r="L487" s="54"/>
      <c r="M487" s="54"/>
      <c r="N487" s="54"/>
      <c r="O487" s="54"/>
    </row>
    <row r="488" spans="1:64" s="22" customFormat="1" ht="12.75" customHeight="1">
      <c r="A488" s="24"/>
    </row>
    <row r="489" spans="1:64" s="22" customFormat="1" ht="17.100000000000001" customHeight="1">
      <c r="A489" s="46" t="s">
        <v>1045</v>
      </c>
      <c r="B489" s="47" t="s">
        <v>2</v>
      </c>
      <c r="C489" s="48">
        <v>19</v>
      </c>
      <c r="D489" s="47" t="s">
        <v>3</v>
      </c>
      <c r="E489" s="47" t="s">
        <v>446</v>
      </c>
      <c r="F489" s="47" t="s">
        <v>5</v>
      </c>
      <c r="G489" s="50">
        <f>(A491*A492+B491*B492+C491*C492+D491*D492+E491*E492+F491*F492+G491*G492+H491*H492+I491*I492+J491*J492)/C489</f>
        <v>82.89473684210526</v>
      </c>
      <c r="H489" s="55"/>
      <c r="I489" s="55"/>
      <c r="J489" s="55"/>
      <c r="K489" s="55"/>
      <c r="L489" s="55"/>
    </row>
    <row r="490" spans="1:64" s="22" customFormat="1" ht="15.95" customHeight="1">
      <c r="A490" s="47" t="s">
        <v>453</v>
      </c>
      <c r="B490" s="47" t="s">
        <v>454</v>
      </c>
      <c r="C490" s="47" t="s">
        <v>451</v>
      </c>
      <c r="D490" s="47" t="s">
        <v>450</v>
      </c>
      <c r="E490" s="47" t="s">
        <v>455</v>
      </c>
      <c r="H490" s="55"/>
      <c r="I490" s="55"/>
      <c r="J490" s="55"/>
      <c r="K490" s="55"/>
      <c r="L490" s="55"/>
    </row>
    <row r="491" spans="1:64" s="23" customFormat="1" ht="12" customHeight="1">
      <c r="A491" s="48">
        <v>4</v>
      </c>
      <c r="B491" s="48">
        <v>5</v>
      </c>
      <c r="C491" s="48">
        <v>3</v>
      </c>
      <c r="D491" s="48">
        <v>4</v>
      </c>
      <c r="E491" s="48">
        <v>3</v>
      </c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</row>
    <row r="492" spans="1:64" s="22" customFormat="1" ht="12.75" customHeight="1">
      <c r="A492" s="23">
        <v>80</v>
      </c>
      <c r="B492" s="53">
        <v>79</v>
      </c>
      <c r="C492" s="53">
        <v>83</v>
      </c>
      <c r="D492" s="54">
        <v>86</v>
      </c>
      <c r="E492" s="54">
        <v>89</v>
      </c>
      <c r="F492" s="54"/>
      <c r="G492" s="54"/>
      <c r="H492" s="54"/>
      <c r="I492" s="54"/>
      <c r="J492" s="54"/>
      <c r="K492" s="54"/>
      <c r="L492" s="54"/>
      <c r="M492" s="54"/>
      <c r="N492" s="54"/>
      <c r="O492" s="54"/>
    </row>
    <row r="493" spans="1:64" s="22" customFormat="1" ht="12.75" customHeight="1">
      <c r="A493" s="24"/>
    </row>
    <row r="494" spans="1:64" s="22" customFormat="1" ht="12" customHeight="1">
      <c r="A494" s="46" t="s">
        <v>1046</v>
      </c>
      <c r="B494" s="47" t="s">
        <v>2</v>
      </c>
      <c r="C494" s="48">
        <v>26</v>
      </c>
      <c r="D494" s="47" t="s">
        <v>3</v>
      </c>
      <c r="E494" s="47" t="s">
        <v>456</v>
      </c>
      <c r="F494" s="47" t="s">
        <v>5</v>
      </c>
      <c r="G494" s="50">
        <f>(A496*A497+B496*B497+C496*C497+D496*D497+E496*E497+F496*F497+G496*G497+H496*H497+I496*I497+J496*J497)/C494</f>
        <v>80.42307692307692</v>
      </c>
    </row>
    <row r="495" spans="1:64" s="22" customFormat="1" ht="12" customHeight="1">
      <c r="A495" s="47" t="s">
        <v>457</v>
      </c>
      <c r="B495" s="47" t="s">
        <v>458</v>
      </c>
      <c r="C495" s="47" t="s">
        <v>452</v>
      </c>
      <c r="D495" s="47" t="s">
        <v>459</v>
      </c>
      <c r="E495" s="47" t="s">
        <v>460</v>
      </c>
    </row>
    <row r="496" spans="1:64" s="23" customFormat="1" ht="12.75" customHeight="1">
      <c r="A496" s="22">
        <v>5</v>
      </c>
      <c r="B496" s="22">
        <v>6</v>
      </c>
      <c r="C496" s="48">
        <v>5</v>
      </c>
      <c r="D496" s="48">
        <v>4</v>
      </c>
      <c r="E496" s="48">
        <v>6</v>
      </c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</row>
    <row r="497" spans="1:64" s="22" customFormat="1" ht="12.75" customHeight="1">
      <c r="A497" s="23">
        <v>75</v>
      </c>
      <c r="B497" s="53">
        <v>74</v>
      </c>
      <c r="C497" s="54">
        <v>86</v>
      </c>
      <c r="D497" s="54">
        <v>86</v>
      </c>
      <c r="E497" s="54">
        <v>83</v>
      </c>
      <c r="F497" s="54"/>
      <c r="G497" s="54"/>
      <c r="H497" s="54"/>
      <c r="I497" s="54"/>
      <c r="J497" s="54"/>
      <c r="K497" s="54"/>
      <c r="L497" s="54"/>
      <c r="M497" s="54"/>
      <c r="N497" s="54"/>
      <c r="O497" s="54"/>
    </row>
    <row r="498" spans="1:64" s="22" customFormat="1" ht="12.75" customHeight="1">
      <c r="Q498" s="24"/>
    </row>
    <row r="499" spans="1:64" s="22" customFormat="1" ht="12.75" customHeight="1">
      <c r="A499" s="46" t="s">
        <v>461</v>
      </c>
      <c r="B499" s="47" t="s">
        <v>132</v>
      </c>
      <c r="C499" s="48">
        <v>30</v>
      </c>
      <c r="D499" s="47" t="s">
        <v>3</v>
      </c>
      <c r="E499" s="47" t="s">
        <v>462</v>
      </c>
      <c r="F499" s="47" t="s">
        <v>5</v>
      </c>
      <c r="G499" s="50">
        <f>(A501*A502+B501*B502+C501*C502+D501*D502+E501*E502+F501*F502+G501*G502+H501*H502)/C499</f>
        <v>82.86666666666666</v>
      </c>
      <c r="H499" s="35"/>
      <c r="I499" s="35"/>
      <c r="J499" s="35"/>
      <c r="K499" s="35"/>
      <c r="L499" s="35"/>
      <c r="M499" s="35"/>
      <c r="N499" s="35"/>
      <c r="O499" s="35"/>
      <c r="Q499" s="24"/>
    </row>
    <row r="500" spans="1:64" s="22" customFormat="1" ht="12.75" customHeight="1">
      <c r="A500" s="47" t="s">
        <v>463</v>
      </c>
      <c r="B500" s="47" t="s">
        <v>464</v>
      </c>
      <c r="C500" s="47" t="s">
        <v>465</v>
      </c>
      <c r="D500" s="47" t="s">
        <v>466</v>
      </c>
      <c r="E500" s="47" t="s">
        <v>467</v>
      </c>
      <c r="F500" s="47" t="s">
        <v>468</v>
      </c>
      <c r="G500" s="47" t="s">
        <v>469</v>
      </c>
      <c r="N500" s="35"/>
      <c r="O500" s="35"/>
      <c r="Q500" s="24"/>
    </row>
    <row r="501" spans="1:64" s="22" customFormat="1" ht="12.75" customHeight="1">
      <c r="A501" s="48">
        <v>5</v>
      </c>
      <c r="B501" s="48">
        <v>4</v>
      </c>
      <c r="C501" s="48">
        <v>5</v>
      </c>
      <c r="D501" s="48">
        <v>1</v>
      </c>
      <c r="E501" s="48">
        <v>6</v>
      </c>
      <c r="F501" s="48">
        <v>6</v>
      </c>
      <c r="G501" s="48">
        <v>3</v>
      </c>
      <c r="N501" s="35"/>
      <c r="O501" s="35"/>
      <c r="Q501" s="24"/>
    </row>
    <row r="502" spans="1:64" s="23" customFormat="1" ht="12.75" customHeight="1">
      <c r="A502" s="48">
        <v>87</v>
      </c>
      <c r="B502" s="48">
        <v>71</v>
      </c>
      <c r="C502" s="48">
        <v>76</v>
      </c>
      <c r="D502" s="48">
        <v>85</v>
      </c>
      <c r="E502" s="48">
        <v>87</v>
      </c>
      <c r="F502" s="23">
        <v>87</v>
      </c>
      <c r="G502" s="23">
        <v>86</v>
      </c>
      <c r="M502" s="35"/>
      <c r="N502" s="35"/>
      <c r="O502" s="35"/>
      <c r="P502" s="27"/>
      <c r="Q502" s="24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</row>
    <row r="503" spans="1:64" s="22" customFormat="1" ht="12.75" customHeight="1">
      <c r="H503" s="35"/>
      <c r="I503" s="35"/>
      <c r="J503" s="35"/>
      <c r="K503" s="35"/>
      <c r="L503" s="35"/>
      <c r="M503" s="35"/>
      <c r="N503" s="35"/>
      <c r="O503" s="35"/>
      <c r="Q503" s="24"/>
    </row>
    <row r="504" spans="1:64" s="22" customFormat="1" ht="12.75" customHeight="1">
      <c r="A504" s="46" t="s">
        <v>470</v>
      </c>
      <c r="B504" s="47" t="s">
        <v>132</v>
      </c>
      <c r="C504" s="48">
        <v>24</v>
      </c>
      <c r="D504" s="47" t="s">
        <v>3</v>
      </c>
      <c r="E504" s="47" t="s">
        <v>471</v>
      </c>
      <c r="F504" s="47" t="s">
        <v>5</v>
      </c>
      <c r="G504" s="50">
        <f>(A506*A507+B506*B507+C506*C507+D506*D507+E506*E507+F506*F507+G506*G507+H506*H507+I506*I507)/C504</f>
        <v>83.125</v>
      </c>
      <c r="H504" s="35"/>
      <c r="I504" s="35"/>
      <c r="J504" s="35"/>
      <c r="K504" s="35"/>
      <c r="L504" s="35"/>
      <c r="M504" s="35"/>
      <c r="N504" s="35"/>
      <c r="O504" s="35"/>
      <c r="Q504" s="24"/>
    </row>
    <row r="505" spans="1:64" s="22" customFormat="1" ht="12.75" customHeight="1">
      <c r="A505" s="47" t="s">
        <v>472</v>
      </c>
      <c r="B505" s="47" t="s">
        <v>473</v>
      </c>
      <c r="C505" s="47" t="s">
        <v>474</v>
      </c>
      <c r="D505" s="47" t="s">
        <v>475</v>
      </c>
      <c r="E505" s="47" t="s">
        <v>466</v>
      </c>
      <c r="F505" s="47" t="s">
        <v>476</v>
      </c>
      <c r="G505" s="47" t="s">
        <v>477</v>
      </c>
      <c r="H505" s="47" t="s">
        <v>469</v>
      </c>
      <c r="I505" s="47" t="s">
        <v>478</v>
      </c>
      <c r="L505" s="35"/>
      <c r="M505" s="35"/>
      <c r="N505" s="35"/>
      <c r="O505" s="35"/>
      <c r="Q505" s="24"/>
    </row>
    <row r="506" spans="1:64" s="22" customFormat="1" ht="12.75" customHeight="1">
      <c r="A506" s="48">
        <v>2</v>
      </c>
      <c r="B506" s="48">
        <v>6</v>
      </c>
      <c r="C506" s="48">
        <v>1</v>
      </c>
      <c r="D506" s="48">
        <v>4</v>
      </c>
      <c r="E506" s="48">
        <v>2</v>
      </c>
      <c r="F506" s="48">
        <v>2</v>
      </c>
      <c r="G506" s="48">
        <v>1</v>
      </c>
      <c r="H506" s="48">
        <v>2</v>
      </c>
      <c r="I506" s="48">
        <v>4</v>
      </c>
      <c r="L506" s="35"/>
      <c r="M506" s="35"/>
      <c r="N506" s="35"/>
      <c r="O506" s="35"/>
      <c r="Q506" s="24"/>
    </row>
    <row r="507" spans="1:64" s="23" customFormat="1" ht="12.75" customHeight="1">
      <c r="A507" s="48">
        <v>82</v>
      </c>
      <c r="B507" s="48">
        <v>85</v>
      </c>
      <c r="C507" s="48">
        <v>90</v>
      </c>
      <c r="D507" s="48">
        <v>76</v>
      </c>
      <c r="E507" s="48">
        <v>85</v>
      </c>
      <c r="F507" s="48">
        <v>79</v>
      </c>
      <c r="G507" s="15">
        <v>91</v>
      </c>
      <c r="H507" s="15">
        <v>86</v>
      </c>
      <c r="I507" s="15">
        <v>84</v>
      </c>
      <c r="J507" s="15"/>
      <c r="L507" s="35"/>
      <c r="M507" s="35"/>
      <c r="N507" s="35"/>
      <c r="O507" s="35"/>
      <c r="P507" s="27"/>
      <c r="Q507" s="24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</row>
    <row r="508" spans="1:64" s="22" customFormat="1" ht="12.75" customHeight="1">
      <c r="H508" s="35"/>
      <c r="I508" s="35"/>
      <c r="J508" s="35"/>
      <c r="K508" s="35"/>
      <c r="L508" s="35"/>
      <c r="M508" s="35"/>
      <c r="N508" s="35"/>
      <c r="O508" s="35"/>
      <c r="Q508" s="24"/>
    </row>
    <row r="509" spans="1:64" s="22" customFormat="1" ht="12.75" customHeight="1">
      <c r="A509" s="46" t="s">
        <v>479</v>
      </c>
      <c r="B509" s="47" t="s">
        <v>132</v>
      </c>
      <c r="C509" s="48">
        <v>25</v>
      </c>
      <c r="D509" s="47" t="s">
        <v>3</v>
      </c>
      <c r="E509" s="47" t="s">
        <v>480</v>
      </c>
      <c r="F509" s="47" t="s">
        <v>5</v>
      </c>
      <c r="G509" s="50">
        <f>(A511*A512+B511*B512+C511*C512+D511*D512+E511*E512+F511*F512+G511*G512+H511*H512+I511*I512+J511*J512+K511*K512)/C509</f>
        <v>83.28</v>
      </c>
      <c r="H509" s="35"/>
      <c r="I509" s="35"/>
      <c r="J509" s="35"/>
      <c r="K509" s="35"/>
      <c r="L509" s="35"/>
      <c r="M509" s="35"/>
      <c r="N509" s="35"/>
      <c r="O509" s="35"/>
      <c r="Q509" s="24"/>
    </row>
    <row r="510" spans="1:64" s="22" customFormat="1" ht="12.75" customHeight="1">
      <c r="A510" s="47" t="s">
        <v>477</v>
      </c>
      <c r="B510" s="47" t="s">
        <v>478</v>
      </c>
      <c r="C510" s="47" t="s">
        <v>481</v>
      </c>
      <c r="D510" s="47" t="s">
        <v>482</v>
      </c>
      <c r="E510" s="47" t="s">
        <v>475</v>
      </c>
      <c r="F510" s="47" t="s">
        <v>466</v>
      </c>
      <c r="G510" s="47" t="s">
        <v>416</v>
      </c>
      <c r="H510" s="47" t="s">
        <v>472</v>
      </c>
      <c r="N510" s="35"/>
      <c r="O510" s="35"/>
      <c r="Q510" s="24"/>
    </row>
    <row r="511" spans="1:64" s="22" customFormat="1" ht="12.75" customHeight="1">
      <c r="A511" s="48">
        <v>5</v>
      </c>
      <c r="B511" s="48">
        <v>2</v>
      </c>
      <c r="C511" s="48">
        <v>5</v>
      </c>
      <c r="D511" s="48">
        <v>4</v>
      </c>
      <c r="E511" s="48">
        <v>1</v>
      </c>
      <c r="F511" s="48">
        <v>2</v>
      </c>
      <c r="G511" s="48">
        <v>4</v>
      </c>
      <c r="H511" s="48">
        <v>2</v>
      </c>
      <c r="N511" s="35"/>
      <c r="O511" s="35"/>
      <c r="Q511" s="24"/>
    </row>
    <row r="512" spans="1:64" s="23" customFormat="1" ht="12.75" customHeight="1">
      <c r="A512" s="24">
        <v>91</v>
      </c>
      <c r="B512" s="23">
        <v>84</v>
      </c>
      <c r="C512" s="48">
        <v>77</v>
      </c>
      <c r="D512" s="48">
        <v>85</v>
      </c>
      <c r="E512" s="48">
        <v>76</v>
      </c>
      <c r="F512" s="48">
        <v>85</v>
      </c>
      <c r="G512" s="48">
        <v>81</v>
      </c>
      <c r="H512" s="48">
        <v>82</v>
      </c>
      <c r="L512" s="35"/>
      <c r="M512" s="35"/>
      <c r="N512" s="35"/>
      <c r="O512" s="35"/>
      <c r="P512" s="27"/>
      <c r="Q512" s="24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</row>
    <row r="513" spans="1:64" s="22" customFormat="1" ht="12.75" customHeight="1">
      <c r="A513" s="46" t="s">
        <v>483</v>
      </c>
      <c r="B513" s="47" t="s">
        <v>2</v>
      </c>
      <c r="C513" s="48">
        <v>13</v>
      </c>
      <c r="D513" s="47" t="s">
        <v>3</v>
      </c>
      <c r="E513" s="47" t="s">
        <v>484</v>
      </c>
      <c r="F513" s="47" t="s">
        <v>5</v>
      </c>
      <c r="G513" s="50">
        <f>(A515*A516+B515*B516+C515*C516+D515*D516+E515*E516+F515*F516+G515*G516+H515*H516+I515*I516+J515*J516)/C513</f>
        <v>81.84615384615384</v>
      </c>
      <c r="Q513" s="24"/>
    </row>
    <row r="514" spans="1:64" s="22" customFormat="1" ht="12.75" customHeight="1">
      <c r="A514" s="47" t="s">
        <v>485</v>
      </c>
      <c r="B514" s="47" t="s">
        <v>486</v>
      </c>
      <c r="C514" s="47" t="s">
        <v>476</v>
      </c>
      <c r="D514" s="47" t="s">
        <v>487</v>
      </c>
      <c r="Q514" s="24"/>
    </row>
    <row r="515" spans="1:64" s="23" customFormat="1" ht="12.75" customHeight="1">
      <c r="A515" s="48">
        <v>5</v>
      </c>
      <c r="B515" s="48">
        <v>6</v>
      </c>
      <c r="C515" s="48">
        <v>1</v>
      </c>
      <c r="D515" s="48">
        <v>1</v>
      </c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4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</row>
    <row r="516" spans="1:64" s="22" customFormat="1" ht="12.75" customHeight="1">
      <c r="A516" s="53">
        <v>76</v>
      </c>
      <c r="B516" s="53">
        <v>86</v>
      </c>
      <c r="C516" s="53">
        <v>79</v>
      </c>
      <c r="D516" s="54">
        <v>89</v>
      </c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Q516" s="24"/>
    </row>
    <row r="517" spans="1:64" s="22" customFormat="1" ht="12.75" customHeight="1">
      <c r="Q517" s="24"/>
    </row>
    <row r="518" spans="1:64" s="22" customFormat="1" ht="12.75" customHeight="1">
      <c r="A518" s="46" t="s">
        <v>488</v>
      </c>
      <c r="B518" s="47" t="s">
        <v>2</v>
      </c>
      <c r="C518" s="48">
        <v>37</v>
      </c>
      <c r="D518" s="47" t="s">
        <v>3</v>
      </c>
      <c r="E518" s="47" t="s">
        <v>484</v>
      </c>
      <c r="F518" s="47" t="s">
        <v>5</v>
      </c>
      <c r="G518" s="50">
        <f>(A520*A521+B520*B521+C520*C521+D520*D521+E520*E521+F520*F521+G520*G521+H520*H521+I520*I521+J520*J521)/C518</f>
        <v>86.918918918918919</v>
      </c>
      <c r="Q518" s="24"/>
    </row>
    <row r="519" spans="1:64" s="22" customFormat="1" ht="12.75" customHeight="1">
      <c r="A519" s="47" t="s">
        <v>489</v>
      </c>
      <c r="B519" s="47" t="s">
        <v>490</v>
      </c>
      <c r="C519" s="47" t="s">
        <v>491</v>
      </c>
      <c r="D519" s="47" t="s">
        <v>492</v>
      </c>
      <c r="E519" s="47" t="s">
        <v>493</v>
      </c>
      <c r="F519" s="47" t="s">
        <v>494</v>
      </c>
      <c r="G519" s="47" t="s">
        <v>495</v>
      </c>
      <c r="H519" s="47" t="s">
        <v>487</v>
      </c>
      <c r="Q519" s="24"/>
    </row>
    <row r="520" spans="1:64" s="23" customFormat="1" ht="12.75" customHeight="1">
      <c r="A520" s="48">
        <v>5</v>
      </c>
      <c r="B520" s="48">
        <v>6</v>
      </c>
      <c r="C520" s="48">
        <v>3</v>
      </c>
      <c r="D520" s="48">
        <v>5</v>
      </c>
      <c r="E520" s="48">
        <v>6</v>
      </c>
      <c r="F520" s="48">
        <v>5</v>
      </c>
      <c r="G520" s="48">
        <v>5</v>
      </c>
      <c r="H520" s="48">
        <v>2</v>
      </c>
      <c r="I520" s="27"/>
      <c r="J520" s="27"/>
      <c r="K520" s="27"/>
      <c r="L520" s="27"/>
      <c r="M520" s="27"/>
      <c r="N520" s="27"/>
      <c r="O520" s="27"/>
      <c r="P520" s="27"/>
      <c r="Q520" s="24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</row>
    <row r="521" spans="1:64" s="22" customFormat="1" ht="12.75" customHeight="1">
      <c r="A521" s="53">
        <v>92</v>
      </c>
      <c r="B521" s="53">
        <v>85</v>
      </c>
      <c r="C521" s="53">
        <v>90</v>
      </c>
      <c r="D521" s="53">
        <v>84</v>
      </c>
      <c r="E521" s="53">
        <v>83</v>
      </c>
      <c r="F521" s="53">
        <v>87</v>
      </c>
      <c r="G521" s="53">
        <v>89</v>
      </c>
      <c r="H521" s="54">
        <v>89</v>
      </c>
      <c r="I521" s="54"/>
      <c r="J521" s="54"/>
      <c r="K521" s="54"/>
      <c r="L521" s="54"/>
      <c r="M521" s="54"/>
      <c r="N521" s="54"/>
      <c r="O521" s="54"/>
      <c r="Q521" s="24"/>
    </row>
    <row r="522" spans="1:64" s="22" customFormat="1" ht="12.75" customHeight="1">
      <c r="Q522" s="24"/>
    </row>
    <row r="523" spans="1:64" s="22" customFormat="1" ht="12.75" customHeight="1">
      <c r="A523" s="46" t="s">
        <v>496</v>
      </c>
      <c r="B523" s="47" t="s">
        <v>2</v>
      </c>
      <c r="C523" s="48">
        <v>29</v>
      </c>
      <c r="D523" s="47" t="s">
        <v>3</v>
      </c>
      <c r="E523" s="47" t="s">
        <v>497</v>
      </c>
      <c r="F523" s="47" t="s">
        <v>5</v>
      </c>
      <c r="G523" s="50">
        <f>(A525*A526+B525*B526+C525*C526+D525*D526+E525*E526+F525*F526+G525*G526+H525*H526+I525*I526+J525*J526)/C523</f>
        <v>89.034482758620683</v>
      </c>
      <c r="Q523" s="24"/>
    </row>
    <row r="524" spans="1:64" s="22" customFormat="1" ht="12.75" customHeight="1">
      <c r="A524" s="47" t="s">
        <v>498</v>
      </c>
      <c r="B524" s="47" t="s">
        <v>499</v>
      </c>
      <c r="C524" s="47" t="s">
        <v>500</v>
      </c>
      <c r="D524" s="47" t="s">
        <v>501</v>
      </c>
      <c r="E524" s="47" t="s">
        <v>502</v>
      </c>
      <c r="F524" s="47" t="s">
        <v>487</v>
      </c>
      <c r="G524" s="47" t="s">
        <v>503</v>
      </c>
      <c r="Q524" s="24"/>
    </row>
    <row r="525" spans="1:64" s="23" customFormat="1" ht="12.75" customHeight="1">
      <c r="A525" s="48">
        <v>6</v>
      </c>
      <c r="B525" s="48">
        <v>6</v>
      </c>
      <c r="C525" s="48">
        <v>6</v>
      </c>
      <c r="D525" s="48">
        <v>2</v>
      </c>
      <c r="E525" s="48">
        <v>2</v>
      </c>
      <c r="F525" s="48">
        <v>2</v>
      </c>
      <c r="G525" s="48">
        <v>5</v>
      </c>
      <c r="H525" s="27"/>
      <c r="I525" s="27"/>
      <c r="J525" s="27"/>
      <c r="K525" s="27"/>
      <c r="L525" s="27"/>
      <c r="M525" s="27"/>
      <c r="N525" s="27"/>
      <c r="O525" s="27"/>
      <c r="P525" s="27"/>
      <c r="Q525" s="24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</row>
    <row r="526" spans="1:64" s="22" customFormat="1" ht="12.75" customHeight="1">
      <c r="A526" s="53">
        <v>92</v>
      </c>
      <c r="B526" s="53">
        <v>88</v>
      </c>
      <c r="C526" s="53">
        <v>92</v>
      </c>
      <c r="D526" s="53">
        <v>87</v>
      </c>
      <c r="E526" s="53">
        <v>84</v>
      </c>
      <c r="F526" s="54">
        <v>89</v>
      </c>
      <c r="G526" s="54">
        <v>86</v>
      </c>
      <c r="H526" s="54"/>
      <c r="I526" s="54"/>
      <c r="J526" s="54"/>
      <c r="K526" s="54"/>
      <c r="L526" s="54"/>
      <c r="M526" s="54"/>
      <c r="N526" s="54"/>
      <c r="O526" s="54"/>
      <c r="Q526" s="24"/>
    </row>
    <row r="527" spans="1:64" s="22" customFormat="1" ht="12.75" customHeight="1">
      <c r="Q527" s="24"/>
    </row>
    <row r="528" spans="1:64" s="22" customFormat="1" ht="12.75" customHeight="1">
      <c r="A528" s="46" t="s">
        <v>504</v>
      </c>
      <c r="B528" s="47" t="s">
        <v>2</v>
      </c>
      <c r="C528" s="48">
        <v>29</v>
      </c>
      <c r="D528" s="47" t="s">
        <v>3</v>
      </c>
      <c r="E528" s="47" t="s">
        <v>505</v>
      </c>
      <c r="F528" s="47" t="s">
        <v>5</v>
      </c>
      <c r="G528" s="50">
        <f>(A530*A531+B530*B531+C530*C531+D530*D531+E530*E531+F530*F531+G530*G531+H530*H531+I530*I531+J530*J531)/C528</f>
        <v>88.862068965517238</v>
      </c>
      <c r="Q528" s="24"/>
    </row>
    <row r="529" spans="1:64" s="22" customFormat="1" ht="12.75" customHeight="1">
      <c r="A529" s="47" t="s">
        <v>506</v>
      </c>
      <c r="B529" s="47" t="s">
        <v>501</v>
      </c>
      <c r="C529" s="47" t="s">
        <v>507</v>
      </c>
      <c r="D529" s="47" t="s">
        <v>508</v>
      </c>
      <c r="E529" s="47" t="s">
        <v>509</v>
      </c>
      <c r="F529" s="47" t="s">
        <v>510</v>
      </c>
      <c r="H529" s="47" t="s">
        <v>511</v>
      </c>
      <c r="I529" s="47" t="s">
        <v>512</v>
      </c>
      <c r="Q529" s="24"/>
    </row>
    <row r="530" spans="1:64" s="23" customFormat="1" ht="12.75" customHeight="1">
      <c r="A530" s="48">
        <v>2</v>
      </c>
      <c r="B530" s="48">
        <v>4</v>
      </c>
      <c r="C530" s="48">
        <v>5</v>
      </c>
      <c r="D530" s="48">
        <v>1</v>
      </c>
      <c r="E530" s="48">
        <v>4</v>
      </c>
      <c r="F530" s="48">
        <v>6</v>
      </c>
      <c r="G530" s="27"/>
      <c r="H530" s="48">
        <v>4</v>
      </c>
      <c r="I530" s="48">
        <v>3</v>
      </c>
      <c r="J530" s="27"/>
      <c r="K530" s="27"/>
      <c r="L530" s="27"/>
      <c r="M530" s="27"/>
      <c r="N530" s="27"/>
      <c r="O530" s="27"/>
      <c r="P530" s="27"/>
      <c r="Q530" s="24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</row>
    <row r="531" spans="1:64" s="22" customFormat="1" ht="12" customHeight="1">
      <c r="A531" s="53">
        <v>90</v>
      </c>
      <c r="B531" s="53">
        <v>87</v>
      </c>
      <c r="C531" s="53">
        <v>85</v>
      </c>
      <c r="D531" s="53">
        <v>90</v>
      </c>
      <c r="E531" s="53">
        <v>92</v>
      </c>
      <c r="F531" s="53">
        <v>89</v>
      </c>
      <c r="G531" s="54"/>
      <c r="H531" s="54">
        <v>92</v>
      </c>
      <c r="I531" s="54">
        <v>88</v>
      </c>
      <c r="J531" s="54"/>
      <c r="K531" s="54"/>
      <c r="L531" s="54"/>
      <c r="M531" s="54"/>
      <c r="N531" s="54"/>
      <c r="O531" s="54"/>
    </row>
    <row r="533" spans="1:64" s="22" customFormat="1" ht="12" customHeight="1">
      <c r="A533" s="46" t="s">
        <v>513</v>
      </c>
      <c r="B533" s="47" t="s">
        <v>2</v>
      </c>
      <c r="C533" s="48">
        <v>26</v>
      </c>
      <c r="D533" s="47" t="s">
        <v>3</v>
      </c>
      <c r="E533" s="47" t="s">
        <v>462</v>
      </c>
      <c r="F533" s="47" t="s">
        <v>5</v>
      </c>
      <c r="G533" s="50">
        <f>(A535*A536+B535*B536+C535*C536+D535*D536+E535*E536+F535*F536+G535*G536+H535*H536+I535*I536+J535*J536)/C533</f>
        <v>85.07692307692308</v>
      </c>
    </row>
    <row r="534" spans="1:64" s="22" customFormat="1" ht="12" customHeight="1">
      <c r="A534" s="47" t="s">
        <v>514</v>
      </c>
      <c r="B534" s="47" t="s">
        <v>506</v>
      </c>
      <c r="C534" s="47" t="s">
        <v>502</v>
      </c>
      <c r="D534" s="47" t="s">
        <v>507</v>
      </c>
      <c r="E534" s="47" t="s">
        <v>508</v>
      </c>
      <c r="F534" s="47" t="s">
        <v>515</v>
      </c>
      <c r="G534" s="47"/>
      <c r="I534" s="47" t="s">
        <v>516</v>
      </c>
      <c r="J534" s="47" t="s">
        <v>517</v>
      </c>
    </row>
    <row r="535" spans="1:64" s="23" customFormat="1" ht="12" customHeight="1">
      <c r="A535" s="48">
        <v>3</v>
      </c>
      <c r="B535" s="48">
        <v>4</v>
      </c>
      <c r="C535" s="48">
        <v>3</v>
      </c>
      <c r="D535" s="48">
        <v>1</v>
      </c>
      <c r="E535" s="48">
        <v>4</v>
      </c>
      <c r="F535" s="48">
        <v>6</v>
      </c>
      <c r="G535" s="48"/>
      <c r="H535" s="27"/>
      <c r="I535" s="48">
        <v>3</v>
      </c>
      <c r="J535" s="48">
        <v>2</v>
      </c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</row>
    <row r="536" spans="1:64" s="22" customFormat="1" ht="12" customHeight="1">
      <c r="A536" s="53">
        <v>79</v>
      </c>
      <c r="B536" s="53">
        <v>90</v>
      </c>
      <c r="C536" s="53">
        <v>84</v>
      </c>
      <c r="D536" s="53">
        <v>85</v>
      </c>
      <c r="E536" s="53">
        <v>90</v>
      </c>
      <c r="F536" s="53">
        <v>79</v>
      </c>
      <c r="G536" s="53"/>
      <c r="H536" s="54"/>
      <c r="I536" s="54">
        <v>94</v>
      </c>
      <c r="J536" s="54">
        <v>81</v>
      </c>
      <c r="K536" s="54"/>
      <c r="L536" s="54"/>
      <c r="M536" s="54"/>
      <c r="N536" s="54"/>
      <c r="O536" s="54"/>
    </row>
    <row r="538" spans="1:64" s="22" customFormat="1" ht="12" customHeight="1">
      <c r="A538" s="46" t="s">
        <v>518</v>
      </c>
      <c r="B538" s="47" t="s">
        <v>2</v>
      </c>
      <c r="C538" s="48">
        <v>24</v>
      </c>
      <c r="D538" s="47" t="s">
        <v>3</v>
      </c>
      <c r="E538" s="56" t="s">
        <v>519</v>
      </c>
      <c r="F538" s="47" t="s">
        <v>5</v>
      </c>
      <c r="G538" s="50">
        <f>(A540*A541+B540*B541+C540*C541+D540*D541+E540*E541+F540*F541+G540*G541+H540*H541+I540*I541+J540*J541)/C538</f>
        <v>81.583333333333329</v>
      </c>
    </row>
    <row r="539" spans="1:64" s="22" customFormat="1" ht="12" customHeight="1">
      <c r="A539" s="47" t="s">
        <v>447</v>
      </c>
      <c r="B539" s="47" t="s">
        <v>520</v>
      </c>
      <c r="C539" s="47" t="s">
        <v>521</v>
      </c>
      <c r="D539" s="47" t="s">
        <v>522</v>
      </c>
      <c r="F539" s="47" t="s">
        <v>121</v>
      </c>
      <c r="G539" s="47" t="s">
        <v>523</v>
      </c>
    </row>
    <row r="540" spans="1:64" s="23" customFormat="1" ht="12" customHeight="1">
      <c r="A540" s="48">
        <v>1</v>
      </c>
      <c r="B540" s="48">
        <v>5</v>
      </c>
      <c r="C540" s="48">
        <v>6</v>
      </c>
      <c r="D540" s="48">
        <v>6</v>
      </c>
      <c r="E540" s="27"/>
      <c r="F540" s="48">
        <v>3</v>
      </c>
      <c r="G540" s="48">
        <v>3</v>
      </c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2" customFormat="1" ht="12" customHeight="1">
      <c r="A541" s="53">
        <v>85</v>
      </c>
      <c r="B541" s="53">
        <v>65</v>
      </c>
      <c r="C541" s="53">
        <v>82</v>
      </c>
      <c r="D541" s="53">
        <v>87</v>
      </c>
      <c r="E541" s="54"/>
      <c r="F541" s="54">
        <v>92</v>
      </c>
      <c r="G541" s="54">
        <v>86</v>
      </c>
      <c r="H541" s="54"/>
      <c r="I541" s="54"/>
      <c r="J541" s="54"/>
      <c r="K541" s="54"/>
      <c r="L541" s="54"/>
      <c r="M541" s="54"/>
      <c r="N541" s="54"/>
      <c r="O541" s="54"/>
    </row>
    <row r="543" spans="1:64" s="22" customFormat="1" ht="12" customHeight="1">
      <c r="A543" s="46" t="s">
        <v>524</v>
      </c>
      <c r="B543" s="47" t="s">
        <v>2</v>
      </c>
      <c r="C543" s="48">
        <v>31</v>
      </c>
      <c r="D543" s="47" t="s">
        <v>3</v>
      </c>
      <c r="E543" s="47" t="s">
        <v>471</v>
      </c>
      <c r="F543" s="47" t="s">
        <v>5</v>
      </c>
      <c r="G543" s="50">
        <f>(A545*A546+B545*B546+C545*C546+D545*D546+E545*E546+F545*F546+G545*G546+H545*H546+I545*I546+J545*J546)/C543</f>
        <v>84.290322580645167</v>
      </c>
    </row>
    <row r="544" spans="1:64" s="22" customFormat="1" ht="12" customHeight="1">
      <c r="A544" s="47" t="s">
        <v>525</v>
      </c>
      <c r="B544" s="47" t="s">
        <v>526</v>
      </c>
      <c r="C544" s="47" t="s">
        <v>476</v>
      </c>
      <c r="D544" s="47" t="s">
        <v>527</v>
      </c>
      <c r="E544" s="47" t="s">
        <v>452</v>
      </c>
      <c r="F544" s="47" t="s">
        <v>528</v>
      </c>
      <c r="G544" s="47" t="s">
        <v>529</v>
      </c>
    </row>
    <row r="545" spans="1:64" s="23" customFormat="1" ht="12" customHeight="1">
      <c r="A545" s="48">
        <v>5</v>
      </c>
      <c r="B545" s="48">
        <v>6</v>
      </c>
      <c r="C545" s="48">
        <v>2</v>
      </c>
      <c r="D545" s="48">
        <v>6</v>
      </c>
      <c r="E545" s="48">
        <v>1</v>
      </c>
      <c r="F545" s="48">
        <v>5</v>
      </c>
      <c r="G545" s="48">
        <v>6</v>
      </c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22" customFormat="1" ht="12" customHeight="1">
      <c r="A546" s="53">
        <v>91</v>
      </c>
      <c r="B546" s="53">
        <v>88</v>
      </c>
      <c r="C546" s="53">
        <v>79</v>
      </c>
      <c r="D546" s="54">
        <v>78</v>
      </c>
      <c r="E546" s="54">
        <v>86</v>
      </c>
      <c r="F546" s="54">
        <v>84</v>
      </c>
      <c r="G546" s="54">
        <v>83</v>
      </c>
      <c r="H546" s="54"/>
      <c r="I546" s="54"/>
      <c r="J546" s="54"/>
      <c r="K546" s="54"/>
      <c r="L546" s="54"/>
      <c r="M546" s="54"/>
      <c r="N546" s="54"/>
      <c r="O546" s="54"/>
    </row>
    <row r="547" spans="1:64" s="22" customFormat="1" ht="22.5" customHeight="1">
      <c r="A547" s="71" t="s">
        <v>530</v>
      </c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Q547" s="24"/>
    </row>
    <row r="548" spans="1:64" s="22" customFormat="1" ht="12" customHeight="1">
      <c r="A548" s="46" t="s">
        <v>531</v>
      </c>
      <c r="B548" s="47" t="s">
        <v>2</v>
      </c>
      <c r="C548" s="48">
        <v>31</v>
      </c>
      <c r="D548" s="47" t="s">
        <v>3</v>
      </c>
      <c r="E548" s="47" t="s">
        <v>532</v>
      </c>
      <c r="F548" s="47" t="s">
        <v>5</v>
      </c>
      <c r="G548" s="50">
        <f>(A550*A551+B550*B551+C550*C551+D550*D551+E550*E551+F550*F551+G550*G551+H550*H551+I550*I551)/C548</f>
        <v>86.58064516129032</v>
      </c>
    </row>
    <row r="549" spans="1:64" s="22" customFormat="1" ht="12" customHeight="1">
      <c r="A549" s="47" t="s">
        <v>533</v>
      </c>
      <c r="B549" s="47" t="s">
        <v>534</v>
      </c>
      <c r="C549" s="47" t="s">
        <v>535</v>
      </c>
      <c r="D549" s="47" t="s">
        <v>536</v>
      </c>
      <c r="E549" s="47" t="s">
        <v>537</v>
      </c>
      <c r="F549" s="47" t="s">
        <v>538</v>
      </c>
    </row>
    <row r="550" spans="1:64" s="23" customFormat="1" ht="12.75" customHeight="1">
      <c r="A550" s="48">
        <v>4</v>
      </c>
      <c r="B550" s="48">
        <v>6</v>
      </c>
      <c r="C550" s="22">
        <v>6</v>
      </c>
      <c r="D550" s="22">
        <v>6</v>
      </c>
      <c r="E550" s="22">
        <v>5</v>
      </c>
      <c r="F550" s="22">
        <v>4</v>
      </c>
      <c r="G550" s="24"/>
      <c r="H550" s="24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2" customFormat="1" ht="12.75" customHeight="1">
      <c r="A551" s="23">
        <v>85</v>
      </c>
      <c r="B551" s="53">
        <v>85</v>
      </c>
      <c r="C551" s="53">
        <v>89</v>
      </c>
      <c r="D551" s="53">
        <v>87</v>
      </c>
      <c r="E551" s="53">
        <v>82</v>
      </c>
      <c r="F551" s="54">
        <v>92</v>
      </c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64" s="22" customFormat="1" ht="12.75" customHeight="1">
      <c r="A552" s="24"/>
    </row>
    <row r="553" spans="1:64" s="22" customFormat="1" ht="12" customHeight="1">
      <c r="A553" s="46" t="s">
        <v>539</v>
      </c>
      <c r="B553" s="47" t="s">
        <v>2</v>
      </c>
      <c r="C553" s="48">
        <v>36</v>
      </c>
      <c r="D553" s="47" t="s">
        <v>3</v>
      </c>
      <c r="E553" s="47" t="s">
        <v>540</v>
      </c>
      <c r="F553" s="47" t="s">
        <v>5</v>
      </c>
      <c r="G553" s="50">
        <f>(A555*A556+B555*B556+C555*C556+D555*D556+E555*E556+F555*F556+G555*G556+H555*H556+I555*I556)/C553</f>
        <v>88.472222222222229</v>
      </c>
    </row>
    <row r="554" spans="1:64" s="22" customFormat="1" ht="12" customHeight="1">
      <c r="A554" s="47" t="s">
        <v>533</v>
      </c>
      <c r="B554" s="47" t="s">
        <v>541</v>
      </c>
      <c r="C554" s="47" t="s">
        <v>542</v>
      </c>
      <c r="D554" s="47" t="s">
        <v>543</v>
      </c>
      <c r="E554" s="47" t="s">
        <v>544</v>
      </c>
      <c r="F554" s="47" t="s">
        <v>545</v>
      </c>
      <c r="G554" s="47" t="s">
        <v>546</v>
      </c>
      <c r="H554" s="47" t="s">
        <v>547</v>
      </c>
      <c r="I554" s="47" t="s">
        <v>548</v>
      </c>
    </row>
    <row r="555" spans="1:64" s="23" customFormat="1" ht="12.75" customHeight="1">
      <c r="A555" s="48">
        <v>1</v>
      </c>
      <c r="B555" s="48">
        <v>6</v>
      </c>
      <c r="C555" s="48">
        <v>6</v>
      </c>
      <c r="D555" s="48">
        <v>6</v>
      </c>
      <c r="E555" s="48">
        <v>1</v>
      </c>
      <c r="F555" s="48">
        <v>5</v>
      </c>
      <c r="G555" s="48">
        <v>5</v>
      </c>
      <c r="H555" s="22">
        <v>5</v>
      </c>
      <c r="I555" s="48">
        <v>1</v>
      </c>
      <c r="J555" s="27"/>
      <c r="K555" s="27"/>
      <c r="L555" s="27"/>
      <c r="M555" s="27"/>
      <c r="N555" s="24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22" customFormat="1" ht="12.75" customHeight="1">
      <c r="A556" s="23">
        <v>85</v>
      </c>
      <c r="B556" s="53">
        <v>89</v>
      </c>
      <c r="C556" s="53">
        <v>89</v>
      </c>
      <c r="D556" s="53">
        <v>92</v>
      </c>
      <c r="E556" s="53">
        <v>89</v>
      </c>
      <c r="F556" s="4">
        <v>86</v>
      </c>
      <c r="G556" s="4">
        <v>82</v>
      </c>
      <c r="H556" s="4">
        <v>92</v>
      </c>
      <c r="I556" s="4">
        <v>91</v>
      </c>
      <c r="J556" s="54"/>
      <c r="K556" s="54"/>
      <c r="L556" s="54"/>
      <c r="M556" s="54"/>
      <c r="N556" s="54"/>
      <c r="O556" s="54"/>
    </row>
    <row r="557" spans="1:64" s="22" customFormat="1" ht="12.75" customHeight="1">
      <c r="A557" s="24"/>
    </row>
    <row r="558" spans="1:64" s="22" customFormat="1" ht="12" customHeight="1">
      <c r="A558" s="46" t="s">
        <v>549</v>
      </c>
      <c r="B558" s="47" t="s">
        <v>132</v>
      </c>
      <c r="C558" s="48">
        <v>41</v>
      </c>
      <c r="D558" s="47" t="s">
        <v>3</v>
      </c>
      <c r="E558" s="47" t="s">
        <v>540</v>
      </c>
      <c r="F558" s="47" t="s">
        <v>5</v>
      </c>
      <c r="G558" s="50">
        <f>(A560*A561+B560*B561+C560*C561+D560*D561+E560*E561+F560*F561+G560*G561+H560*H561+I560*I561+J560*J561+K560*K561+L560*L561+M560*M561+N560*N561)/C558</f>
        <v>86.975609756097555</v>
      </c>
    </row>
    <row r="559" spans="1:64" s="22" customFormat="1" ht="12" customHeight="1">
      <c r="A559" s="47" t="s">
        <v>550</v>
      </c>
      <c r="B559" s="47" t="s">
        <v>472</v>
      </c>
      <c r="C559" s="47" t="s">
        <v>464</v>
      </c>
      <c r="D559" s="47" t="s">
        <v>544</v>
      </c>
      <c r="E559" s="47" t="s">
        <v>551</v>
      </c>
      <c r="F559" s="47" t="s">
        <v>552</v>
      </c>
      <c r="G559" s="47" t="s">
        <v>553</v>
      </c>
      <c r="H559" s="47" t="s">
        <v>554</v>
      </c>
      <c r="I559" s="47" t="s">
        <v>555</v>
      </c>
      <c r="J559" s="47" t="s">
        <v>545</v>
      </c>
      <c r="K559" s="47" t="s">
        <v>538</v>
      </c>
      <c r="L559" s="47" t="s">
        <v>546</v>
      </c>
      <c r="M559" s="47" t="s">
        <v>547</v>
      </c>
      <c r="N559" s="47" t="s">
        <v>548</v>
      </c>
    </row>
    <row r="560" spans="1:64" s="23" customFormat="1" ht="12" customHeight="1">
      <c r="A560" s="48">
        <v>1</v>
      </c>
      <c r="B560" s="48">
        <v>1</v>
      </c>
      <c r="C560" s="48">
        <v>2</v>
      </c>
      <c r="D560" s="48">
        <v>3</v>
      </c>
      <c r="E560" s="48">
        <v>6</v>
      </c>
      <c r="F560" s="48">
        <v>6</v>
      </c>
      <c r="G560" s="48">
        <v>6</v>
      </c>
      <c r="H560" s="48">
        <v>6</v>
      </c>
      <c r="I560" s="48">
        <v>1</v>
      </c>
      <c r="J560" s="48">
        <v>1</v>
      </c>
      <c r="K560" s="48">
        <v>1</v>
      </c>
      <c r="L560" s="48">
        <v>1</v>
      </c>
      <c r="M560" s="48">
        <v>1</v>
      </c>
      <c r="N560" s="48">
        <v>5</v>
      </c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</row>
    <row r="561" spans="1:64" s="22" customFormat="1" ht="12.75" customHeight="1">
      <c r="A561" s="23">
        <v>87</v>
      </c>
      <c r="B561" s="53">
        <v>82</v>
      </c>
      <c r="C561" s="53">
        <v>71</v>
      </c>
      <c r="D561" s="53">
        <v>89</v>
      </c>
      <c r="E561" s="53">
        <v>87</v>
      </c>
      <c r="F561" s="53">
        <v>88</v>
      </c>
      <c r="G561" s="53">
        <v>88</v>
      </c>
      <c r="H561" s="53">
        <v>86</v>
      </c>
      <c r="I561" s="4">
        <v>87</v>
      </c>
      <c r="J561" s="4">
        <v>86</v>
      </c>
      <c r="K561" s="4">
        <v>92</v>
      </c>
      <c r="L561" s="4">
        <v>82</v>
      </c>
      <c r="M561" s="4">
        <v>92</v>
      </c>
      <c r="N561" s="4">
        <v>91</v>
      </c>
      <c r="O561" s="54"/>
    </row>
    <row r="562" spans="1:64" s="22" customFormat="1" ht="12.75" customHeight="1">
      <c r="A562" s="24"/>
    </row>
    <row r="563" spans="1:64" s="22" customFormat="1" ht="12" customHeight="1">
      <c r="A563" s="46" t="s">
        <v>556</v>
      </c>
      <c r="B563" s="47" t="s">
        <v>132</v>
      </c>
      <c r="C563" s="48">
        <v>24</v>
      </c>
      <c r="D563" s="47" t="s">
        <v>3</v>
      </c>
      <c r="E563" s="47" t="s">
        <v>557</v>
      </c>
      <c r="F563" s="47" t="s">
        <v>5</v>
      </c>
      <c r="G563" s="50">
        <f>(A565*A566+B565*B566+C565*C566+D565*D566+E565*E566+F565*F566+G565*G566+H565*H566)/C563</f>
        <v>87.916666666666671</v>
      </c>
    </row>
    <row r="564" spans="1:64" s="22" customFormat="1" ht="12" customHeight="1">
      <c r="A564" s="49" t="s">
        <v>558</v>
      </c>
      <c r="B564" s="49" t="s">
        <v>559</v>
      </c>
      <c r="C564" s="49" t="s">
        <v>560</v>
      </c>
      <c r="D564" s="49" t="s">
        <v>561</v>
      </c>
      <c r="E564" s="49" t="s">
        <v>562</v>
      </c>
    </row>
    <row r="565" spans="1:64" s="23" customFormat="1" ht="12" customHeight="1">
      <c r="A565" s="57">
        <v>6</v>
      </c>
      <c r="B565" s="57">
        <v>5</v>
      </c>
      <c r="C565" s="57">
        <v>6</v>
      </c>
      <c r="D565" s="57">
        <v>1</v>
      </c>
      <c r="E565" s="57">
        <v>6</v>
      </c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</row>
    <row r="566" spans="1:64" s="22" customFormat="1" ht="12" customHeight="1">
      <c r="A566" s="53">
        <v>93</v>
      </c>
      <c r="B566" s="53">
        <v>90</v>
      </c>
      <c r="C566" s="53">
        <v>86</v>
      </c>
      <c r="D566" s="15">
        <v>82</v>
      </c>
      <c r="E566" s="15">
        <v>84</v>
      </c>
      <c r="F566" s="54"/>
      <c r="G566" s="54"/>
      <c r="H566" s="54"/>
      <c r="I566" s="54"/>
      <c r="J566" s="54"/>
      <c r="K566" s="54"/>
      <c r="L566" s="54"/>
      <c r="M566" s="54"/>
      <c r="N566" s="54"/>
      <c r="O566" s="54"/>
    </row>
    <row r="567" spans="1:64" s="22" customFormat="1" ht="12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64" s="22" customFormat="1" ht="12" customHeight="1">
      <c r="A568" s="46" t="s">
        <v>563</v>
      </c>
      <c r="B568" s="47" t="s">
        <v>2</v>
      </c>
      <c r="C568" s="48">
        <v>32</v>
      </c>
      <c r="D568" s="47" t="s">
        <v>3</v>
      </c>
      <c r="E568" s="47" t="s">
        <v>557</v>
      </c>
      <c r="F568" s="47" t="s">
        <v>5</v>
      </c>
      <c r="G568" s="50">
        <f>(A570*A571+B570*B571+C570*C571+D570*D571+E570*E571+F570*F571+G570*G571+H570*H571)/C568</f>
        <v>86.71875</v>
      </c>
    </row>
    <row r="569" spans="1:64" s="22" customFormat="1" ht="12.75" customHeight="1">
      <c r="A569" s="49" t="s">
        <v>564</v>
      </c>
      <c r="B569" s="49" t="s">
        <v>565</v>
      </c>
      <c r="C569" s="58" t="s">
        <v>566</v>
      </c>
      <c r="D569" s="49" t="s">
        <v>567</v>
      </c>
      <c r="E569" s="49" t="s">
        <v>568</v>
      </c>
      <c r="F569" s="49" t="s">
        <v>569</v>
      </c>
      <c r="G569" s="55"/>
      <c r="H569" s="69" t="s">
        <v>570</v>
      </c>
      <c r="I569" s="49" t="s">
        <v>571</v>
      </c>
      <c r="Q569" s="24"/>
    </row>
    <row r="570" spans="1:64" s="23" customFormat="1" ht="12" customHeight="1">
      <c r="A570" s="57">
        <v>6</v>
      </c>
      <c r="B570" s="57">
        <v>5</v>
      </c>
      <c r="C570" s="57">
        <v>6</v>
      </c>
      <c r="D570" s="57">
        <v>1</v>
      </c>
      <c r="E570" s="57">
        <v>6</v>
      </c>
      <c r="F570" s="57">
        <v>6</v>
      </c>
      <c r="G570" s="55"/>
      <c r="H570" s="63">
        <v>1</v>
      </c>
      <c r="I570" s="57">
        <v>1</v>
      </c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2" customFormat="1" ht="12.75" customHeight="1">
      <c r="A571" s="23">
        <v>96</v>
      </c>
      <c r="B571" s="53">
        <v>94</v>
      </c>
      <c r="C571" s="53">
        <v>82</v>
      </c>
      <c r="D571" s="53">
        <v>90</v>
      </c>
      <c r="E571" s="53">
        <v>92</v>
      </c>
      <c r="F571" s="53">
        <v>86</v>
      </c>
      <c r="G571" s="54"/>
      <c r="H571" s="70">
        <v>79</v>
      </c>
      <c r="I571" s="54">
        <v>88</v>
      </c>
      <c r="J571" s="54"/>
      <c r="K571" s="54"/>
      <c r="L571" s="54"/>
      <c r="M571" s="54"/>
      <c r="N571" s="54"/>
      <c r="O571" s="54"/>
    </row>
    <row r="572" spans="1:64" s="22" customFormat="1" ht="12.75" customHeight="1">
      <c r="A572" s="24"/>
    </row>
    <row r="573" spans="1:64" s="22" customFormat="1" ht="12" customHeight="1">
      <c r="A573" s="46" t="s">
        <v>572</v>
      </c>
      <c r="B573" s="47" t="s">
        <v>2</v>
      </c>
      <c r="C573" s="48">
        <v>34</v>
      </c>
      <c r="D573" s="47" t="s">
        <v>3</v>
      </c>
      <c r="E573" s="47" t="s">
        <v>573</v>
      </c>
      <c r="F573" s="47" t="s">
        <v>5</v>
      </c>
      <c r="G573" s="50">
        <f>(A575*A576+B575*B576+C575*C576+D575*D576+E575*E576+F575*F576+G575*G576+H575*H576)/C573</f>
        <v>78.970588235294116</v>
      </c>
    </row>
    <row r="574" spans="1:64" s="22" customFormat="1" ht="12" customHeight="1">
      <c r="A574" s="47" t="s">
        <v>574</v>
      </c>
      <c r="B574" s="47" t="s">
        <v>575</v>
      </c>
      <c r="C574" s="47" t="s">
        <v>576</v>
      </c>
      <c r="D574" s="47" t="s">
        <v>567</v>
      </c>
      <c r="E574" s="47" t="s">
        <v>577</v>
      </c>
      <c r="F574" s="47" t="s">
        <v>578</v>
      </c>
      <c r="G574" s="47" t="s">
        <v>571</v>
      </c>
    </row>
    <row r="575" spans="1:64" s="23" customFormat="1" ht="12" customHeight="1">
      <c r="A575" s="48">
        <v>6</v>
      </c>
      <c r="B575" s="48">
        <v>6</v>
      </c>
      <c r="C575" s="48">
        <v>6</v>
      </c>
      <c r="D575" s="48">
        <v>4</v>
      </c>
      <c r="E575" s="48">
        <v>1</v>
      </c>
      <c r="F575" s="48">
        <v>6</v>
      </c>
      <c r="G575" s="48">
        <v>5</v>
      </c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22" customFormat="1" ht="12" customHeight="1">
      <c r="A576" s="53">
        <v>82</v>
      </c>
      <c r="B576" s="53">
        <v>61</v>
      </c>
      <c r="C576" s="53">
        <v>75</v>
      </c>
      <c r="D576" s="53">
        <v>90</v>
      </c>
      <c r="E576" s="53">
        <v>91</v>
      </c>
      <c r="F576" s="53">
        <v>81</v>
      </c>
      <c r="G576" s="54">
        <v>88</v>
      </c>
      <c r="H576" s="54"/>
      <c r="I576" s="54"/>
      <c r="J576" s="54"/>
      <c r="K576" s="54"/>
      <c r="L576" s="54"/>
      <c r="M576" s="54"/>
      <c r="N576" s="54"/>
      <c r="O576" s="54"/>
    </row>
    <row r="578" spans="1:64" s="22" customFormat="1" ht="12" customHeight="1">
      <c r="A578" s="46" t="s">
        <v>579</v>
      </c>
      <c r="B578" s="47" t="s">
        <v>2</v>
      </c>
      <c r="C578" s="48">
        <v>33</v>
      </c>
      <c r="D578" s="47" t="s">
        <v>3</v>
      </c>
      <c r="E578" s="47" t="s">
        <v>462</v>
      </c>
      <c r="F578" s="47" t="s">
        <v>5</v>
      </c>
      <c r="G578" s="50">
        <f>(A580*A581+B580*B581+C580*C581+D580*D581+E580*E581+F580*F581+G580*G581+H580*H581+I580*I581)/C578</f>
        <v>87.030303030303031</v>
      </c>
    </row>
    <row r="579" spans="1:64" s="22" customFormat="1" ht="12" customHeight="1">
      <c r="A579" s="47" t="s">
        <v>580</v>
      </c>
      <c r="B579" s="47" t="s">
        <v>581</v>
      </c>
      <c r="C579" s="47" t="s">
        <v>582</v>
      </c>
      <c r="D579" s="47" t="s">
        <v>583</v>
      </c>
      <c r="E579" s="47" t="s">
        <v>584</v>
      </c>
      <c r="F579" s="47" t="s">
        <v>585</v>
      </c>
      <c r="G579" s="47" t="s">
        <v>586</v>
      </c>
    </row>
    <row r="580" spans="1:64" s="23" customFormat="1" ht="12" customHeight="1">
      <c r="A580" s="48">
        <v>3</v>
      </c>
      <c r="B580" s="48">
        <v>6</v>
      </c>
      <c r="C580" s="48">
        <v>6</v>
      </c>
      <c r="D580" s="48">
        <v>6</v>
      </c>
      <c r="E580" s="48">
        <v>2</v>
      </c>
      <c r="F580" s="48">
        <v>6</v>
      </c>
      <c r="G580" s="48">
        <v>4</v>
      </c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</row>
    <row r="581" spans="1:64" s="22" customFormat="1" ht="12" customHeight="1">
      <c r="A581" s="53">
        <v>88</v>
      </c>
      <c r="B581" s="53">
        <v>96</v>
      </c>
      <c r="C581" s="53">
        <v>87</v>
      </c>
      <c r="D581" s="53">
        <v>82</v>
      </c>
      <c r="E581" s="53">
        <v>98</v>
      </c>
      <c r="F581" s="4">
        <v>81</v>
      </c>
      <c r="G581" s="4">
        <v>84</v>
      </c>
      <c r="H581" s="54"/>
      <c r="I581" s="54"/>
      <c r="J581" s="54"/>
      <c r="K581" s="54"/>
      <c r="L581" s="54"/>
      <c r="M581" s="54"/>
      <c r="N581" s="54"/>
      <c r="O581" s="54"/>
    </row>
    <row r="582" spans="1:64" s="22" customFormat="1" ht="12.75" customHeight="1">
      <c r="Q582" s="24"/>
    </row>
    <row r="583" spans="1:64" s="22" customFormat="1" ht="12.75" customHeight="1">
      <c r="A583" s="46" t="s">
        <v>587</v>
      </c>
      <c r="B583" s="47" t="s">
        <v>2</v>
      </c>
      <c r="C583" s="48">
        <v>33</v>
      </c>
      <c r="D583" s="47" t="s">
        <v>3</v>
      </c>
      <c r="E583" s="47" t="s">
        <v>471</v>
      </c>
      <c r="F583" s="47" t="s">
        <v>5</v>
      </c>
      <c r="G583" s="50">
        <f>(A585*A586+B585*B586+C585*C586+D585*D586+E585*E586+F585*F586+G585*G586+H585*H586)/C583</f>
        <v>88.909090909090907</v>
      </c>
      <c r="Q583" s="24"/>
    </row>
    <row r="584" spans="1:64" s="22" customFormat="1" ht="12.75" customHeight="1">
      <c r="A584" s="47" t="s">
        <v>588</v>
      </c>
      <c r="B584" s="47" t="s">
        <v>589</v>
      </c>
      <c r="C584" s="47" t="s">
        <v>590</v>
      </c>
      <c r="D584" s="47" t="s">
        <v>580</v>
      </c>
      <c r="E584" s="47" t="s">
        <v>591</v>
      </c>
      <c r="F584" s="47" t="s">
        <v>592</v>
      </c>
      <c r="G584" s="47" t="s">
        <v>593</v>
      </c>
      <c r="H584" s="47" t="s">
        <v>586</v>
      </c>
      <c r="Q584" s="24"/>
    </row>
    <row r="585" spans="1:64" s="23" customFormat="1" ht="12.75" customHeight="1">
      <c r="A585" s="48">
        <v>6</v>
      </c>
      <c r="B585" s="48">
        <v>6</v>
      </c>
      <c r="C585" s="48">
        <v>5</v>
      </c>
      <c r="D585" s="48">
        <v>3</v>
      </c>
      <c r="E585" s="48">
        <v>1</v>
      </c>
      <c r="F585" s="48">
        <v>5</v>
      </c>
      <c r="G585" s="48">
        <v>6</v>
      </c>
      <c r="H585" s="48">
        <v>1</v>
      </c>
      <c r="I585" s="27"/>
      <c r="J585" s="27"/>
      <c r="K585" s="27"/>
      <c r="L585" s="27"/>
      <c r="M585" s="27"/>
      <c r="N585" s="27"/>
      <c r="O585" s="27"/>
      <c r="P585" s="27"/>
      <c r="Q585" s="24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</row>
    <row r="586" spans="1:64" s="22" customFormat="1" ht="12.75" customHeight="1">
      <c r="A586" s="53">
        <v>94</v>
      </c>
      <c r="B586" s="53">
        <v>87</v>
      </c>
      <c r="C586" s="53">
        <v>89</v>
      </c>
      <c r="D586" s="53">
        <v>88</v>
      </c>
      <c r="E586" s="53">
        <v>94</v>
      </c>
      <c r="F586" s="15">
        <v>89</v>
      </c>
      <c r="G586" s="15">
        <v>86</v>
      </c>
      <c r="H586" s="15">
        <v>84</v>
      </c>
      <c r="I586" s="54"/>
      <c r="J586" s="54"/>
      <c r="K586" s="54"/>
      <c r="L586" s="54"/>
      <c r="M586" s="54"/>
      <c r="N586" s="54"/>
      <c r="O586" s="54"/>
      <c r="Q586" s="24"/>
    </row>
    <row r="587" spans="1:64" s="22" customFormat="1" ht="12.75" customHeight="1">
      <c r="Q587" s="24"/>
    </row>
    <row r="588" spans="1:64" s="22" customFormat="1" ht="12.75" customHeight="1">
      <c r="A588" s="46" t="s">
        <v>594</v>
      </c>
      <c r="B588" s="47" t="s">
        <v>2</v>
      </c>
      <c r="C588" s="48">
        <v>34</v>
      </c>
      <c r="D588" s="47" t="s">
        <v>3</v>
      </c>
      <c r="E588" s="47" t="s">
        <v>480</v>
      </c>
      <c r="F588" s="47" t="s">
        <v>5</v>
      </c>
      <c r="G588" s="50">
        <f>(A590*A591+B590*B591+C590*C591+D590*D591+E590*E591+F590*F591+G590*G591+H590*H591)/C588</f>
        <v>89.470588235294116</v>
      </c>
      <c r="Q588" s="24"/>
    </row>
    <row r="589" spans="1:64" s="22" customFormat="1" ht="12.75" customHeight="1">
      <c r="A589" s="47" t="s">
        <v>595</v>
      </c>
      <c r="B589" s="47" t="s">
        <v>596</v>
      </c>
      <c r="C589" s="47" t="s">
        <v>550</v>
      </c>
      <c r="D589" s="47" t="s">
        <v>597</v>
      </c>
      <c r="E589" s="47" t="s">
        <v>598</v>
      </c>
      <c r="F589" s="47" t="s">
        <v>599</v>
      </c>
      <c r="G589" s="47" t="s">
        <v>559</v>
      </c>
      <c r="Q589" s="24"/>
    </row>
    <row r="590" spans="1:64" s="30" customFormat="1" ht="12.75" customHeight="1">
      <c r="A590" s="22">
        <v>6</v>
      </c>
      <c r="B590" s="22">
        <v>6</v>
      </c>
      <c r="C590" s="22">
        <v>6</v>
      </c>
      <c r="D590" s="22">
        <v>6</v>
      </c>
      <c r="E590" s="22">
        <v>6</v>
      </c>
      <c r="F590" s="22">
        <v>3</v>
      </c>
      <c r="G590" s="22">
        <v>1</v>
      </c>
      <c r="H590" s="24"/>
      <c r="I590" s="24"/>
      <c r="J590" s="24"/>
      <c r="K590" s="24"/>
      <c r="L590" s="24"/>
      <c r="M590" s="24"/>
      <c r="N590" s="24"/>
      <c r="O590" s="24"/>
      <c r="P590" s="27"/>
      <c r="Q590" s="35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</row>
    <row r="591" spans="1:64" s="31" customFormat="1" ht="12.75" customHeight="1">
      <c r="A591" s="23">
        <v>84</v>
      </c>
      <c r="B591" s="23">
        <v>87</v>
      </c>
      <c r="C591" s="23">
        <v>87</v>
      </c>
      <c r="D591" s="15">
        <v>97</v>
      </c>
      <c r="E591" s="15">
        <v>91</v>
      </c>
      <c r="F591" s="23">
        <v>92</v>
      </c>
      <c r="G591" s="23">
        <v>90</v>
      </c>
      <c r="H591" s="26"/>
      <c r="I591" s="26"/>
      <c r="J591" s="26"/>
      <c r="K591" s="26"/>
      <c r="L591" s="26"/>
      <c r="M591" s="26"/>
      <c r="N591" s="26"/>
      <c r="O591" s="26"/>
      <c r="Q591" s="35"/>
    </row>
    <row r="592" spans="1:64" s="31" customFormat="1" ht="12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Q592" s="35"/>
    </row>
    <row r="593" spans="1:126" s="31" customFormat="1" ht="12.75" customHeight="1">
      <c r="A593" s="32" t="s">
        <v>600</v>
      </c>
      <c r="B593" s="33" t="s">
        <v>2</v>
      </c>
      <c r="C593" s="22">
        <v>28</v>
      </c>
      <c r="D593" s="33" t="s">
        <v>3</v>
      </c>
      <c r="E593" s="33" t="s">
        <v>601</v>
      </c>
      <c r="F593" s="33" t="s">
        <v>5</v>
      </c>
      <c r="G593" s="34">
        <f>(A595*A596+B595*B596+C595*C596+D595*D596+E595*E596+F595*F596+G595*G596+H595*H596)/C593</f>
        <v>86.428571428571431</v>
      </c>
      <c r="H593" s="24"/>
      <c r="I593" s="24"/>
      <c r="J593" s="24"/>
      <c r="K593" s="24"/>
      <c r="L593" s="24"/>
      <c r="M593" s="24"/>
      <c r="N593" s="24"/>
      <c r="O593" s="24"/>
      <c r="Q593" s="35"/>
    </row>
    <row r="594" spans="1:126" s="31" customFormat="1" ht="12.75" customHeight="1">
      <c r="A594" s="33" t="s">
        <v>602</v>
      </c>
      <c r="B594" s="33" t="s">
        <v>603</v>
      </c>
      <c r="C594" s="33" t="s">
        <v>604</v>
      </c>
      <c r="D594" s="33" t="s">
        <v>605</v>
      </c>
      <c r="E594" s="33" t="s">
        <v>561</v>
      </c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Q594" s="35"/>
    </row>
    <row r="595" spans="1:126" s="30" customFormat="1" ht="12.75" customHeight="1">
      <c r="A595" s="22">
        <v>5</v>
      </c>
      <c r="B595" s="22">
        <v>6</v>
      </c>
      <c r="C595" s="22">
        <v>6</v>
      </c>
      <c r="D595" s="22">
        <v>6</v>
      </c>
      <c r="E595" s="22">
        <v>5</v>
      </c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7"/>
      <c r="Q595" s="35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</row>
    <row r="596" spans="1:126" s="31" customFormat="1" ht="12.75" customHeight="1">
      <c r="A596" s="23">
        <v>90</v>
      </c>
      <c r="B596" s="23">
        <v>80</v>
      </c>
      <c r="C596" s="23">
        <v>89</v>
      </c>
      <c r="D596" s="15">
        <v>91</v>
      </c>
      <c r="E596" s="15">
        <v>82</v>
      </c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Q596" s="35"/>
    </row>
    <row r="597" spans="1:126" s="31" customFormat="1" ht="12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Q597" s="35"/>
    </row>
    <row r="598" spans="1:126" s="31" customFormat="1" ht="12.75" customHeight="1">
      <c r="A598" s="32" t="s">
        <v>606</v>
      </c>
      <c r="B598" s="33" t="s">
        <v>2</v>
      </c>
      <c r="C598" s="22">
        <v>27</v>
      </c>
      <c r="D598" s="33" t="s">
        <v>3</v>
      </c>
      <c r="E598" s="33" t="s">
        <v>601</v>
      </c>
      <c r="F598" s="33" t="s">
        <v>5</v>
      </c>
      <c r="G598" s="34">
        <f>(A600*A601+B600*B601+C600*C601+D600*D601+E600*E601+F600*F601+G600*G601+H600*H601)/C598</f>
        <v>88.518518518518519</v>
      </c>
      <c r="H598" s="24"/>
      <c r="I598" s="24"/>
      <c r="J598" s="24"/>
      <c r="K598" s="24"/>
      <c r="L598" s="24"/>
      <c r="M598" s="24"/>
      <c r="N598" s="24"/>
      <c r="O598" s="24"/>
      <c r="Q598" s="35"/>
    </row>
    <row r="599" spans="1:126" s="31" customFormat="1" ht="12.75" customHeight="1">
      <c r="A599" s="17" t="s">
        <v>959</v>
      </c>
      <c r="B599" s="17" t="s">
        <v>599</v>
      </c>
      <c r="C599" s="17" t="s">
        <v>960</v>
      </c>
      <c r="D599" s="17" t="s">
        <v>961</v>
      </c>
      <c r="E599" s="17" t="s">
        <v>962</v>
      </c>
      <c r="F599" s="16" t="s">
        <v>963</v>
      </c>
      <c r="G599" s="24"/>
      <c r="H599" s="24"/>
      <c r="I599" s="24"/>
      <c r="J599" s="24"/>
      <c r="K599" s="24"/>
      <c r="L599" s="24"/>
      <c r="M599" s="24"/>
      <c r="N599" s="24"/>
      <c r="O599" s="24"/>
      <c r="Q599" s="35"/>
    </row>
    <row r="600" spans="1:126" s="30" customFormat="1" ht="12.75" customHeight="1">
      <c r="A600" s="22">
        <v>6</v>
      </c>
      <c r="B600" s="22">
        <v>3</v>
      </c>
      <c r="C600" s="22">
        <v>6</v>
      </c>
      <c r="D600" s="22">
        <v>1</v>
      </c>
      <c r="E600" s="22">
        <v>6</v>
      </c>
      <c r="F600" s="22">
        <v>5</v>
      </c>
      <c r="G600" s="24"/>
      <c r="H600" s="24"/>
      <c r="I600" s="24"/>
      <c r="J600" s="24"/>
      <c r="K600" s="24"/>
      <c r="L600" s="24"/>
      <c r="M600" s="24"/>
      <c r="N600" s="24"/>
      <c r="O600" s="24"/>
      <c r="P600" s="27"/>
      <c r="Q600" s="35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</row>
    <row r="601" spans="1:126" s="31" customFormat="1" ht="12.75" customHeight="1">
      <c r="A601" s="23">
        <v>94</v>
      </c>
      <c r="B601" s="23">
        <v>92</v>
      </c>
      <c r="C601" s="23">
        <v>92</v>
      </c>
      <c r="D601" s="23">
        <v>94</v>
      </c>
      <c r="E601" s="15">
        <v>79</v>
      </c>
      <c r="F601" s="15">
        <v>86</v>
      </c>
      <c r="G601" s="26"/>
      <c r="H601" s="26"/>
      <c r="I601" s="26"/>
      <c r="J601" s="26"/>
      <c r="K601" s="26"/>
      <c r="L601" s="26"/>
      <c r="M601" s="26"/>
      <c r="N601" s="26"/>
      <c r="O601" s="26"/>
      <c r="Q601" s="35"/>
    </row>
    <row r="602" spans="1:126" s="31" customFormat="1" ht="12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Q602" s="35"/>
    </row>
    <row r="603" spans="1:126" s="59" customFormat="1" ht="22.5" customHeight="1">
      <c r="A603" s="71" t="s">
        <v>607</v>
      </c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4"/>
      <c r="CL603" s="24"/>
      <c r="CM603" s="24"/>
      <c r="CN603" s="24"/>
      <c r="CO603" s="24"/>
      <c r="CP603" s="24"/>
      <c r="CQ603" s="24"/>
      <c r="CR603" s="24"/>
      <c r="CS603" s="24"/>
      <c r="CT603" s="24"/>
      <c r="CU603" s="24"/>
      <c r="CV603" s="24"/>
      <c r="CW603" s="24"/>
      <c r="CX603" s="24"/>
      <c r="CY603" s="24"/>
      <c r="CZ603" s="24"/>
      <c r="DA603" s="24"/>
      <c r="DB603" s="24"/>
      <c r="DC603" s="24"/>
      <c r="DD603" s="24"/>
      <c r="DE603" s="24"/>
      <c r="DF603" s="24"/>
      <c r="DG603" s="24"/>
      <c r="DH603" s="24"/>
      <c r="DI603" s="24"/>
      <c r="DJ603" s="24"/>
      <c r="DK603" s="24"/>
      <c r="DL603" s="24"/>
      <c r="DM603" s="24"/>
      <c r="DN603" s="24"/>
      <c r="DO603" s="24"/>
      <c r="DP603" s="24"/>
      <c r="DQ603" s="24"/>
      <c r="DR603" s="24"/>
      <c r="DS603" s="24"/>
      <c r="DT603" s="24"/>
      <c r="DU603" s="24"/>
      <c r="DV603" s="24"/>
    </row>
    <row r="604" spans="1:126" s="59" customFormat="1" ht="14.25" customHeight="1">
      <c r="A604" s="32" t="s">
        <v>608</v>
      </c>
      <c r="B604" s="33" t="s">
        <v>132</v>
      </c>
      <c r="C604" s="22">
        <v>34</v>
      </c>
      <c r="D604" s="33" t="s">
        <v>3</v>
      </c>
      <c r="E604" s="33" t="s">
        <v>609</v>
      </c>
      <c r="F604" s="33" t="s">
        <v>5</v>
      </c>
      <c r="G604" s="34">
        <f>(A606*A607+B606*B607+C606*C607+D606*D607+E606*E607+F606*F607+G606*G607+H606*H607+I606*I607+J606*J607)/C604</f>
        <v>87.5</v>
      </c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  <c r="BI604" s="24"/>
      <c r="BJ604" s="24"/>
      <c r="BK604" s="24"/>
      <c r="BL604" s="24"/>
      <c r="BM604" s="24"/>
      <c r="BN604" s="24"/>
      <c r="BO604" s="24"/>
      <c r="BP604" s="24"/>
      <c r="BQ604" s="24"/>
      <c r="BR604" s="24"/>
      <c r="BS604" s="24"/>
      <c r="BT604" s="24"/>
      <c r="BU604" s="24"/>
      <c r="BV604" s="24"/>
      <c r="BW604" s="24"/>
      <c r="BX604" s="24"/>
      <c r="BY604" s="24"/>
      <c r="BZ604" s="24"/>
      <c r="CA604" s="24"/>
      <c r="CB604" s="24"/>
      <c r="CC604" s="24"/>
      <c r="CD604" s="24"/>
      <c r="CE604" s="24"/>
      <c r="CF604" s="24"/>
      <c r="CG604" s="24"/>
      <c r="CH604" s="24"/>
      <c r="CI604" s="24"/>
      <c r="CJ604" s="24"/>
      <c r="CK604" s="24"/>
      <c r="CL604" s="24"/>
      <c r="CM604" s="24"/>
      <c r="CN604" s="24"/>
      <c r="CO604" s="24"/>
      <c r="CP604" s="24"/>
      <c r="CQ604" s="24"/>
      <c r="CR604" s="24"/>
      <c r="CS604" s="24"/>
      <c r="CT604" s="24"/>
      <c r="CU604" s="24"/>
      <c r="CV604" s="24"/>
      <c r="CW604" s="24"/>
      <c r="CX604" s="24"/>
      <c r="CY604" s="24"/>
      <c r="CZ604" s="24"/>
      <c r="DA604" s="24"/>
      <c r="DB604" s="24"/>
      <c r="DC604" s="24"/>
      <c r="DD604" s="24"/>
      <c r="DE604" s="24"/>
      <c r="DF604" s="24"/>
      <c r="DG604" s="24"/>
      <c r="DH604" s="24"/>
      <c r="DI604" s="24"/>
      <c r="DJ604" s="24"/>
      <c r="DK604" s="24"/>
      <c r="DL604" s="24"/>
      <c r="DM604" s="24"/>
      <c r="DN604" s="24"/>
      <c r="DO604" s="24"/>
      <c r="DP604" s="24"/>
      <c r="DQ604" s="24"/>
      <c r="DR604" s="24"/>
      <c r="DS604" s="24"/>
      <c r="DT604" s="24"/>
      <c r="DU604" s="24"/>
      <c r="DV604" s="24"/>
    </row>
    <row r="605" spans="1:126" s="59" customFormat="1" ht="15" customHeight="1">
      <c r="A605" s="18" t="s">
        <v>964</v>
      </c>
      <c r="B605" s="18" t="s">
        <v>965</v>
      </c>
      <c r="C605" s="18" t="s">
        <v>966</v>
      </c>
      <c r="D605" s="18" t="s">
        <v>967</v>
      </c>
      <c r="E605" s="18" t="s">
        <v>968</v>
      </c>
      <c r="F605" s="18" t="s">
        <v>969</v>
      </c>
      <c r="G605" s="18" t="s">
        <v>970</v>
      </c>
      <c r="H605" s="6" t="s">
        <v>971</v>
      </c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BH605" s="24"/>
      <c r="BI605" s="24"/>
      <c r="BJ605" s="24"/>
      <c r="BK605" s="24"/>
      <c r="BL605" s="24"/>
      <c r="BM605" s="24"/>
      <c r="BN605" s="24"/>
      <c r="BO605" s="24"/>
      <c r="BP605" s="24"/>
      <c r="BQ605" s="24"/>
      <c r="BR605" s="24"/>
      <c r="BS605" s="24"/>
      <c r="BT605" s="24"/>
      <c r="BU605" s="24"/>
      <c r="BV605" s="24"/>
      <c r="BW605" s="24"/>
      <c r="BX605" s="24"/>
      <c r="BY605" s="24"/>
      <c r="BZ605" s="24"/>
      <c r="CA605" s="24"/>
      <c r="CB605" s="24"/>
      <c r="CC605" s="24"/>
      <c r="CD605" s="24"/>
      <c r="CE605" s="24"/>
      <c r="CF605" s="24"/>
      <c r="CG605" s="24"/>
      <c r="CH605" s="24"/>
      <c r="CI605" s="24"/>
      <c r="CJ605" s="24"/>
      <c r="CK605" s="24"/>
      <c r="CL605" s="24"/>
      <c r="CM605" s="24"/>
      <c r="CN605" s="24"/>
      <c r="CO605" s="24"/>
      <c r="CP605" s="24"/>
      <c r="CQ605" s="24"/>
      <c r="CR605" s="24"/>
      <c r="CS605" s="24"/>
      <c r="CT605" s="24"/>
      <c r="CU605" s="24"/>
      <c r="CV605" s="24"/>
      <c r="CW605" s="24"/>
      <c r="CX605" s="24"/>
      <c r="CY605" s="24"/>
      <c r="CZ605" s="24"/>
      <c r="DA605" s="24"/>
      <c r="DB605" s="24"/>
      <c r="DC605" s="24"/>
      <c r="DD605" s="24"/>
      <c r="DE605" s="24"/>
      <c r="DF605" s="24"/>
      <c r="DG605" s="24"/>
      <c r="DH605" s="24"/>
      <c r="DI605" s="24"/>
      <c r="DJ605" s="24"/>
      <c r="DK605" s="24"/>
      <c r="DL605" s="24"/>
      <c r="DM605" s="24"/>
      <c r="DN605" s="24"/>
      <c r="DO605" s="24"/>
      <c r="DP605" s="24"/>
      <c r="DQ605" s="24"/>
      <c r="DR605" s="24"/>
      <c r="DS605" s="24"/>
      <c r="DT605" s="24"/>
      <c r="DU605" s="24"/>
      <c r="DV605" s="24"/>
    </row>
    <row r="606" spans="1:126" s="59" customFormat="1" ht="15" customHeight="1">
      <c r="A606" s="22">
        <v>2</v>
      </c>
      <c r="B606" s="22">
        <v>5</v>
      </c>
      <c r="C606" s="22">
        <v>5</v>
      </c>
      <c r="D606" s="22">
        <v>5</v>
      </c>
      <c r="E606" s="22">
        <v>5</v>
      </c>
      <c r="F606" s="22">
        <v>6</v>
      </c>
      <c r="G606" s="22">
        <v>4</v>
      </c>
      <c r="H606" s="22">
        <v>2</v>
      </c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BH606" s="24"/>
      <c r="BI606" s="24"/>
      <c r="BJ606" s="24"/>
      <c r="BK606" s="24"/>
      <c r="BL606" s="24"/>
      <c r="BM606" s="24"/>
      <c r="BN606" s="24"/>
      <c r="BO606" s="24"/>
      <c r="BP606" s="24"/>
      <c r="BQ606" s="24"/>
      <c r="BR606" s="24"/>
      <c r="BS606" s="24"/>
      <c r="BT606" s="24"/>
      <c r="BU606" s="24"/>
      <c r="BV606" s="24"/>
      <c r="BW606" s="24"/>
      <c r="BX606" s="24"/>
      <c r="BY606" s="24"/>
      <c r="BZ606" s="24"/>
      <c r="CA606" s="24"/>
      <c r="CB606" s="24"/>
      <c r="CC606" s="24"/>
      <c r="CD606" s="24"/>
      <c r="CE606" s="24"/>
      <c r="CF606" s="24"/>
      <c r="CG606" s="24"/>
      <c r="CH606" s="24"/>
      <c r="CI606" s="24"/>
      <c r="CJ606" s="24"/>
      <c r="CK606" s="24"/>
      <c r="CL606" s="24"/>
      <c r="CM606" s="24"/>
      <c r="CN606" s="24"/>
      <c r="CO606" s="24"/>
      <c r="CP606" s="24"/>
      <c r="CQ606" s="24"/>
      <c r="CR606" s="24"/>
      <c r="CS606" s="24"/>
      <c r="CT606" s="24"/>
      <c r="CU606" s="24"/>
      <c r="CV606" s="24"/>
      <c r="CW606" s="24"/>
      <c r="CX606" s="24"/>
      <c r="CY606" s="24"/>
      <c r="CZ606" s="24"/>
      <c r="DA606" s="24"/>
      <c r="DB606" s="24"/>
      <c r="DC606" s="24"/>
      <c r="DD606" s="24"/>
      <c r="DE606" s="24"/>
      <c r="DF606" s="24"/>
      <c r="DG606" s="24"/>
      <c r="DH606" s="24"/>
      <c r="DI606" s="24"/>
      <c r="DJ606" s="24"/>
      <c r="DK606" s="24"/>
      <c r="DL606" s="24"/>
      <c r="DM606" s="24"/>
      <c r="DN606" s="24"/>
      <c r="DO606" s="24"/>
      <c r="DP606" s="24"/>
      <c r="DQ606" s="24"/>
      <c r="DR606" s="24"/>
      <c r="DS606" s="24"/>
      <c r="DT606" s="24"/>
      <c r="DU606" s="24"/>
      <c r="DV606" s="24"/>
    </row>
    <row r="607" spans="1:126" s="59" customFormat="1" ht="15" customHeight="1">
      <c r="A607" s="4">
        <v>91</v>
      </c>
      <c r="B607" s="4">
        <v>91</v>
      </c>
      <c r="C607" s="4">
        <v>91</v>
      </c>
      <c r="D607" s="4">
        <v>95</v>
      </c>
      <c r="E607" s="4">
        <v>84</v>
      </c>
      <c r="F607" s="23">
        <v>79</v>
      </c>
      <c r="G607" s="23">
        <v>84</v>
      </c>
      <c r="H607" s="26">
        <v>89</v>
      </c>
      <c r="I607" s="26"/>
      <c r="J607" s="26"/>
      <c r="K607" s="26"/>
      <c r="L607" s="26"/>
      <c r="M607" s="26"/>
      <c r="N607" s="26"/>
      <c r="O607" s="26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BH607" s="24"/>
      <c r="BI607" s="24"/>
      <c r="BJ607" s="24"/>
      <c r="BK607" s="24"/>
      <c r="BL607" s="24"/>
      <c r="BM607" s="26"/>
      <c r="BN607" s="26"/>
      <c r="BO607" s="26"/>
      <c r="BP607" s="26"/>
      <c r="BQ607" s="26"/>
      <c r="BR607" s="26"/>
      <c r="BS607" s="26"/>
      <c r="BT607" s="26"/>
      <c r="BU607" s="26"/>
      <c r="BV607" s="26"/>
      <c r="BW607" s="26"/>
      <c r="BX607" s="26"/>
      <c r="BY607" s="26"/>
      <c r="BZ607" s="26"/>
      <c r="CA607" s="26"/>
      <c r="CB607" s="26"/>
      <c r="CC607" s="26"/>
      <c r="CD607" s="26"/>
      <c r="CE607" s="26"/>
      <c r="CF607" s="26"/>
      <c r="CG607" s="26"/>
      <c r="CH607" s="26"/>
      <c r="CI607" s="26"/>
      <c r="CJ607" s="26"/>
      <c r="CK607" s="26"/>
      <c r="CL607" s="26"/>
      <c r="CM607" s="26"/>
      <c r="CN607" s="26"/>
      <c r="CO607" s="26"/>
      <c r="CP607" s="26"/>
      <c r="CQ607" s="26"/>
      <c r="CR607" s="26"/>
      <c r="CS607" s="26"/>
      <c r="CT607" s="26"/>
      <c r="CU607" s="26"/>
      <c r="CV607" s="26"/>
      <c r="CW607" s="26"/>
      <c r="CX607" s="26"/>
      <c r="CY607" s="26"/>
      <c r="CZ607" s="26"/>
      <c r="DA607" s="26"/>
      <c r="DB607" s="26"/>
      <c r="DC607" s="26"/>
      <c r="DD607" s="26"/>
      <c r="DE607" s="26"/>
      <c r="DF607" s="26"/>
      <c r="DG607" s="26"/>
      <c r="DH607" s="26"/>
      <c r="DI607" s="26"/>
      <c r="DJ607" s="26"/>
      <c r="DK607" s="26"/>
      <c r="DL607" s="26"/>
      <c r="DM607" s="26"/>
      <c r="DN607" s="26"/>
      <c r="DO607" s="26"/>
      <c r="DP607" s="26"/>
      <c r="DQ607" s="26"/>
      <c r="DR607" s="26"/>
      <c r="DS607" s="26"/>
      <c r="DT607" s="26"/>
      <c r="DU607" s="26"/>
      <c r="DV607" s="26"/>
    </row>
    <row r="608" spans="1:126" s="59" customFormat="1" ht="1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BH608" s="24"/>
      <c r="BI608" s="24"/>
      <c r="BJ608" s="24"/>
      <c r="BK608" s="24"/>
      <c r="BL608" s="24"/>
      <c r="BM608" s="24"/>
      <c r="BN608" s="24"/>
      <c r="BO608" s="24"/>
      <c r="BP608" s="24"/>
      <c r="BQ608" s="24"/>
      <c r="BR608" s="24"/>
      <c r="BS608" s="24"/>
      <c r="BT608" s="24"/>
      <c r="BU608" s="24"/>
      <c r="BV608" s="24"/>
      <c r="BW608" s="24"/>
      <c r="BX608" s="24"/>
      <c r="BY608" s="24"/>
      <c r="BZ608" s="24"/>
      <c r="CA608" s="24"/>
      <c r="CB608" s="24"/>
      <c r="CC608" s="24"/>
      <c r="CD608" s="24"/>
      <c r="CE608" s="24"/>
      <c r="CF608" s="24"/>
      <c r="CG608" s="24"/>
      <c r="CH608" s="24"/>
      <c r="CI608" s="24"/>
      <c r="CJ608" s="24"/>
      <c r="CK608" s="24"/>
      <c r="CL608" s="24"/>
      <c r="CM608" s="24"/>
      <c r="CN608" s="24"/>
      <c r="CO608" s="24"/>
      <c r="CP608" s="24"/>
      <c r="CQ608" s="24"/>
      <c r="CR608" s="24"/>
      <c r="CS608" s="24"/>
      <c r="CT608" s="24"/>
      <c r="CU608" s="24"/>
      <c r="CV608" s="24"/>
      <c r="CW608" s="24"/>
      <c r="CX608" s="24"/>
      <c r="CY608" s="24"/>
      <c r="CZ608" s="24"/>
      <c r="DA608" s="24"/>
      <c r="DB608" s="24"/>
      <c r="DC608" s="24"/>
      <c r="DD608" s="24"/>
      <c r="DE608" s="24"/>
      <c r="DF608" s="24"/>
      <c r="DG608" s="24"/>
      <c r="DH608" s="24"/>
      <c r="DI608" s="24"/>
      <c r="DJ608" s="24"/>
      <c r="DK608" s="24"/>
      <c r="DL608" s="24"/>
      <c r="DM608" s="24"/>
      <c r="DN608" s="24"/>
      <c r="DO608" s="24"/>
      <c r="DP608" s="24"/>
      <c r="DQ608" s="24"/>
      <c r="DR608" s="24"/>
      <c r="DS608" s="24"/>
      <c r="DT608" s="24"/>
      <c r="DU608" s="24"/>
      <c r="DV608" s="24"/>
    </row>
    <row r="609" spans="1:126" s="59" customFormat="1" ht="15" customHeight="1">
      <c r="A609" s="32" t="s">
        <v>610</v>
      </c>
      <c r="B609" s="33" t="s">
        <v>132</v>
      </c>
      <c r="C609" s="22">
        <v>14</v>
      </c>
      <c r="D609" s="33" t="s">
        <v>3</v>
      </c>
      <c r="E609" s="33" t="s">
        <v>611</v>
      </c>
      <c r="F609" s="33" t="s">
        <v>5</v>
      </c>
      <c r="G609" s="34">
        <f>(A611*A612+B611*B612+C611*C612+D611*D612+E611*E612+F611*F612+G611*G612+H611*H612+I611*I612+J611*J612)/C609</f>
        <v>85.928571428571431</v>
      </c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BH609" s="24"/>
      <c r="BI609" s="24"/>
      <c r="BJ609" s="24"/>
      <c r="BK609" s="24"/>
      <c r="BL609" s="24"/>
      <c r="BM609" s="24"/>
      <c r="BN609" s="24"/>
      <c r="BO609" s="24"/>
      <c r="BP609" s="24"/>
      <c r="BQ609" s="24"/>
      <c r="BR609" s="24"/>
      <c r="BS609" s="24"/>
      <c r="BT609" s="24"/>
      <c r="BU609" s="24"/>
      <c r="BV609" s="24"/>
      <c r="BW609" s="24"/>
      <c r="BX609" s="24"/>
      <c r="BY609" s="24"/>
      <c r="BZ609" s="24"/>
      <c r="CA609" s="24"/>
      <c r="CB609" s="24"/>
      <c r="CC609" s="24"/>
      <c r="CD609" s="24"/>
      <c r="CE609" s="24"/>
      <c r="CF609" s="24"/>
      <c r="CG609" s="24"/>
      <c r="CH609" s="24"/>
      <c r="CI609" s="24"/>
      <c r="CJ609" s="24"/>
      <c r="CK609" s="24"/>
      <c r="CL609" s="24"/>
      <c r="CM609" s="24"/>
      <c r="CN609" s="24"/>
      <c r="CO609" s="24"/>
      <c r="CP609" s="24"/>
      <c r="CQ609" s="24"/>
      <c r="CR609" s="24"/>
      <c r="CS609" s="24"/>
      <c r="CT609" s="24"/>
      <c r="CU609" s="24"/>
      <c r="CV609" s="24"/>
      <c r="CW609" s="24"/>
      <c r="CX609" s="24"/>
      <c r="CY609" s="24"/>
      <c r="CZ609" s="24"/>
      <c r="DA609" s="24"/>
      <c r="DB609" s="24"/>
      <c r="DC609" s="24"/>
      <c r="DD609" s="24"/>
      <c r="DE609" s="24"/>
      <c r="DF609" s="24"/>
      <c r="DG609" s="24"/>
      <c r="DH609" s="24"/>
      <c r="DI609" s="24"/>
      <c r="DJ609" s="24"/>
      <c r="DK609" s="24"/>
      <c r="DL609" s="24"/>
      <c r="DM609" s="24"/>
      <c r="DN609" s="24"/>
      <c r="DO609" s="24"/>
      <c r="DP609" s="24"/>
      <c r="DQ609" s="24"/>
      <c r="DR609" s="24"/>
      <c r="DS609" s="24"/>
      <c r="DT609" s="24"/>
      <c r="DU609" s="24"/>
      <c r="DV609" s="24"/>
    </row>
    <row r="610" spans="1:126" s="59" customFormat="1" ht="15" customHeight="1">
      <c r="A610" s="33" t="s">
        <v>612</v>
      </c>
      <c r="B610" s="33" t="s">
        <v>613</v>
      </c>
      <c r="C610" s="33" t="s">
        <v>305</v>
      </c>
      <c r="D610" s="33" t="s">
        <v>614</v>
      </c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BH610" s="24"/>
      <c r="BI610" s="24"/>
      <c r="BJ610" s="24"/>
      <c r="BK610" s="24"/>
      <c r="BL610" s="24"/>
      <c r="BM610" s="24"/>
      <c r="BN610" s="24"/>
      <c r="BO610" s="24"/>
      <c r="BP610" s="24"/>
      <c r="BQ610" s="24"/>
      <c r="BR610" s="24"/>
      <c r="BS610" s="24"/>
      <c r="BT610" s="24"/>
      <c r="BU610" s="24"/>
      <c r="BV610" s="24"/>
      <c r="BW610" s="24"/>
      <c r="BX610" s="24"/>
      <c r="BY610" s="24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4"/>
      <c r="CL610" s="24"/>
      <c r="CM610" s="24"/>
      <c r="CN610" s="24"/>
      <c r="CO610" s="24"/>
      <c r="CP610" s="24"/>
      <c r="CQ610" s="24"/>
      <c r="CR610" s="24"/>
      <c r="CS610" s="24"/>
      <c r="CT610" s="24"/>
      <c r="CU610" s="24"/>
      <c r="CV610" s="24"/>
      <c r="CW610" s="24"/>
      <c r="CX610" s="24"/>
      <c r="CY610" s="24"/>
      <c r="CZ610" s="24"/>
      <c r="DA610" s="24"/>
      <c r="DB610" s="24"/>
      <c r="DC610" s="24"/>
      <c r="DD610" s="24"/>
      <c r="DE610" s="24"/>
      <c r="DF610" s="24"/>
      <c r="DG610" s="24"/>
      <c r="DH610" s="24"/>
      <c r="DI610" s="24"/>
      <c r="DJ610" s="24"/>
      <c r="DK610" s="24"/>
      <c r="DL610" s="24"/>
      <c r="DM610" s="24"/>
      <c r="DN610" s="24"/>
      <c r="DO610" s="24"/>
      <c r="DP610" s="24"/>
      <c r="DQ610" s="24"/>
      <c r="DR610" s="24"/>
      <c r="DS610" s="24"/>
      <c r="DT610" s="24"/>
      <c r="DU610" s="24"/>
      <c r="DV610" s="24"/>
    </row>
    <row r="611" spans="1:126" s="59" customFormat="1" ht="15" customHeight="1">
      <c r="A611" s="22">
        <v>6</v>
      </c>
      <c r="B611" s="22">
        <v>2</v>
      </c>
      <c r="C611" s="22">
        <v>1</v>
      </c>
      <c r="D611" s="22">
        <v>5</v>
      </c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BH611" s="24"/>
      <c r="BI611" s="24"/>
      <c r="BJ611" s="24"/>
      <c r="BK611" s="24"/>
      <c r="BL611" s="24"/>
      <c r="BM611" s="24"/>
      <c r="BN611" s="24"/>
      <c r="BO611" s="24"/>
      <c r="BP611" s="24"/>
      <c r="BQ611" s="24"/>
      <c r="BR611" s="24"/>
      <c r="BS611" s="24"/>
      <c r="BT611" s="24"/>
      <c r="BU611" s="24"/>
      <c r="BV611" s="24"/>
      <c r="BW611" s="24"/>
      <c r="BX611" s="24"/>
      <c r="BY611" s="24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4"/>
      <c r="CL611" s="24"/>
      <c r="CM611" s="24"/>
      <c r="CN611" s="24"/>
      <c r="CO611" s="24"/>
      <c r="CP611" s="24"/>
      <c r="CQ611" s="24"/>
      <c r="CR611" s="24"/>
      <c r="CS611" s="24"/>
      <c r="CT611" s="24"/>
      <c r="CU611" s="24"/>
      <c r="CV611" s="24"/>
      <c r="CW611" s="24"/>
      <c r="CX611" s="24"/>
      <c r="CY611" s="24"/>
      <c r="CZ611" s="24"/>
      <c r="DA611" s="24"/>
      <c r="DB611" s="24"/>
      <c r="DC611" s="24"/>
      <c r="DD611" s="24"/>
      <c r="DE611" s="24"/>
      <c r="DF611" s="24"/>
      <c r="DG611" s="24"/>
      <c r="DH611" s="24"/>
      <c r="DI611" s="24"/>
      <c r="DJ611" s="24"/>
      <c r="DK611" s="24"/>
      <c r="DL611" s="24"/>
      <c r="DM611" s="24"/>
      <c r="DN611" s="24"/>
      <c r="DO611" s="24"/>
      <c r="DP611" s="24"/>
      <c r="DQ611" s="24"/>
      <c r="DR611" s="24"/>
      <c r="DS611" s="24"/>
      <c r="DT611" s="24"/>
      <c r="DU611" s="24"/>
      <c r="DV611" s="24"/>
    </row>
    <row r="612" spans="1:126" s="59" customFormat="1" ht="15" customHeight="1">
      <c r="A612" s="4">
        <v>88</v>
      </c>
      <c r="B612" s="4">
        <v>82</v>
      </c>
      <c r="C612" s="4">
        <v>86</v>
      </c>
      <c r="D612" s="23">
        <v>85</v>
      </c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BH612" s="24"/>
      <c r="BI612" s="24"/>
      <c r="BJ612" s="24"/>
      <c r="BK612" s="24"/>
      <c r="BL612" s="24"/>
      <c r="BM612" s="26"/>
      <c r="BN612" s="26"/>
      <c r="BO612" s="26"/>
      <c r="BP612" s="26"/>
      <c r="BQ612" s="26"/>
      <c r="BR612" s="26"/>
      <c r="BS612" s="26"/>
      <c r="BT612" s="26"/>
      <c r="BU612" s="26"/>
      <c r="BV612" s="26"/>
      <c r="BW612" s="26"/>
      <c r="BX612" s="26"/>
      <c r="BY612" s="26"/>
      <c r="BZ612" s="26"/>
      <c r="CA612" s="26"/>
      <c r="CB612" s="26"/>
      <c r="CC612" s="26"/>
      <c r="CD612" s="26"/>
      <c r="CE612" s="26"/>
      <c r="CF612" s="26"/>
      <c r="CG612" s="26"/>
      <c r="CH612" s="26"/>
      <c r="CI612" s="26"/>
      <c r="CJ612" s="26"/>
      <c r="CK612" s="26"/>
      <c r="CL612" s="26"/>
      <c r="CM612" s="26"/>
      <c r="CN612" s="26"/>
      <c r="CO612" s="26"/>
      <c r="CP612" s="26"/>
      <c r="CQ612" s="26"/>
      <c r="CR612" s="26"/>
      <c r="CS612" s="26"/>
      <c r="CT612" s="26"/>
      <c r="CU612" s="26"/>
      <c r="CV612" s="26"/>
      <c r="CW612" s="26"/>
      <c r="CX612" s="26"/>
      <c r="CY612" s="26"/>
      <c r="CZ612" s="26"/>
      <c r="DA612" s="26"/>
      <c r="DB612" s="26"/>
      <c r="DC612" s="26"/>
      <c r="DD612" s="26"/>
      <c r="DE612" s="26"/>
      <c r="DF612" s="26"/>
      <c r="DG612" s="26"/>
      <c r="DH612" s="26"/>
      <c r="DI612" s="26"/>
      <c r="DJ612" s="26"/>
      <c r="DK612" s="26"/>
      <c r="DL612" s="26"/>
      <c r="DM612" s="26"/>
      <c r="DN612" s="26"/>
      <c r="DO612" s="26"/>
      <c r="DP612" s="26"/>
      <c r="DQ612" s="26"/>
      <c r="DR612" s="26"/>
      <c r="DS612" s="26"/>
      <c r="DT612" s="26"/>
      <c r="DU612" s="26"/>
      <c r="DV612" s="26"/>
    </row>
    <row r="613" spans="1:126" s="59" customFormat="1" ht="1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BH613" s="24"/>
      <c r="BI613" s="24"/>
      <c r="BJ613" s="24"/>
      <c r="BK613" s="24"/>
      <c r="BL613" s="24"/>
      <c r="BM613" s="24"/>
      <c r="BN613" s="24"/>
      <c r="BO613" s="24"/>
      <c r="BP613" s="24"/>
      <c r="BQ613" s="24"/>
      <c r="BR613" s="24"/>
      <c r="BS613" s="24"/>
      <c r="BT613" s="24"/>
      <c r="BU613" s="24"/>
      <c r="BV613" s="24"/>
      <c r="BW613" s="24"/>
      <c r="BX613" s="24"/>
      <c r="BY613" s="24"/>
      <c r="BZ613" s="24"/>
      <c r="CA613" s="24"/>
      <c r="CB613" s="24"/>
      <c r="CC613" s="24"/>
      <c r="CD613" s="24"/>
      <c r="CE613" s="24"/>
      <c r="CF613" s="24"/>
      <c r="CG613" s="24"/>
      <c r="CH613" s="24"/>
      <c r="CI613" s="24"/>
      <c r="CJ613" s="24"/>
      <c r="CK613" s="24"/>
      <c r="CL613" s="24"/>
      <c r="CM613" s="24"/>
      <c r="CN613" s="24"/>
      <c r="CO613" s="24"/>
      <c r="CP613" s="24"/>
      <c r="CQ613" s="24"/>
      <c r="CR613" s="24"/>
      <c r="CS613" s="24"/>
      <c r="CT613" s="24"/>
      <c r="CU613" s="24"/>
      <c r="CV613" s="24"/>
      <c r="CW613" s="24"/>
      <c r="CX613" s="24"/>
      <c r="CY613" s="24"/>
      <c r="CZ613" s="24"/>
      <c r="DA613" s="24"/>
      <c r="DB613" s="24"/>
      <c r="DC613" s="24"/>
      <c r="DD613" s="24"/>
      <c r="DE613" s="24"/>
      <c r="DF613" s="24"/>
      <c r="DG613" s="24"/>
      <c r="DH613" s="24"/>
      <c r="DI613" s="24"/>
      <c r="DJ613" s="24"/>
      <c r="DK613" s="24"/>
      <c r="DL613" s="24"/>
      <c r="DM613" s="24"/>
      <c r="DN613" s="24"/>
      <c r="DO613" s="24"/>
      <c r="DP613" s="24"/>
      <c r="DQ613" s="24"/>
      <c r="DR613" s="24"/>
      <c r="DS613" s="24"/>
      <c r="DT613" s="24"/>
      <c r="DU613" s="24"/>
      <c r="DV613" s="24"/>
    </row>
    <row r="614" spans="1:126" s="59" customFormat="1" ht="14.25" customHeight="1">
      <c r="A614" s="32" t="s">
        <v>1014</v>
      </c>
      <c r="B614" s="33" t="s">
        <v>132</v>
      </c>
      <c r="C614" s="22">
        <v>38</v>
      </c>
      <c r="D614" s="33" t="s">
        <v>3</v>
      </c>
      <c r="E614" s="33" t="s">
        <v>609</v>
      </c>
      <c r="F614" s="33" t="s">
        <v>5</v>
      </c>
      <c r="G614" s="34">
        <f>(A616*A617+B616*B617+C616*C617+D616*D617+E616*E617+F616*F617+G616*G617+H616*H617+I616*I617+J616*J617)/C614</f>
        <v>81.21052631578948</v>
      </c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BH614" s="24"/>
      <c r="BI614" s="24"/>
      <c r="BJ614" s="24"/>
      <c r="BK614" s="24"/>
      <c r="BL614" s="24"/>
      <c r="BM614" s="24"/>
      <c r="BN614" s="24"/>
      <c r="BO614" s="24"/>
      <c r="BP614" s="24"/>
      <c r="BQ614" s="24"/>
      <c r="BR614" s="24"/>
      <c r="BS614" s="24"/>
      <c r="BT614" s="24"/>
      <c r="BU614" s="24"/>
      <c r="BV614" s="24"/>
      <c r="BW614" s="24"/>
      <c r="BX614" s="24"/>
      <c r="BY614" s="24"/>
      <c r="BZ614" s="24"/>
      <c r="CA614" s="24"/>
      <c r="CB614" s="24"/>
      <c r="CC614" s="24"/>
      <c r="CD614" s="24"/>
      <c r="CE614" s="24"/>
      <c r="CF614" s="24"/>
      <c r="CG614" s="24"/>
      <c r="CH614" s="24"/>
      <c r="CI614" s="24"/>
      <c r="CJ614" s="24"/>
      <c r="CK614" s="24"/>
      <c r="CL614" s="24"/>
      <c r="CM614" s="24"/>
      <c r="CN614" s="24"/>
      <c r="CO614" s="24"/>
      <c r="CP614" s="24"/>
      <c r="CQ614" s="24"/>
      <c r="CR614" s="24"/>
      <c r="CS614" s="24"/>
      <c r="CT614" s="24"/>
      <c r="CU614" s="24"/>
      <c r="CV614" s="24"/>
      <c r="CW614" s="24"/>
      <c r="CX614" s="24"/>
      <c r="CY614" s="24"/>
      <c r="CZ614" s="24"/>
      <c r="DA614" s="24"/>
      <c r="DB614" s="24"/>
      <c r="DC614" s="24"/>
      <c r="DD614" s="24"/>
      <c r="DE614" s="24"/>
      <c r="DF614" s="24"/>
      <c r="DG614" s="24"/>
      <c r="DH614" s="24"/>
      <c r="DI614" s="24"/>
      <c r="DJ614" s="24"/>
      <c r="DK614" s="24"/>
      <c r="DL614" s="24"/>
      <c r="DM614" s="24"/>
      <c r="DN614" s="24"/>
      <c r="DO614" s="24"/>
      <c r="DP614" s="24"/>
      <c r="DQ614" s="24"/>
      <c r="DR614" s="24"/>
      <c r="DS614" s="24"/>
      <c r="DT614" s="24"/>
      <c r="DU614" s="24"/>
      <c r="DV614" s="24"/>
    </row>
    <row r="615" spans="1:126" s="59" customFormat="1" ht="14.25" customHeight="1">
      <c r="A615" s="5" t="s">
        <v>972</v>
      </c>
      <c r="B615" s="5" t="s">
        <v>973</v>
      </c>
      <c r="C615" s="5" t="s">
        <v>974</v>
      </c>
      <c r="D615" s="5" t="s">
        <v>975</v>
      </c>
      <c r="E615" s="5" t="s">
        <v>976</v>
      </c>
      <c r="F615" s="5" t="s">
        <v>977</v>
      </c>
      <c r="G615" s="5" t="s">
        <v>978</v>
      </c>
      <c r="H615" s="5" t="s">
        <v>644</v>
      </c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BH615" s="24"/>
      <c r="BI615" s="24"/>
      <c r="BJ615" s="24"/>
      <c r="BK615" s="24"/>
      <c r="BL615" s="24"/>
      <c r="BM615" s="24"/>
      <c r="BN615" s="24"/>
      <c r="BO615" s="24"/>
      <c r="BP615" s="24"/>
      <c r="BQ615" s="24"/>
      <c r="BR615" s="24"/>
      <c r="BS615" s="24"/>
      <c r="BT615" s="24"/>
      <c r="BU615" s="24"/>
      <c r="BV615" s="24"/>
      <c r="BW615" s="24"/>
      <c r="BX615" s="24"/>
      <c r="BY615" s="24"/>
      <c r="BZ615" s="24"/>
      <c r="CA615" s="24"/>
      <c r="CB615" s="24"/>
      <c r="CC615" s="24"/>
      <c r="CD615" s="24"/>
      <c r="CE615" s="24"/>
      <c r="CF615" s="24"/>
      <c r="CG615" s="24"/>
      <c r="CH615" s="24"/>
      <c r="CI615" s="24"/>
      <c r="CJ615" s="24"/>
      <c r="CK615" s="24"/>
      <c r="CL615" s="24"/>
      <c r="CM615" s="24"/>
      <c r="CN615" s="24"/>
      <c r="CO615" s="24"/>
      <c r="CP615" s="24"/>
      <c r="CQ615" s="24"/>
      <c r="CR615" s="24"/>
      <c r="CS615" s="24"/>
      <c r="CT615" s="24"/>
      <c r="CU615" s="24"/>
      <c r="CV615" s="24"/>
      <c r="CW615" s="24"/>
      <c r="CX615" s="24"/>
      <c r="CY615" s="24"/>
      <c r="CZ615" s="24"/>
      <c r="DA615" s="24"/>
      <c r="DB615" s="24"/>
      <c r="DC615" s="24"/>
      <c r="DD615" s="24"/>
      <c r="DE615" s="24"/>
      <c r="DF615" s="24"/>
      <c r="DG615" s="24"/>
      <c r="DH615" s="24"/>
      <c r="DI615" s="24"/>
      <c r="DJ615" s="24"/>
      <c r="DK615" s="24"/>
      <c r="DL615" s="24"/>
      <c r="DM615" s="24"/>
      <c r="DN615" s="24"/>
      <c r="DO615" s="24"/>
      <c r="DP615" s="24"/>
      <c r="DQ615" s="24"/>
      <c r="DR615" s="24"/>
      <c r="DS615" s="24"/>
      <c r="DT615" s="24"/>
      <c r="DU615" s="24"/>
      <c r="DV615" s="24"/>
    </row>
    <row r="616" spans="1:126" s="59" customFormat="1" ht="14.25" customHeight="1">
      <c r="A616" s="22">
        <v>6</v>
      </c>
      <c r="B616" s="22">
        <v>4</v>
      </c>
      <c r="C616" s="22">
        <v>6</v>
      </c>
      <c r="D616" s="22">
        <v>4</v>
      </c>
      <c r="E616" s="22">
        <v>4</v>
      </c>
      <c r="F616" s="22">
        <v>6</v>
      </c>
      <c r="G616" s="22">
        <v>4</v>
      </c>
      <c r="H616" s="22">
        <v>4</v>
      </c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BH616" s="24"/>
      <c r="BI616" s="24"/>
      <c r="BJ616" s="24"/>
      <c r="BK616" s="24"/>
      <c r="BL616" s="24"/>
      <c r="BM616" s="24"/>
      <c r="BN616" s="24"/>
      <c r="BO616" s="24"/>
      <c r="BP616" s="24"/>
      <c r="BQ616" s="24"/>
      <c r="BR616" s="24"/>
      <c r="BS616" s="24"/>
      <c r="BT616" s="24"/>
      <c r="BU616" s="24"/>
      <c r="BV616" s="24"/>
      <c r="BW616" s="24"/>
      <c r="BX616" s="24"/>
      <c r="BY616" s="24"/>
      <c r="BZ616" s="24"/>
      <c r="CA616" s="24"/>
      <c r="CB616" s="24"/>
      <c r="CC616" s="24"/>
      <c r="CD616" s="24"/>
      <c r="CE616" s="24"/>
      <c r="CF616" s="24"/>
      <c r="CG616" s="24"/>
      <c r="CH616" s="24"/>
      <c r="CI616" s="24"/>
      <c r="CJ616" s="24"/>
      <c r="CK616" s="24"/>
      <c r="CL616" s="24"/>
      <c r="CM616" s="24"/>
      <c r="CN616" s="24"/>
      <c r="CO616" s="24"/>
      <c r="CP616" s="24"/>
      <c r="CQ616" s="24"/>
      <c r="CR616" s="24"/>
      <c r="CS616" s="24"/>
      <c r="CT616" s="24"/>
      <c r="CU616" s="24"/>
      <c r="CV616" s="24"/>
      <c r="CW616" s="24"/>
      <c r="CX616" s="24"/>
      <c r="CY616" s="24"/>
      <c r="CZ616" s="24"/>
      <c r="DA616" s="24"/>
      <c r="DB616" s="24"/>
      <c r="DC616" s="24"/>
      <c r="DD616" s="24"/>
      <c r="DE616" s="24"/>
      <c r="DF616" s="24"/>
      <c r="DG616" s="24"/>
      <c r="DH616" s="24"/>
      <c r="DI616" s="24"/>
      <c r="DJ616" s="24"/>
      <c r="DK616" s="24"/>
      <c r="DL616" s="24"/>
      <c r="DM616" s="24"/>
      <c r="DN616" s="24"/>
      <c r="DO616" s="24"/>
      <c r="DP616" s="24"/>
      <c r="DQ616" s="24"/>
      <c r="DR616" s="24"/>
      <c r="DS616" s="24"/>
      <c r="DT616" s="24"/>
      <c r="DU616" s="24"/>
      <c r="DV616" s="24"/>
    </row>
    <row r="617" spans="1:126" s="59" customFormat="1" ht="14.25" customHeight="1">
      <c r="A617" s="4">
        <v>91</v>
      </c>
      <c r="B617" s="4">
        <v>97</v>
      </c>
      <c r="C617" s="4">
        <v>93</v>
      </c>
      <c r="D617" s="4">
        <v>88</v>
      </c>
      <c r="E617" s="23">
        <v>80</v>
      </c>
      <c r="F617" s="23">
        <v>41</v>
      </c>
      <c r="G617" s="23">
        <v>81</v>
      </c>
      <c r="H617" s="23">
        <v>88</v>
      </c>
      <c r="I617" s="26"/>
      <c r="J617" s="26"/>
      <c r="K617" s="26"/>
      <c r="L617" s="26"/>
      <c r="M617" s="26"/>
      <c r="N617" s="26"/>
      <c r="O617" s="26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BH617" s="24"/>
      <c r="BI617" s="24"/>
      <c r="BJ617" s="24"/>
      <c r="BK617" s="24"/>
      <c r="BL617" s="24"/>
      <c r="BM617" s="26"/>
      <c r="BN617" s="26"/>
      <c r="BO617" s="26"/>
      <c r="BP617" s="26"/>
      <c r="BQ617" s="26"/>
      <c r="BR617" s="26"/>
      <c r="BS617" s="26"/>
      <c r="BT617" s="26"/>
      <c r="BU617" s="26"/>
      <c r="BV617" s="26"/>
      <c r="BW617" s="26"/>
      <c r="BX617" s="26"/>
      <c r="BY617" s="26"/>
      <c r="BZ617" s="26"/>
      <c r="CA617" s="26"/>
      <c r="CB617" s="26"/>
      <c r="CC617" s="26"/>
      <c r="CD617" s="26"/>
      <c r="CE617" s="26"/>
      <c r="CF617" s="26"/>
      <c r="CG617" s="26"/>
      <c r="CH617" s="26"/>
      <c r="CI617" s="26"/>
      <c r="CJ617" s="26"/>
      <c r="CK617" s="26"/>
      <c r="CL617" s="26"/>
      <c r="CM617" s="26"/>
      <c r="CN617" s="26"/>
      <c r="CO617" s="26"/>
      <c r="CP617" s="26"/>
      <c r="CQ617" s="26"/>
      <c r="CR617" s="26"/>
      <c r="CS617" s="26"/>
      <c r="CT617" s="26"/>
      <c r="CU617" s="26"/>
      <c r="CV617" s="26"/>
      <c r="CW617" s="26"/>
      <c r="CX617" s="26"/>
      <c r="CY617" s="26"/>
      <c r="CZ617" s="26"/>
      <c r="DA617" s="26"/>
      <c r="DB617" s="26"/>
      <c r="DC617" s="26"/>
      <c r="DD617" s="26"/>
      <c r="DE617" s="26"/>
      <c r="DF617" s="26"/>
      <c r="DG617" s="26"/>
      <c r="DH617" s="26"/>
      <c r="DI617" s="26"/>
      <c r="DJ617" s="26"/>
      <c r="DK617" s="26"/>
      <c r="DL617" s="26"/>
      <c r="DM617" s="26"/>
      <c r="DN617" s="26"/>
      <c r="DO617" s="26"/>
      <c r="DP617" s="26"/>
      <c r="DQ617" s="26"/>
      <c r="DR617" s="26"/>
      <c r="DS617" s="26"/>
      <c r="DT617" s="26"/>
      <c r="DU617" s="26"/>
      <c r="DV617" s="26"/>
    </row>
    <row r="618" spans="1:126" s="59" customFormat="1" ht="14.2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BH618" s="24"/>
      <c r="BI618" s="24"/>
      <c r="BJ618" s="24"/>
      <c r="BK618" s="24"/>
      <c r="BL618" s="24"/>
      <c r="BM618" s="24"/>
      <c r="BN618" s="24"/>
      <c r="BO618" s="24"/>
      <c r="BP618" s="24"/>
      <c r="BQ618" s="24"/>
      <c r="BR618" s="24"/>
      <c r="BS618" s="24"/>
      <c r="BT618" s="24"/>
      <c r="BU618" s="24"/>
      <c r="BV618" s="24"/>
      <c r="BW618" s="24"/>
      <c r="BX618" s="24"/>
      <c r="BY618" s="24"/>
      <c r="BZ618" s="24"/>
      <c r="CA618" s="24"/>
      <c r="CB618" s="24"/>
      <c r="CC618" s="24"/>
      <c r="CD618" s="24"/>
      <c r="CE618" s="24"/>
      <c r="CF618" s="24"/>
      <c r="CG618" s="24"/>
      <c r="CH618" s="24"/>
      <c r="CI618" s="24"/>
      <c r="CJ618" s="24"/>
      <c r="CK618" s="24"/>
      <c r="CL618" s="24"/>
      <c r="CM618" s="24"/>
      <c r="CN618" s="24"/>
      <c r="CO618" s="24"/>
      <c r="CP618" s="24"/>
      <c r="CQ618" s="24"/>
      <c r="CR618" s="24"/>
      <c r="CS618" s="24"/>
      <c r="CT618" s="24"/>
      <c r="CU618" s="24"/>
      <c r="CV618" s="24"/>
      <c r="CW618" s="24"/>
      <c r="CX618" s="24"/>
      <c r="CY618" s="24"/>
      <c r="CZ618" s="24"/>
      <c r="DA618" s="24"/>
      <c r="DB618" s="24"/>
      <c r="DC618" s="24"/>
      <c r="DD618" s="24"/>
      <c r="DE618" s="24"/>
      <c r="DF618" s="24"/>
      <c r="DG618" s="24"/>
      <c r="DH618" s="24"/>
      <c r="DI618" s="24"/>
      <c r="DJ618" s="24"/>
      <c r="DK618" s="24"/>
      <c r="DL618" s="24"/>
      <c r="DM618" s="24"/>
      <c r="DN618" s="24"/>
      <c r="DO618" s="24"/>
      <c r="DP618" s="24"/>
      <c r="DQ618" s="24"/>
      <c r="DR618" s="24"/>
      <c r="DS618" s="24"/>
      <c r="DT618" s="24"/>
      <c r="DU618" s="24"/>
      <c r="DV618" s="24"/>
    </row>
    <row r="619" spans="1:126" s="59" customFormat="1" ht="14.25" customHeight="1">
      <c r="A619" s="32" t="s">
        <v>1015</v>
      </c>
      <c r="B619" s="33" t="s">
        <v>2</v>
      </c>
      <c r="C619" s="22">
        <v>27</v>
      </c>
      <c r="D619" s="33" t="s">
        <v>3</v>
      </c>
      <c r="E619" s="33" t="s">
        <v>615</v>
      </c>
      <c r="F619" s="33" t="s">
        <v>5</v>
      </c>
      <c r="G619" s="34">
        <f>(A621*A622+B621*B622+C621*C622+D621*D622+E621*E622+F621*F622+G621*G622+H621*H622+I621*I622+J621*J622)/C619</f>
        <v>82.81481481481481</v>
      </c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BH619" s="24"/>
      <c r="BI619" s="24"/>
      <c r="BJ619" s="24"/>
      <c r="BK619" s="24"/>
      <c r="BL619" s="24"/>
      <c r="BM619" s="24"/>
      <c r="BN619" s="24"/>
      <c r="BO619" s="24"/>
      <c r="BP619" s="24"/>
      <c r="BQ619" s="24"/>
      <c r="BR619" s="24"/>
      <c r="BS619" s="24"/>
      <c r="BT619" s="24"/>
      <c r="BU619" s="24"/>
      <c r="BV619" s="24"/>
      <c r="BW619" s="24"/>
      <c r="BX619" s="24"/>
      <c r="BY619" s="24"/>
      <c r="BZ619" s="24"/>
      <c r="CA619" s="24"/>
      <c r="CB619" s="24"/>
      <c r="CC619" s="24"/>
      <c r="CD619" s="24"/>
      <c r="CE619" s="24"/>
      <c r="CF619" s="24"/>
      <c r="CG619" s="24"/>
      <c r="CH619" s="24"/>
      <c r="CI619" s="24"/>
      <c r="CJ619" s="24"/>
      <c r="CK619" s="24"/>
      <c r="CL619" s="24"/>
      <c r="CM619" s="24"/>
      <c r="CN619" s="24"/>
      <c r="CO619" s="24"/>
      <c r="CP619" s="24"/>
      <c r="CQ619" s="24"/>
      <c r="CR619" s="24"/>
      <c r="CS619" s="24"/>
      <c r="CT619" s="24"/>
      <c r="CU619" s="24"/>
      <c r="CV619" s="24"/>
      <c r="CW619" s="24"/>
      <c r="CX619" s="24"/>
      <c r="CY619" s="24"/>
      <c r="CZ619" s="24"/>
      <c r="DA619" s="24"/>
      <c r="DB619" s="24"/>
      <c r="DC619" s="24"/>
      <c r="DD619" s="24"/>
      <c r="DE619" s="24"/>
      <c r="DF619" s="24"/>
      <c r="DG619" s="24"/>
      <c r="DH619" s="24"/>
      <c r="DI619" s="24"/>
      <c r="DJ619" s="24"/>
      <c r="DK619" s="24"/>
      <c r="DL619" s="24"/>
      <c r="DM619" s="24"/>
      <c r="DN619" s="24"/>
      <c r="DO619" s="24"/>
      <c r="DP619" s="24"/>
      <c r="DQ619" s="24"/>
      <c r="DR619" s="24"/>
      <c r="DS619" s="24"/>
      <c r="DT619" s="24"/>
      <c r="DU619" s="24"/>
      <c r="DV619" s="24"/>
    </row>
    <row r="620" spans="1:126" s="59" customFormat="1" ht="15" customHeight="1">
      <c r="A620" s="33" t="s">
        <v>616</v>
      </c>
      <c r="B620" s="33" t="s">
        <v>617</v>
      </c>
      <c r="C620" s="33" t="s">
        <v>618</v>
      </c>
      <c r="D620" s="33" t="s">
        <v>619</v>
      </c>
      <c r="E620" s="33" t="s">
        <v>620</v>
      </c>
      <c r="F620" s="33" t="s">
        <v>621</v>
      </c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BH620" s="24"/>
      <c r="BI620" s="24"/>
      <c r="BJ620" s="24"/>
      <c r="BK620" s="24"/>
      <c r="BL620" s="24"/>
      <c r="BM620" s="24"/>
      <c r="BN620" s="24"/>
      <c r="BO620" s="24"/>
      <c r="BP620" s="24"/>
      <c r="BQ620" s="24"/>
      <c r="BR620" s="24"/>
      <c r="BS620" s="24"/>
      <c r="BT620" s="24"/>
      <c r="BU620" s="24"/>
      <c r="BV620" s="24"/>
      <c r="BW620" s="24"/>
      <c r="BX620" s="24"/>
      <c r="BY620" s="24"/>
      <c r="BZ620" s="24"/>
      <c r="CA620" s="24"/>
      <c r="CB620" s="24"/>
      <c r="CC620" s="24"/>
      <c r="CD620" s="24"/>
      <c r="CE620" s="24"/>
      <c r="CF620" s="24"/>
      <c r="CG620" s="24"/>
      <c r="CH620" s="24"/>
      <c r="CI620" s="24"/>
      <c r="CJ620" s="24"/>
      <c r="CK620" s="24"/>
      <c r="CL620" s="24"/>
      <c r="CM620" s="24"/>
      <c r="CN620" s="24"/>
      <c r="CO620" s="24"/>
      <c r="CP620" s="24"/>
      <c r="CQ620" s="24"/>
      <c r="CR620" s="24"/>
      <c r="CS620" s="24"/>
      <c r="CT620" s="24"/>
      <c r="CU620" s="24"/>
      <c r="CV620" s="24"/>
      <c r="CW620" s="24"/>
      <c r="CX620" s="24"/>
      <c r="CY620" s="24"/>
      <c r="CZ620" s="24"/>
      <c r="DA620" s="24"/>
      <c r="DB620" s="24"/>
      <c r="DC620" s="24"/>
      <c r="DD620" s="24"/>
      <c r="DE620" s="24"/>
      <c r="DF620" s="24"/>
      <c r="DG620" s="24"/>
      <c r="DH620" s="24"/>
      <c r="DI620" s="24"/>
      <c r="DJ620" s="24"/>
      <c r="DK620" s="24"/>
      <c r="DL620" s="24"/>
      <c r="DM620" s="24"/>
      <c r="DN620" s="24"/>
      <c r="DO620" s="24"/>
      <c r="DP620" s="24"/>
      <c r="DQ620" s="24"/>
      <c r="DR620" s="24"/>
      <c r="DS620" s="24"/>
      <c r="DT620" s="24"/>
      <c r="DU620" s="24"/>
      <c r="DV620" s="24"/>
    </row>
    <row r="621" spans="1:126" s="59" customFormat="1" ht="14.25" customHeight="1">
      <c r="A621" s="22">
        <v>6</v>
      </c>
      <c r="B621" s="22">
        <v>5</v>
      </c>
      <c r="C621" s="22">
        <v>6</v>
      </c>
      <c r="D621" s="22">
        <v>4</v>
      </c>
      <c r="E621" s="22">
        <v>5</v>
      </c>
      <c r="F621" s="22">
        <v>1</v>
      </c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BH621" s="24"/>
      <c r="BI621" s="24"/>
      <c r="BJ621" s="24"/>
      <c r="BK621" s="24"/>
      <c r="BL621" s="24"/>
      <c r="BM621" s="24"/>
      <c r="BN621" s="24"/>
      <c r="BO621" s="24"/>
      <c r="BP621" s="24"/>
      <c r="BQ621" s="24"/>
      <c r="BR621" s="24"/>
      <c r="BS621" s="24"/>
      <c r="BT621" s="24"/>
      <c r="BU621" s="24"/>
      <c r="BV621" s="24"/>
      <c r="BW621" s="24"/>
      <c r="BX621" s="24"/>
      <c r="BY621" s="24"/>
      <c r="BZ621" s="24"/>
      <c r="CA621" s="24"/>
      <c r="CB621" s="24"/>
      <c r="CC621" s="24"/>
      <c r="CD621" s="24"/>
      <c r="CE621" s="24"/>
      <c r="CF621" s="24"/>
      <c r="CG621" s="24"/>
      <c r="CH621" s="24"/>
      <c r="CI621" s="24"/>
      <c r="CJ621" s="24"/>
      <c r="CK621" s="24"/>
      <c r="CL621" s="24"/>
      <c r="CM621" s="24"/>
      <c r="CN621" s="24"/>
      <c r="CO621" s="24"/>
      <c r="CP621" s="24"/>
      <c r="CQ621" s="24"/>
      <c r="CR621" s="24"/>
      <c r="CS621" s="24"/>
      <c r="CT621" s="24"/>
      <c r="CU621" s="24"/>
      <c r="CV621" s="24"/>
      <c r="CW621" s="24"/>
      <c r="CX621" s="24"/>
      <c r="CY621" s="24"/>
      <c r="CZ621" s="24"/>
      <c r="DA621" s="24"/>
      <c r="DB621" s="24"/>
      <c r="DC621" s="24"/>
      <c r="DD621" s="24"/>
      <c r="DE621" s="24"/>
      <c r="DF621" s="24"/>
      <c r="DG621" s="24"/>
      <c r="DH621" s="24"/>
      <c r="DI621" s="24"/>
      <c r="DJ621" s="24"/>
      <c r="DK621" s="24"/>
      <c r="DL621" s="24"/>
      <c r="DM621" s="24"/>
      <c r="DN621" s="24"/>
      <c r="DO621" s="24"/>
      <c r="DP621" s="24"/>
      <c r="DQ621" s="24"/>
      <c r="DR621" s="24"/>
      <c r="DS621" s="24"/>
      <c r="DT621" s="24"/>
      <c r="DU621" s="24"/>
      <c r="DV621" s="24"/>
    </row>
    <row r="622" spans="1:126" s="59" customFormat="1" ht="15" customHeight="1">
      <c r="A622" s="23">
        <v>83</v>
      </c>
      <c r="B622" s="23">
        <v>78</v>
      </c>
      <c r="C622" s="23">
        <v>80</v>
      </c>
      <c r="D622" s="23">
        <v>77</v>
      </c>
      <c r="E622" s="26">
        <v>94</v>
      </c>
      <c r="F622" s="26">
        <v>90</v>
      </c>
      <c r="G622" s="26"/>
      <c r="H622" s="26"/>
      <c r="I622" s="26"/>
      <c r="J622" s="26"/>
      <c r="K622" s="26"/>
      <c r="L622" s="26"/>
      <c r="M622" s="26"/>
      <c r="N622" s="26"/>
      <c r="O622" s="26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BH622" s="24"/>
      <c r="BI622" s="24"/>
      <c r="BJ622" s="24"/>
      <c r="BK622" s="24"/>
      <c r="BL622" s="24"/>
      <c r="BM622" s="26"/>
      <c r="BN622" s="26"/>
      <c r="BO622" s="26"/>
      <c r="BP622" s="26"/>
      <c r="BQ622" s="26"/>
      <c r="BR622" s="26"/>
      <c r="BS622" s="26"/>
      <c r="BT622" s="26"/>
      <c r="BU622" s="26"/>
      <c r="BV622" s="26"/>
      <c r="BW622" s="26"/>
      <c r="BX622" s="26"/>
      <c r="BY622" s="26"/>
      <c r="BZ622" s="26"/>
      <c r="CA622" s="26"/>
      <c r="CB622" s="26"/>
      <c r="CC622" s="26"/>
      <c r="CD622" s="26"/>
      <c r="CE622" s="26"/>
      <c r="CF622" s="26"/>
      <c r="CG622" s="26"/>
      <c r="CH622" s="26"/>
      <c r="CI622" s="26"/>
      <c r="CJ622" s="26"/>
      <c r="CK622" s="26"/>
      <c r="CL622" s="26"/>
      <c r="CM622" s="26"/>
      <c r="CN622" s="26"/>
      <c r="CO622" s="26"/>
      <c r="CP622" s="26"/>
      <c r="CQ622" s="26"/>
      <c r="CR622" s="26"/>
      <c r="CS622" s="26"/>
      <c r="CT622" s="26"/>
      <c r="CU622" s="26"/>
      <c r="CV622" s="26"/>
      <c r="CW622" s="26"/>
      <c r="CX622" s="26"/>
      <c r="CY622" s="26"/>
      <c r="CZ622" s="26"/>
      <c r="DA622" s="26"/>
      <c r="DB622" s="26"/>
      <c r="DC622" s="26"/>
      <c r="DD622" s="26"/>
      <c r="DE622" s="26"/>
      <c r="DF622" s="26"/>
      <c r="DG622" s="26"/>
      <c r="DH622" s="26"/>
      <c r="DI622" s="26"/>
      <c r="DJ622" s="26"/>
      <c r="DK622" s="26"/>
      <c r="DL622" s="26"/>
      <c r="DM622" s="26"/>
      <c r="DN622" s="26"/>
      <c r="DO622" s="26"/>
      <c r="DP622" s="26"/>
      <c r="DQ622" s="26"/>
      <c r="DR622" s="26"/>
      <c r="DS622" s="26"/>
      <c r="DT622" s="26"/>
      <c r="DU622" s="26"/>
      <c r="DV622" s="26"/>
    </row>
    <row r="623" spans="1:126" s="59" customFormat="1" ht="1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BH623" s="24"/>
      <c r="BI623" s="24"/>
      <c r="BJ623" s="24"/>
      <c r="BK623" s="24"/>
      <c r="BL623" s="24"/>
      <c r="BM623" s="24"/>
      <c r="BN623" s="24"/>
      <c r="BO623" s="24"/>
      <c r="BP623" s="24"/>
      <c r="BQ623" s="24"/>
      <c r="BR623" s="24"/>
      <c r="BS623" s="24"/>
      <c r="BT623" s="24"/>
      <c r="BU623" s="24"/>
      <c r="BV623" s="24"/>
      <c r="BW623" s="24"/>
      <c r="BX623" s="24"/>
      <c r="BY623" s="24"/>
      <c r="BZ623" s="24"/>
      <c r="CA623" s="24"/>
      <c r="CB623" s="24"/>
      <c r="CC623" s="24"/>
      <c r="CD623" s="24"/>
      <c r="CE623" s="24"/>
      <c r="CF623" s="24"/>
      <c r="CG623" s="24"/>
      <c r="CH623" s="24"/>
      <c r="CI623" s="24"/>
      <c r="CJ623" s="24"/>
      <c r="CK623" s="24"/>
      <c r="CL623" s="24"/>
      <c r="CM623" s="24"/>
      <c r="CN623" s="24"/>
      <c r="CO623" s="24"/>
      <c r="CP623" s="24"/>
      <c r="CQ623" s="24"/>
      <c r="CR623" s="24"/>
      <c r="CS623" s="24"/>
      <c r="CT623" s="24"/>
      <c r="CU623" s="24"/>
      <c r="CV623" s="24"/>
      <c r="CW623" s="24"/>
      <c r="CX623" s="24"/>
      <c r="CY623" s="24"/>
      <c r="CZ623" s="24"/>
      <c r="DA623" s="24"/>
      <c r="DB623" s="24"/>
      <c r="DC623" s="24"/>
      <c r="DD623" s="24"/>
      <c r="DE623" s="24"/>
      <c r="DF623" s="24"/>
      <c r="DG623" s="24"/>
      <c r="DH623" s="24"/>
      <c r="DI623" s="24"/>
      <c r="DJ623" s="24"/>
      <c r="DK623" s="24"/>
      <c r="DL623" s="24"/>
      <c r="DM623" s="24"/>
      <c r="DN623" s="24"/>
      <c r="DO623" s="24"/>
      <c r="DP623" s="24"/>
      <c r="DQ623" s="24"/>
      <c r="DR623" s="24"/>
      <c r="DS623" s="24"/>
      <c r="DT623" s="24"/>
      <c r="DU623" s="24"/>
      <c r="DV623" s="24"/>
    </row>
    <row r="624" spans="1:126" s="59" customFormat="1" ht="17.100000000000001" customHeight="1">
      <c r="A624" s="32" t="s">
        <v>1016</v>
      </c>
      <c r="B624" s="33" t="s">
        <v>2</v>
      </c>
      <c r="C624" s="22">
        <v>25</v>
      </c>
      <c r="D624" s="33" t="s">
        <v>3</v>
      </c>
      <c r="E624" s="33" t="s">
        <v>622</v>
      </c>
      <c r="F624" s="33" t="s">
        <v>5</v>
      </c>
      <c r="G624" s="34">
        <f>(A626*A627+B626*B627+C626*C627+D626*D627+E626*E627+F626*F627+G626*G627+H626*H627+I626*I627+J626*J627)/C624</f>
        <v>86.72</v>
      </c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BH624" s="24"/>
      <c r="BI624" s="24"/>
      <c r="BJ624" s="24"/>
      <c r="BK624" s="24"/>
      <c r="BL624" s="24"/>
      <c r="BM624" s="24"/>
      <c r="BN624" s="24"/>
      <c r="BO624" s="24"/>
      <c r="BP624" s="24"/>
      <c r="BQ624" s="24"/>
      <c r="BR624" s="24"/>
      <c r="BS624" s="24"/>
      <c r="BT624" s="24"/>
      <c r="BU624" s="24"/>
      <c r="BV624" s="24"/>
      <c r="BW624" s="24"/>
      <c r="BX624" s="24"/>
      <c r="BY624" s="24"/>
      <c r="BZ624" s="24"/>
      <c r="CA624" s="24"/>
      <c r="CB624" s="24"/>
      <c r="CC624" s="24"/>
      <c r="CD624" s="24"/>
      <c r="CE624" s="24"/>
      <c r="CF624" s="24"/>
      <c r="CG624" s="24"/>
      <c r="CH624" s="24"/>
      <c r="CI624" s="24"/>
      <c r="CJ624" s="24"/>
      <c r="CK624" s="24"/>
      <c r="CL624" s="24"/>
      <c r="CM624" s="24"/>
      <c r="CN624" s="24"/>
      <c r="CO624" s="24"/>
      <c r="CP624" s="24"/>
      <c r="CQ624" s="24"/>
      <c r="CR624" s="24"/>
      <c r="CS624" s="24"/>
      <c r="CT624" s="24"/>
      <c r="CU624" s="24"/>
      <c r="CV624" s="24"/>
      <c r="CW624" s="24"/>
      <c r="CX624" s="24"/>
      <c r="CY624" s="24"/>
      <c r="CZ624" s="24"/>
      <c r="DA624" s="24"/>
      <c r="DB624" s="24"/>
      <c r="DC624" s="24"/>
      <c r="DD624" s="24"/>
      <c r="DE624" s="24"/>
      <c r="DF624" s="24"/>
      <c r="DG624" s="24"/>
      <c r="DH624" s="24"/>
      <c r="DI624" s="24"/>
      <c r="DJ624" s="24"/>
      <c r="DK624" s="24"/>
      <c r="DL624" s="24"/>
      <c r="DM624" s="24"/>
      <c r="DN624" s="24"/>
      <c r="DO624" s="24"/>
      <c r="DP624" s="24"/>
      <c r="DQ624" s="24"/>
      <c r="DR624" s="24"/>
      <c r="DS624" s="24"/>
      <c r="DT624" s="24"/>
      <c r="DU624" s="24"/>
      <c r="DV624" s="24"/>
    </row>
    <row r="625" spans="1:126" s="59" customFormat="1" ht="15" customHeight="1">
      <c r="A625" s="18" t="s">
        <v>979</v>
      </c>
      <c r="B625" s="18" t="s">
        <v>980</v>
      </c>
      <c r="C625" s="18" t="s">
        <v>981</v>
      </c>
      <c r="D625" s="18" t="s">
        <v>982</v>
      </c>
      <c r="E625" s="18" t="s">
        <v>621</v>
      </c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BH625" s="24"/>
      <c r="BI625" s="24"/>
      <c r="BJ625" s="24"/>
      <c r="BK625" s="24"/>
      <c r="BL625" s="24"/>
      <c r="BM625" s="24"/>
      <c r="BN625" s="24"/>
      <c r="BO625" s="24"/>
      <c r="BP625" s="24"/>
      <c r="BQ625" s="24"/>
      <c r="BR625" s="24"/>
      <c r="BS625" s="24"/>
      <c r="BT625" s="24"/>
      <c r="BU625" s="24"/>
      <c r="BV625" s="24"/>
      <c r="BW625" s="24"/>
      <c r="BX625" s="24"/>
      <c r="BY625" s="24"/>
      <c r="BZ625" s="24"/>
      <c r="CA625" s="24"/>
      <c r="CB625" s="24"/>
      <c r="CC625" s="24"/>
      <c r="CD625" s="24"/>
      <c r="CE625" s="24"/>
      <c r="CF625" s="24"/>
      <c r="CG625" s="24"/>
      <c r="CH625" s="24"/>
      <c r="CI625" s="24"/>
      <c r="CJ625" s="24"/>
      <c r="CK625" s="24"/>
      <c r="CL625" s="24"/>
      <c r="CM625" s="24"/>
      <c r="CN625" s="24"/>
      <c r="CO625" s="24"/>
      <c r="CP625" s="24"/>
      <c r="CQ625" s="24"/>
      <c r="CR625" s="24"/>
      <c r="CS625" s="24"/>
      <c r="CT625" s="24"/>
      <c r="CU625" s="24"/>
      <c r="CV625" s="24"/>
      <c r="CW625" s="24"/>
      <c r="CX625" s="24"/>
      <c r="CY625" s="24"/>
      <c r="CZ625" s="24"/>
      <c r="DA625" s="24"/>
      <c r="DB625" s="24"/>
      <c r="DC625" s="24"/>
      <c r="DD625" s="24"/>
      <c r="DE625" s="24"/>
      <c r="DF625" s="24"/>
      <c r="DG625" s="24"/>
      <c r="DH625" s="24"/>
      <c r="DI625" s="24"/>
      <c r="DJ625" s="24"/>
      <c r="DK625" s="24"/>
      <c r="DL625" s="24"/>
      <c r="DM625" s="24"/>
      <c r="DN625" s="24"/>
      <c r="DO625" s="24"/>
      <c r="DP625" s="24"/>
      <c r="DQ625" s="24"/>
      <c r="DR625" s="24"/>
      <c r="DS625" s="24"/>
      <c r="DT625" s="24"/>
      <c r="DU625" s="24"/>
      <c r="DV625" s="24"/>
    </row>
    <row r="626" spans="1:126" s="59" customFormat="1" ht="15" customHeight="1">
      <c r="A626" s="22">
        <v>6</v>
      </c>
      <c r="B626" s="22">
        <v>1</v>
      </c>
      <c r="C626" s="22">
        <v>6</v>
      </c>
      <c r="D626" s="22">
        <v>6</v>
      </c>
      <c r="E626" s="22">
        <v>6</v>
      </c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BH626" s="24"/>
      <c r="BI626" s="24"/>
      <c r="BJ626" s="24"/>
      <c r="BK626" s="24"/>
      <c r="BL626" s="24"/>
      <c r="BM626" s="24"/>
      <c r="BN626" s="24"/>
      <c r="BO626" s="24"/>
      <c r="BP626" s="24"/>
      <c r="BQ626" s="24"/>
      <c r="BR626" s="24"/>
      <c r="BS626" s="24"/>
      <c r="BT626" s="24"/>
      <c r="BU626" s="24"/>
      <c r="BV626" s="24"/>
      <c r="BW626" s="24"/>
      <c r="BX626" s="24"/>
      <c r="BY626" s="24"/>
      <c r="BZ626" s="24"/>
      <c r="CA626" s="24"/>
      <c r="CB626" s="24"/>
      <c r="CC626" s="24"/>
      <c r="CD626" s="24"/>
      <c r="CE626" s="24"/>
      <c r="CF626" s="24"/>
      <c r="CG626" s="24"/>
      <c r="CH626" s="24"/>
      <c r="CI626" s="24"/>
      <c r="CJ626" s="24"/>
      <c r="CK626" s="24"/>
      <c r="CL626" s="24"/>
      <c r="CM626" s="24"/>
      <c r="CN626" s="24"/>
      <c r="CO626" s="24"/>
      <c r="CP626" s="24"/>
      <c r="CQ626" s="24"/>
      <c r="CR626" s="24"/>
      <c r="CS626" s="24"/>
      <c r="CT626" s="24"/>
      <c r="CU626" s="24"/>
      <c r="CV626" s="24"/>
      <c r="CW626" s="24"/>
      <c r="CX626" s="24"/>
      <c r="CY626" s="24"/>
      <c r="CZ626" s="24"/>
      <c r="DA626" s="24"/>
      <c r="DB626" s="24"/>
      <c r="DC626" s="24"/>
      <c r="DD626" s="24"/>
      <c r="DE626" s="24"/>
      <c r="DF626" s="24"/>
      <c r="DG626" s="24"/>
      <c r="DH626" s="24"/>
      <c r="DI626" s="24"/>
      <c r="DJ626" s="24"/>
      <c r="DK626" s="24"/>
      <c r="DL626" s="24"/>
      <c r="DM626" s="24"/>
      <c r="DN626" s="24"/>
      <c r="DO626" s="24"/>
      <c r="DP626" s="24"/>
      <c r="DQ626" s="24"/>
      <c r="DR626" s="24"/>
      <c r="DS626" s="24"/>
      <c r="DT626" s="24"/>
      <c r="DU626" s="24"/>
      <c r="DV626" s="24"/>
    </row>
    <row r="627" spans="1:126" s="59" customFormat="1" ht="14.25" customHeight="1">
      <c r="A627" s="23">
        <v>80</v>
      </c>
      <c r="B627" s="23">
        <v>92</v>
      </c>
      <c r="C627" s="4">
        <v>89</v>
      </c>
      <c r="D627" s="4">
        <v>87</v>
      </c>
      <c r="E627" s="4">
        <v>90</v>
      </c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BH627" s="24"/>
      <c r="BI627" s="24"/>
      <c r="BJ627" s="24"/>
      <c r="BK627" s="24"/>
      <c r="BL627" s="24"/>
      <c r="BM627" s="26"/>
      <c r="BN627" s="26"/>
      <c r="BO627" s="26"/>
      <c r="BP627" s="26"/>
      <c r="BQ627" s="26"/>
      <c r="BR627" s="26"/>
      <c r="BS627" s="26"/>
      <c r="BT627" s="26"/>
      <c r="BU627" s="26"/>
      <c r="BV627" s="26"/>
      <c r="BW627" s="26"/>
      <c r="BX627" s="26"/>
      <c r="BY627" s="26"/>
      <c r="BZ627" s="26"/>
      <c r="CA627" s="26"/>
      <c r="CB627" s="26"/>
      <c r="CC627" s="26"/>
      <c r="CD627" s="26"/>
      <c r="CE627" s="26"/>
      <c r="CF627" s="26"/>
      <c r="CG627" s="26"/>
      <c r="CH627" s="26"/>
      <c r="CI627" s="26"/>
      <c r="CJ627" s="26"/>
      <c r="CK627" s="26"/>
      <c r="CL627" s="26"/>
      <c r="CM627" s="26"/>
      <c r="CN627" s="26"/>
      <c r="CO627" s="26"/>
      <c r="CP627" s="26"/>
      <c r="CQ627" s="26"/>
      <c r="CR627" s="26"/>
      <c r="CS627" s="26"/>
      <c r="CT627" s="26"/>
      <c r="CU627" s="26"/>
      <c r="CV627" s="26"/>
      <c r="CW627" s="26"/>
      <c r="CX627" s="26"/>
      <c r="CY627" s="26"/>
      <c r="CZ627" s="26"/>
      <c r="DA627" s="26"/>
      <c r="DB627" s="26"/>
      <c r="DC627" s="26"/>
      <c r="DD627" s="26"/>
      <c r="DE627" s="26"/>
      <c r="DF627" s="26"/>
      <c r="DG627" s="26"/>
      <c r="DH627" s="26"/>
      <c r="DI627" s="26"/>
      <c r="DJ627" s="26"/>
      <c r="DK627" s="26"/>
      <c r="DL627" s="26"/>
      <c r="DM627" s="26"/>
      <c r="DN627" s="26"/>
      <c r="DO627" s="26"/>
      <c r="DP627" s="26"/>
      <c r="DQ627" s="26"/>
      <c r="DR627" s="26"/>
      <c r="DS627" s="26"/>
      <c r="DT627" s="26"/>
      <c r="DU627" s="26"/>
      <c r="DV627" s="26"/>
    </row>
    <row r="628" spans="1:126" s="59" customFormat="1" ht="1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  <c r="BI628" s="24"/>
      <c r="BJ628" s="24"/>
      <c r="BK628" s="24"/>
      <c r="BL628" s="24"/>
      <c r="BM628" s="24"/>
      <c r="BN628" s="24"/>
      <c r="BO628" s="24"/>
      <c r="BP628" s="24"/>
      <c r="BQ628" s="24"/>
      <c r="BR628" s="24"/>
      <c r="BS628" s="24"/>
      <c r="BT628" s="24"/>
      <c r="BU628" s="24"/>
      <c r="BV628" s="24"/>
      <c r="BW628" s="24"/>
      <c r="BX628" s="24"/>
      <c r="BY628" s="24"/>
      <c r="BZ628" s="24"/>
      <c r="CA628" s="24"/>
      <c r="CB628" s="24"/>
      <c r="CC628" s="24"/>
      <c r="CD628" s="24"/>
      <c r="CE628" s="24"/>
      <c r="CF628" s="24"/>
      <c r="CG628" s="24"/>
      <c r="CH628" s="24"/>
      <c r="CI628" s="24"/>
      <c r="CJ628" s="24"/>
      <c r="CK628" s="24"/>
      <c r="CL628" s="24"/>
      <c r="CM628" s="24"/>
      <c r="CN628" s="24"/>
      <c r="CO628" s="24"/>
      <c r="CP628" s="24"/>
      <c r="CQ628" s="24"/>
      <c r="CR628" s="24"/>
      <c r="CS628" s="24"/>
      <c r="CT628" s="24"/>
      <c r="CU628" s="24"/>
      <c r="CV628" s="24"/>
      <c r="CW628" s="24"/>
      <c r="CX628" s="24"/>
      <c r="CY628" s="24"/>
      <c r="CZ628" s="24"/>
      <c r="DA628" s="24"/>
      <c r="DB628" s="24"/>
      <c r="DC628" s="24"/>
      <c r="DD628" s="24"/>
      <c r="DE628" s="24"/>
      <c r="DF628" s="24"/>
      <c r="DG628" s="24"/>
      <c r="DH628" s="24"/>
      <c r="DI628" s="24"/>
      <c r="DJ628" s="24"/>
      <c r="DK628" s="24"/>
      <c r="DL628" s="24"/>
      <c r="DM628" s="24"/>
      <c r="DN628" s="24"/>
      <c r="DO628" s="24"/>
      <c r="DP628" s="24"/>
      <c r="DQ628" s="24"/>
      <c r="DR628" s="24"/>
      <c r="DS628" s="24"/>
      <c r="DT628" s="24"/>
      <c r="DU628" s="24"/>
      <c r="DV628" s="24"/>
    </row>
    <row r="629" spans="1:126" s="59" customFormat="1" ht="17.100000000000001" customHeight="1">
      <c r="A629" s="32" t="s">
        <v>1017</v>
      </c>
      <c r="B629" s="33" t="s">
        <v>2</v>
      </c>
      <c r="C629" s="22">
        <v>22</v>
      </c>
      <c r="D629" s="33" t="s">
        <v>3</v>
      </c>
      <c r="E629" s="33" t="s">
        <v>623</v>
      </c>
      <c r="F629" s="33" t="s">
        <v>5</v>
      </c>
      <c r="G629" s="34">
        <f>(A631*A632+B631*B632+C631*C632+D631*D632+E631*E632+F631*F632+G631*G632+H631*H632)/C629</f>
        <v>89.818181818181813</v>
      </c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BH629" s="24"/>
      <c r="BI629" s="24"/>
      <c r="BJ629" s="24"/>
      <c r="BK629" s="24"/>
      <c r="BL629" s="24"/>
      <c r="BM629" s="24"/>
      <c r="BN629" s="24"/>
      <c r="BO629" s="24"/>
      <c r="BP629" s="24"/>
      <c r="BQ629" s="24"/>
      <c r="BR629" s="24"/>
      <c r="BS629" s="24"/>
      <c r="BT629" s="24"/>
      <c r="BU629" s="24"/>
      <c r="BV629" s="24"/>
      <c r="BW629" s="24"/>
      <c r="BX629" s="24"/>
      <c r="BY629" s="24"/>
      <c r="BZ629" s="24"/>
      <c r="CA629" s="24"/>
      <c r="CB629" s="24"/>
      <c r="CC629" s="24"/>
      <c r="CD629" s="24"/>
      <c r="CE629" s="24"/>
      <c r="CF629" s="24"/>
      <c r="CG629" s="24"/>
      <c r="CH629" s="24"/>
      <c r="CI629" s="24"/>
      <c r="CJ629" s="24"/>
      <c r="CK629" s="24"/>
      <c r="CL629" s="24"/>
      <c r="CM629" s="24"/>
      <c r="CN629" s="24"/>
      <c r="CO629" s="24"/>
      <c r="CP629" s="24"/>
      <c r="CQ629" s="24"/>
      <c r="CR629" s="24"/>
      <c r="CS629" s="24"/>
      <c r="CT629" s="24"/>
      <c r="CU629" s="24"/>
      <c r="CV629" s="24"/>
      <c r="CW629" s="24"/>
      <c r="CX629" s="24"/>
      <c r="CY629" s="24"/>
      <c r="CZ629" s="24"/>
      <c r="DA629" s="24"/>
      <c r="DB629" s="24"/>
      <c r="DC629" s="24"/>
      <c r="DD629" s="24"/>
      <c r="DE629" s="24"/>
      <c r="DF629" s="24"/>
      <c r="DG629" s="24"/>
      <c r="DH629" s="24"/>
      <c r="DI629" s="24"/>
      <c r="DJ629" s="24"/>
      <c r="DK629" s="24"/>
      <c r="DL629" s="24"/>
      <c r="DM629" s="24"/>
      <c r="DN629" s="24"/>
      <c r="DO629" s="24"/>
      <c r="DP629" s="24"/>
      <c r="DQ629" s="24"/>
      <c r="DR629" s="24"/>
      <c r="DS629" s="24"/>
      <c r="DT629" s="24"/>
      <c r="DU629" s="24"/>
      <c r="DV629" s="24"/>
    </row>
    <row r="630" spans="1:126" s="59" customFormat="1" ht="15" customHeight="1">
      <c r="A630" s="33" t="s">
        <v>624</v>
      </c>
      <c r="B630" s="33" t="s">
        <v>625</v>
      </c>
      <c r="C630" s="33" t="s">
        <v>626</v>
      </c>
      <c r="D630" s="33" t="s">
        <v>627</v>
      </c>
      <c r="E630" s="33" t="s">
        <v>628</v>
      </c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BH630" s="24"/>
      <c r="BI630" s="24"/>
      <c r="BJ630" s="24"/>
      <c r="BK630" s="24"/>
      <c r="BL630" s="24"/>
      <c r="BM630" s="24"/>
      <c r="BN630" s="24"/>
      <c r="BO630" s="24"/>
      <c r="BP630" s="24"/>
      <c r="BQ630" s="24"/>
      <c r="BR630" s="24"/>
      <c r="BS630" s="24"/>
      <c r="BT630" s="24"/>
      <c r="BU630" s="24"/>
      <c r="BV630" s="24"/>
      <c r="BW630" s="24"/>
      <c r="BX630" s="24"/>
      <c r="BY630" s="24"/>
      <c r="BZ630" s="24"/>
      <c r="CA630" s="24"/>
      <c r="CB630" s="24"/>
      <c r="CC630" s="24"/>
      <c r="CD630" s="24"/>
      <c r="CE630" s="24"/>
      <c r="CF630" s="24"/>
      <c r="CG630" s="24"/>
      <c r="CH630" s="24"/>
      <c r="CI630" s="24"/>
      <c r="CJ630" s="24"/>
      <c r="CK630" s="24"/>
      <c r="CL630" s="24"/>
      <c r="CM630" s="24"/>
      <c r="CN630" s="24"/>
      <c r="CO630" s="24"/>
      <c r="CP630" s="24"/>
      <c r="CQ630" s="24"/>
      <c r="CR630" s="24"/>
      <c r="CS630" s="24"/>
      <c r="CT630" s="24"/>
      <c r="CU630" s="24"/>
      <c r="CV630" s="24"/>
      <c r="CW630" s="24"/>
      <c r="CX630" s="24"/>
      <c r="CY630" s="24"/>
      <c r="CZ630" s="24"/>
      <c r="DA630" s="24"/>
      <c r="DB630" s="24"/>
      <c r="DC630" s="24"/>
      <c r="DD630" s="24"/>
      <c r="DE630" s="24"/>
      <c r="DF630" s="24"/>
      <c r="DG630" s="24"/>
      <c r="DH630" s="24"/>
      <c r="DI630" s="24"/>
      <c r="DJ630" s="24"/>
      <c r="DK630" s="24"/>
      <c r="DL630" s="24"/>
      <c r="DM630" s="24"/>
      <c r="DN630" s="24"/>
      <c r="DO630" s="24"/>
      <c r="DP630" s="24"/>
      <c r="DQ630" s="24"/>
      <c r="DR630" s="24"/>
      <c r="DS630" s="24"/>
      <c r="DT630" s="24"/>
      <c r="DU630" s="24"/>
      <c r="DV630" s="24"/>
    </row>
    <row r="631" spans="1:126" s="59" customFormat="1" ht="14.25" customHeight="1">
      <c r="A631" s="22">
        <v>2</v>
      </c>
      <c r="B631" s="22">
        <v>4</v>
      </c>
      <c r="C631" s="22">
        <v>5</v>
      </c>
      <c r="D631" s="22">
        <v>5</v>
      </c>
      <c r="E631" s="22">
        <v>6</v>
      </c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BH631" s="24"/>
      <c r="BI631" s="24"/>
      <c r="BJ631" s="24"/>
      <c r="BK631" s="24"/>
      <c r="BL631" s="24"/>
      <c r="BM631" s="24"/>
      <c r="BN631" s="24"/>
      <c r="BO631" s="24"/>
      <c r="BP631" s="24"/>
      <c r="BQ631" s="24"/>
      <c r="BR631" s="24"/>
      <c r="BS631" s="24"/>
      <c r="BT631" s="24"/>
      <c r="BU631" s="24"/>
      <c r="BV631" s="24"/>
      <c r="BW631" s="24"/>
      <c r="BX631" s="24"/>
      <c r="BY631" s="24"/>
      <c r="BZ631" s="24"/>
      <c r="CA631" s="24"/>
      <c r="CB631" s="24"/>
      <c r="CC631" s="24"/>
      <c r="CD631" s="24"/>
      <c r="CE631" s="24"/>
      <c r="CF631" s="24"/>
      <c r="CG631" s="24"/>
      <c r="CH631" s="24"/>
      <c r="CI631" s="24"/>
      <c r="CJ631" s="24"/>
      <c r="CK631" s="24"/>
      <c r="CL631" s="24"/>
      <c r="CM631" s="24"/>
      <c r="CN631" s="24"/>
      <c r="CO631" s="24"/>
      <c r="CP631" s="24"/>
      <c r="CQ631" s="24"/>
      <c r="CR631" s="24"/>
      <c r="CS631" s="24"/>
      <c r="CT631" s="24"/>
      <c r="CU631" s="24"/>
      <c r="CV631" s="24"/>
      <c r="CW631" s="24"/>
      <c r="CX631" s="24"/>
      <c r="CY631" s="24"/>
      <c r="CZ631" s="24"/>
      <c r="DA631" s="24"/>
      <c r="DB631" s="24"/>
      <c r="DC631" s="24"/>
      <c r="DD631" s="24"/>
      <c r="DE631" s="24"/>
      <c r="DF631" s="24"/>
      <c r="DG631" s="24"/>
      <c r="DH631" s="24"/>
      <c r="DI631" s="24"/>
      <c r="DJ631" s="24"/>
      <c r="DK631" s="24"/>
      <c r="DL631" s="24"/>
      <c r="DM631" s="24"/>
      <c r="DN631" s="24"/>
      <c r="DO631" s="24"/>
      <c r="DP631" s="24"/>
      <c r="DQ631" s="24"/>
      <c r="DR631" s="24"/>
      <c r="DS631" s="24"/>
      <c r="DT631" s="24"/>
      <c r="DU631" s="24"/>
      <c r="DV631" s="24"/>
    </row>
    <row r="632" spans="1:126" s="59" customFormat="1" ht="14.25" customHeight="1">
      <c r="A632" s="23">
        <v>84</v>
      </c>
      <c r="B632" s="4">
        <v>86</v>
      </c>
      <c r="C632" s="4">
        <v>93</v>
      </c>
      <c r="D632" s="4">
        <v>93</v>
      </c>
      <c r="E632" s="4">
        <v>89</v>
      </c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BH632" s="24"/>
      <c r="BI632" s="24"/>
      <c r="BJ632" s="24"/>
      <c r="BK632" s="24"/>
      <c r="BL632" s="24"/>
      <c r="BM632" s="26"/>
      <c r="BN632" s="26"/>
      <c r="BO632" s="26"/>
      <c r="BP632" s="26"/>
      <c r="BQ632" s="26"/>
      <c r="BR632" s="26"/>
      <c r="BS632" s="26"/>
      <c r="BT632" s="26"/>
      <c r="BU632" s="26"/>
      <c r="BV632" s="26"/>
      <c r="BW632" s="26"/>
      <c r="BX632" s="26"/>
      <c r="BY632" s="26"/>
      <c r="BZ632" s="26"/>
      <c r="CA632" s="26"/>
      <c r="CB632" s="26"/>
      <c r="CC632" s="26"/>
      <c r="CD632" s="26"/>
      <c r="CE632" s="26"/>
      <c r="CF632" s="26"/>
      <c r="CG632" s="26"/>
      <c r="CH632" s="26"/>
      <c r="CI632" s="26"/>
      <c r="CJ632" s="26"/>
      <c r="CK632" s="26"/>
      <c r="CL632" s="26"/>
      <c r="CM632" s="26"/>
      <c r="CN632" s="26"/>
      <c r="CO632" s="26"/>
      <c r="CP632" s="26"/>
      <c r="CQ632" s="26"/>
      <c r="CR632" s="26"/>
      <c r="CS632" s="26"/>
      <c r="CT632" s="26"/>
      <c r="CU632" s="26"/>
      <c r="CV632" s="26"/>
      <c r="CW632" s="26"/>
      <c r="CX632" s="26"/>
      <c r="CY632" s="26"/>
      <c r="CZ632" s="26"/>
      <c r="DA632" s="26"/>
      <c r="DB632" s="26"/>
      <c r="DC632" s="26"/>
      <c r="DD632" s="26"/>
      <c r="DE632" s="26"/>
      <c r="DF632" s="26"/>
      <c r="DG632" s="26"/>
      <c r="DH632" s="26"/>
      <c r="DI632" s="26"/>
      <c r="DJ632" s="26"/>
      <c r="DK632" s="26"/>
      <c r="DL632" s="26"/>
      <c r="DM632" s="26"/>
      <c r="DN632" s="26"/>
      <c r="DO632" s="26"/>
      <c r="DP632" s="26"/>
      <c r="DQ632" s="26"/>
      <c r="DR632" s="26"/>
      <c r="DS632" s="26"/>
      <c r="DT632" s="26"/>
      <c r="DU632" s="26"/>
      <c r="DV632" s="26"/>
    </row>
    <row r="633" spans="1:126" s="59" customFormat="1" ht="14.2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BH633" s="24"/>
      <c r="BI633" s="24"/>
      <c r="BJ633" s="24"/>
      <c r="BK633" s="24"/>
      <c r="BL633" s="24"/>
      <c r="BM633" s="24"/>
      <c r="BN633" s="24"/>
      <c r="BO633" s="24"/>
      <c r="BP633" s="24"/>
      <c r="BQ633" s="24"/>
      <c r="BR633" s="24"/>
      <c r="BS633" s="24"/>
      <c r="BT633" s="24"/>
      <c r="BU633" s="24"/>
      <c r="BV633" s="24"/>
      <c r="BW633" s="24"/>
      <c r="BX633" s="24"/>
      <c r="BY633" s="24"/>
      <c r="BZ633" s="24"/>
      <c r="CA633" s="24"/>
      <c r="CB633" s="24"/>
      <c r="CC633" s="24"/>
      <c r="CD633" s="24"/>
      <c r="CE633" s="24"/>
      <c r="CF633" s="24"/>
      <c r="CG633" s="24"/>
      <c r="CH633" s="24"/>
      <c r="CI633" s="24"/>
      <c r="CJ633" s="24"/>
      <c r="CK633" s="24"/>
      <c r="CL633" s="24"/>
      <c r="CM633" s="24"/>
      <c r="CN633" s="24"/>
      <c r="CO633" s="24"/>
      <c r="CP633" s="24"/>
      <c r="CQ633" s="24"/>
      <c r="CR633" s="24"/>
      <c r="CS633" s="24"/>
      <c r="CT633" s="24"/>
      <c r="CU633" s="24"/>
      <c r="CV633" s="24"/>
      <c r="CW633" s="24"/>
      <c r="CX633" s="24"/>
      <c r="CY633" s="24"/>
      <c r="CZ633" s="24"/>
      <c r="DA633" s="24"/>
      <c r="DB633" s="24"/>
      <c r="DC633" s="24"/>
      <c r="DD633" s="24"/>
      <c r="DE633" s="24"/>
      <c r="DF633" s="24"/>
      <c r="DG633" s="24"/>
      <c r="DH633" s="24"/>
      <c r="DI633" s="24"/>
      <c r="DJ633" s="24"/>
      <c r="DK633" s="24"/>
      <c r="DL633" s="24"/>
      <c r="DM633" s="24"/>
      <c r="DN633" s="24"/>
      <c r="DO633" s="24"/>
      <c r="DP633" s="24"/>
      <c r="DQ633" s="24"/>
      <c r="DR633" s="24"/>
      <c r="DS633" s="24"/>
      <c r="DT633" s="24"/>
      <c r="DU633" s="24"/>
      <c r="DV633" s="24"/>
    </row>
    <row r="634" spans="1:126" s="59" customFormat="1" ht="17.100000000000001" customHeight="1">
      <c r="A634" s="32" t="s">
        <v>1018</v>
      </c>
      <c r="B634" s="33" t="s">
        <v>2</v>
      </c>
      <c r="C634" s="22">
        <v>33</v>
      </c>
      <c r="D634" s="33" t="s">
        <v>3</v>
      </c>
      <c r="E634" s="33" t="s">
        <v>623</v>
      </c>
      <c r="F634" s="33" t="s">
        <v>5</v>
      </c>
      <c r="G634" s="34">
        <f>(A636*A637+B636*B637+C636*C637+D636*D637+E636*E637+F636*F637+G636*G637+H636*H637+I636*I637+J636*J637)/C634</f>
        <v>88.454545454545453</v>
      </c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BH634" s="24"/>
      <c r="BI634" s="24"/>
      <c r="BJ634" s="24"/>
      <c r="BK634" s="24"/>
      <c r="BL634" s="24"/>
      <c r="BM634" s="24"/>
      <c r="BN634" s="24"/>
      <c r="BO634" s="24"/>
      <c r="BP634" s="24"/>
      <c r="BQ634" s="24"/>
      <c r="BR634" s="24"/>
      <c r="BS634" s="24"/>
      <c r="BT634" s="24"/>
      <c r="BU634" s="24"/>
      <c r="BV634" s="24"/>
      <c r="BW634" s="24"/>
      <c r="BX634" s="24"/>
      <c r="BY634" s="24"/>
      <c r="BZ634" s="24"/>
      <c r="CA634" s="24"/>
      <c r="CB634" s="24"/>
      <c r="CC634" s="24"/>
      <c r="CD634" s="24"/>
      <c r="CE634" s="24"/>
      <c r="CF634" s="24"/>
      <c r="CG634" s="24"/>
      <c r="CH634" s="24"/>
      <c r="CI634" s="24"/>
      <c r="CJ634" s="24"/>
      <c r="CK634" s="24"/>
      <c r="CL634" s="24"/>
      <c r="CM634" s="24"/>
      <c r="CN634" s="24"/>
      <c r="CO634" s="24"/>
      <c r="CP634" s="24"/>
      <c r="CQ634" s="24"/>
      <c r="CR634" s="24"/>
      <c r="CS634" s="24"/>
      <c r="CT634" s="24"/>
      <c r="CU634" s="24"/>
      <c r="CV634" s="24"/>
      <c r="CW634" s="24"/>
      <c r="CX634" s="24"/>
      <c r="CY634" s="24"/>
      <c r="CZ634" s="24"/>
      <c r="DA634" s="24"/>
      <c r="DB634" s="24"/>
      <c r="DC634" s="24"/>
      <c r="DD634" s="24"/>
      <c r="DE634" s="24"/>
      <c r="DF634" s="24"/>
      <c r="DG634" s="24"/>
      <c r="DH634" s="24"/>
      <c r="DI634" s="24"/>
      <c r="DJ634" s="24"/>
      <c r="DK634" s="24"/>
      <c r="DL634" s="24"/>
      <c r="DM634" s="24"/>
      <c r="DN634" s="24"/>
      <c r="DO634" s="24"/>
      <c r="DP634" s="24"/>
      <c r="DQ634" s="24"/>
      <c r="DR634" s="24"/>
      <c r="DS634" s="24"/>
      <c r="DT634" s="24"/>
      <c r="DU634" s="24"/>
      <c r="DV634" s="24"/>
    </row>
    <row r="635" spans="1:126" s="59" customFormat="1" ht="15" customHeight="1">
      <c r="A635" s="33" t="s">
        <v>629</v>
      </c>
      <c r="B635" s="33" t="s">
        <v>630</v>
      </c>
      <c r="C635" s="33" t="s">
        <v>631</v>
      </c>
      <c r="D635" s="33" t="s">
        <v>632</v>
      </c>
      <c r="E635" s="33" t="s">
        <v>633</v>
      </c>
      <c r="F635" s="33" t="s">
        <v>634</v>
      </c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BH635" s="24"/>
      <c r="BI635" s="24"/>
      <c r="BJ635" s="24"/>
      <c r="BK635" s="24"/>
      <c r="BL635" s="24"/>
      <c r="BM635" s="24"/>
      <c r="BN635" s="24"/>
      <c r="BO635" s="24"/>
      <c r="BP635" s="24"/>
      <c r="BQ635" s="24"/>
      <c r="BR635" s="24"/>
      <c r="BS635" s="24"/>
      <c r="BT635" s="24"/>
      <c r="BU635" s="24"/>
      <c r="BV635" s="24"/>
      <c r="BW635" s="24"/>
      <c r="BX635" s="24"/>
      <c r="BY635" s="24"/>
      <c r="BZ635" s="24"/>
      <c r="CA635" s="24"/>
      <c r="CB635" s="24"/>
      <c r="CC635" s="24"/>
      <c r="CD635" s="24"/>
      <c r="CE635" s="24"/>
      <c r="CF635" s="24"/>
      <c r="CG635" s="24"/>
      <c r="CH635" s="24"/>
      <c r="CI635" s="24"/>
      <c r="CJ635" s="24"/>
      <c r="CK635" s="24"/>
      <c r="CL635" s="24"/>
      <c r="CM635" s="24"/>
      <c r="CN635" s="24"/>
      <c r="CO635" s="24"/>
      <c r="CP635" s="24"/>
      <c r="CQ635" s="24"/>
      <c r="CR635" s="24"/>
      <c r="CS635" s="24"/>
      <c r="CT635" s="24"/>
      <c r="CU635" s="24"/>
      <c r="CV635" s="24"/>
      <c r="CW635" s="24"/>
      <c r="CX635" s="24"/>
      <c r="CY635" s="24"/>
      <c r="CZ635" s="24"/>
      <c r="DA635" s="24"/>
      <c r="DB635" s="24"/>
      <c r="DC635" s="24"/>
      <c r="DD635" s="24"/>
      <c r="DE635" s="24"/>
      <c r="DF635" s="24"/>
      <c r="DG635" s="24"/>
      <c r="DH635" s="24"/>
      <c r="DI635" s="24"/>
      <c r="DJ635" s="24"/>
      <c r="DK635" s="24"/>
      <c r="DL635" s="24"/>
      <c r="DM635" s="24"/>
      <c r="DN635" s="24"/>
      <c r="DO635" s="24"/>
      <c r="DP635" s="24"/>
      <c r="DQ635" s="24"/>
      <c r="DR635" s="24"/>
      <c r="DS635" s="24"/>
      <c r="DT635" s="24"/>
      <c r="DU635" s="24"/>
      <c r="DV635" s="24"/>
    </row>
    <row r="636" spans="1:126" s="59" customFormat="1" ht="14.25" customHeight="1">
      <c r="A636" s="22">
        <v>6</v>
      </c>
      <c r="B636" s="22">
        <v>3</v>
      </c>
      <c r="C636" s="22">
        <v>6</v>
      </c>
      <c r="D636" s="22">
        <v>6</v>
      </c>
      <c r="E636" s="22">
        <v>6</v>
      </c>
      <c r="F636" s="22">
        <v>6</v>
      </c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BH636" s="24"/>
      <c r="BI636" s="24"/>
      <c r="BJ636" s="24"/>
      <c r="BK636" s="24"/>
      <c r="BL636" s="24"/>
      <c r="BM636" s="24"/>
      <c r="BN636" s="24"/>
      <c r="BO636" s="24"/>
      <c r="BP636" s="24"/>
      <c r="BQ636" s="24"/>
      <c r="BR636" s="24"/>
      <c r="BS636" s="24"/>
      <c r="BT636" s="24"/>
      <c r="BU636" s="24"/>
      <c r="BV636" s="24"/>
      <c r="BW636" s="24"/>
      <c r="BX636" s="24"/>
      <c r="BY636" s="24"/>
      <c r="BZ636" s="24"/>
      <c r="CA636" s="24"/>
      <c r="CB636" s="24"/>
      <c r="CC636" s="24"/>
      <c r="CD636" s="24"/>
      <c r="CE636" s="24"/>
      <c r="CF636" s="24"/>
      <c r="CG636" s="24"/>
      <c r="CH636" s="24"/>
      <c r="CI636" s="24"/>
      <c r="CJ636" s="24"/>
      <c r="CK636" s="24"/>
      <c r="CL636" s="24"/>
      <c r="CM636" s="24"/>
      <c r="CN636" s="24"/>
      <c r="CO636" s="24"/>
      <c r="CP636" s="24"/>
      <c r="CQ636" s="24"/>
      <c r="CR636" s="24"/>
      <c r="CS636" s="24"/>
      <c r="CT636" s="24"/>
      <c r="CU636" s="24"/>
      <c r="CV636" s="24"/>
      <c r="CW636" s="24"/>
      <c r="CX636" s="24"/>
      <c r="CY636" s="24"/>
      <c r="CZ636" s="24"/>
      <c r="DA636" s="24"/>
      <c r="DB636" s="24"/>
      <c r="DC636" s="24"/>
      <c r="DD636" s="24"/>
      <c r="DE636" s="24"/>
      <c r="DF636" s="24"/>
      <c r="DG636" s="24"/>
      <c r="DH636" s="24"/>
      <c r="DI636" s="24"/>
      <c r="DJ636" s="24"/>
      <c r="DK636" s="24"/>
      <c r="DL636" s="24"/>
      <c r="DM636" s="24"/>
      <c r="DN636" s="24"/>
      <c r="DO636" s="24"/>
      <c r="DP636" s="24"/>
      <c r="DQ636" s="24"/>
      <c r="DR636" s="24"/>
      <c r="DS636" s="24"/>
      <c r="DT636" s="24"/>
      <c r="DU636" s="24"/>
      <c r="DV636" s="24"/>
    </row>
    <row r="637" spans="1:126" s="59" customFormat="1" ht="14.25" customHeight="1">
      <c r="A637" s="23">
        <v>81</v>
      </c>
      <c r="B637" s="23">
        <v>81</v>
      </c>
      <c r="C637" s="4">
        <v>97</v>
      </c>
      <c r="D637" s="4">
        <v>85</v>
      </c>
      <c r="E637" s="4">
        <v>90</v>
      </c>
      <c r="F637" s="4">
        <v>93</v>
      </c>
      <c r="G637" s="26"/>
      <c r="H637" s="26"/>
      <c r="I637" s="26"/>
      <c r="J637" s="26"/>
      <c r="K637" s="26"/>
      <c r="L637" s="26"/>
      <c r="M637" s="26"/>
      <c r="N637" s="26"/>
      <c r="O637" s="26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BH637" s="24"/>
      <c r="BI637" s="24"/>
      <c r="BJ637" s="24"/>
      <c r="BK637" s="24"/>
      <c r="BL637" s="24"/>
      <c r="BM637" s="26"/>
      <c r="BN637" s="26"/>
      <c r="BO637" s="26"/>
      <c r="BP637" s="26"/>
      <c r="BQ637" s="26"/>
      <c r="BR637" s="26"/>
      <c r="BS637" s="26"/>
      <c r="BT637" s="26"/>
      <c r="BU637" s="26"/>
      <c r="BV637" s="26"/>
      <c r="BW637" s="26"/>
      <c r="BX637" s="26"/>
      <c r="BY637" s="26"/>
      <c r="BZ637" s="26"/>
      <c r="CA637" s="26"/>
      <c r="CB637" s="26"/>
      <c r="CC637" s="26"/>
      <c r="CD637" s="26"/>
      <c r="CE637" s="26"/>
      <c r="CF637" s="26"/>
      <c r="CG637" s="26"/>
      <c r="CH637" s="26"/>
      <c r="CI637" s="26"/>
      <c r="CJ637" s="26"/>
      <c r="CK637" s="26"/>
      <c r="CL637" s="26"/>
      <c r="CM637" s="26"/>
      <c r="CN637" s="26"/>
      <c r="CO637" s="26"/>
      <c r="CP637" s="26"/>
      <c r="CQ637" s="26"/>
      <c r="CR637" s="26"/>
      <c r="CS637" s="26"/>
      <c r="CT637" s="26"/>
      <c r="CU637" s="26"/>
      <c r="CV637" s="26"/>
      <c r="CW637" s="26"/>
      <c r="CX637" s="26"/>
      <c r="CY637" s="26"/>
      <c r="CZ637" s="26"/>
      <c r="DA637" s="26"/>
      <c r="DB637" s="26"/>
      <c r="DC637" s="26"/>
      <c r="DD637" s="26"/>
      <c r="DE637" s="26"/>
      <c r="DF637" s="26"/>
      <c r="DG637" s="26"/>
      <c r="DH637" s="26"/>
      <c r="DI637" s="26"/>
      <c r="DJ637" s="26"/>
      <c r="DK637" s="26"/>
      <c r="DL637" s="26"/>
      <c r="DM637" s="26"/>
      <c r="DN637" s="26"/>
      <c r="DO637" s="26"/>
      <c r="DP637" s="26"/>
      <c r="DQ637" s="26"/>
      <c r="DR637" s="26"/>
      <c r="DS637" s="26"/>
      <c r="DT637" s="26"/>
      <c r="DU637" s="26"/>
      <c r="DV637" s="26"/>
    </row>
    <row r="638" spans="1:126" s="59" customFormat="1" ht="14.2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4"/>
      <c r="BM638" s="24"/>
      <c r="BN638" s="24"/>
      <c r="BO638" s="24"/>
      <c r="BP638" s="24"/>
      <c r="BQ638" s="24"/>
      <c r="BR638" s="24"/>
      <c r="BS638" s="24"/>
      <c r="BT638" s="24"/>
      <c r="BU638" s="24"/>
      <c r="BV638" s="24"/>
      <c r="BW638" s="24"/>
      <c r="BX638" s="24"/>
      <c r="BY638" s="24"/>
      <c r="BZ638" s="24"/>
      <c r="CA638" s="24"/>
      <c r="CB638" s="24"/>
      <c r="CC638" s="24"/>
      <c r="CD638" s="24"/>
      <c r="CE638" s="24"/>
      <c r="CF638" s="24"/>
      <c r="CG638" s="24"/>
      <c r="CH638" s="24"/>
      <c r="CI638" s="24"/>
      <c r="CJ638" s="24"/>
      <c r="CK638" s="24"/>
      <c r="CL638" s="24"/>
      <c r="CM638" s="24"/>
      <c r="CN638" s="24"/>
      <c r="CO638" s="24"/>
      <c r="CP638" s="24"/>
      <c r="CQ638" s="24"/>
      <c r="CR638" s="24"/>
      <c r="CS638" s="24"/>
      <c r="CT638" s="24"/>
      <c r="CU638" s="24"/>
      <c r="CV638" s="24"/>
      <c r="CW638" s="24"/>
      <c r="CX638" s="24"/>
      <c r="CY638" s="24"/>
      <c r="CZ638" s="24"/>
      <c r="DA638" s="24"/>
      <c r="DB638" s="24"/>
      <c r="DC638" s="24"/>
      <c r="DD638" s="24"/>
      <c r="DE638" s="24"/>
      <c r="DF638" s="24"/>
      <c r="DG638" s="24"/>
      <c r="DH638" s="24"/>
      <c r="DI638" s="24"/>
      <c r="DJ638" s="24"/>
      <c r="DK638" s="24"/>
      <c r="DL638" s="24"/>
      <c r="DM638" s="24"/>
      <c r="DN638" s="24"/>
      <c r="DO638" s="24"/>
      <c r="DP638" s="24"/>
      <c r="DQ638" s="24"/>
      <c r="DR638" s="24"/>
      <c r="DS638" s="24"/>
      <c r="DT638" s="24"/>
      <c r="DU638" s="24"/>
      <c r="DV638" s="24"/>
    </row>
    <row r="639" spans="1:126" s="59" customFormat="1" ht="17.100000000000001" customHeight="1">
      <c r="A639" s="32" t="s">
        <v>1019</v>
      </c>
      <c r="B639" s="33" t="s">
        <v>2</v>
      </c>
      <c r="C639" s="22">
        <v>19</v>
      </c>
      <c r="D639" s="33" t="s">
        <v>3</v>
      </c>
      <c r="E639" s="33" t="s">
        <v>635</v>
      </c>
      <c r="F639" s="33" t="s">
        <v>5</v>
      </c>
      <c r="G639" s="34">
        <f>(A641*A642+B641*B642+C641*C642+D641*D642+E641*E642+F641*F642+G641*G642+H641*H642+I641*I642+J641*J642)/C639</f>
        <v>83.368421052631575</v>
      </c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4"/>
      <c r="BM639" s="24"/>
      <c r="BN639" s="24"/>
      <c r="BO639" s="24"/>
      <c r="BP639" s="24"/>
      <c r="BQ639" s="24"/>
      <c r="BR639" s="24"/>
      <c r="BS639" s="24"/>
      <c r="BT639" s="24"/>
      <c r="BU639" s="24"/>
      <c r="BV639" s="24"/>
      <c r="BW639" s="24"/>
      <c r="BX639" s="24"/>
      <c r="BY639" s="24"/>
      <c r="BZ639" s="24"/>
      <c r="CA639" s="24"/>
      <c r="CB639" s="24"/>
      <c r="CC639" s="24"/>
      <c r="CD639" s="24"/>
      <c r="CE639" s="24"/>
      <c r="CF639" s="24"/>
      <c r="CG639" s="24"/>
      <c r="CH639" s="24"/>
      <c r="CI639" s="24"/>
      <c r="CJ639" s="24"/>
      <c r="CK639" s="24"/>
      <c r="CL639" s="24"/>
      <c r="CM639" s="24"/>
      <c r="CN639" s="24"/>
      <c r="CO639" s="24"/>
      <c r="CP639" s="24"/>
      <c r="CQ639" s="24"/>
      <c r="CR639" s="24"/>
      <c r="CS639" s="24"/>
      <c r="CT639" s="24"/>
      <c r="CU639" s="24"/>
      <c r="CV639" s="24"/>
      <c r="CW639" s="24"/>
      <c r="CX639" s="24"/>
      <c r="CY639" s="24"/>
      <c r="CZ639" s="24"/>
      <c r="DA639" s="24"/>
      <c r="DB639" s="24"/>
      <c r="DC639" s="24"/>
      <c r="DD639" s="24"/>
      <c r="DE639" s="24"/>
      <c r="DF639" s="24"/>
      <c r="DG639" s="24"/>
      <c r="DH639" s="24"/>
      <c r="DI639" s="24"/>
      <c r="DJ639" s="24"/>
      <c r="DK639" s="24"/>
      <c r="DL639" s="24"/>
      <c r="DM639" s="24"/>
      <c r="DN639" s="24"/>
      <c r="DO639" s="24"/>
      <c r="DP639" s="24"/>
      <c r="DQ639" s="24"/>
      <c r="DR639" s="24"/>
      <c r="DS639" s="24"/>
      <c r="DT639" s="24"/>
      <c r="DU639" s="24"/>
      <c r="DV639" s="24"/>
    </row>
    <row r="640" spans="1:126" s="59" customFormat="1" ht="15" customHeight="1">
      <c r="A640" s="33" t="s">
        <v>636</v>
      </c>
      <c r="B640" s="33" t="s">
        <v>637</v>
      </c>
      <c r="C640" s="33" t="s">
        <v>638</v>
      </c>
      <c r="D640" s="33" t="s">
        <v>639</v>
      </c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BH640" s="24"/>
      <c r="BI640" s="24"/>
      <c r="BJ640" s="24"/>
      <c r="BK640" s="24"/>
      <c r="BL640" s="24"/>
      <c r="BM640" s="24"/>
      <c r="BN640" s="24"/>
      <c r="BO640" s="24"/>
      <c r="BP640" s="24"/>
      <c r="BQ640" s="24"/>
      <c r="BR640" s="24"/>
      <c r="BS640" s="24"/>
      <c r="BT640" s="24"/>
      <c r="BU640" s="24"/>
      <c r="BV640" s="24"/>
      <c r="BW640" s="24"/>
      <c r="BX640" s="24"/>
      <c r="BY640" s="24"/>
      <c r="BZ640" s="24"/>
      <c r="CA640" s="24"/>
      <c r="CB640" s="24"/>
      <c r="CC640" s="24"/>
      <c r="CD640" s="24"/>
      <c r="CE640" s="24"/>
      <c r="CF640" s="24"/>
      <c r="CG640" s="24"/>
      <c r="CH640" s="24"/>
      <c r="CI640" s="24"/>
      <c r="CJ640" s="24"/>
      <c r="CK640" s="24"/>
      <c r="CL640" s="24"/>
      <c r="CM640" s="24"/>
      <c r="CN640" s="24"/>
      <c r="CO640" s="24"/>
      <c r="CP640" s="24"/>
      <c r="CQ640" s="24"/>
      <c r="CR640" s="24"/>
      <c r="CS640" s="24"/>
      <c r="CT640" s="24"/>
      <c r="CU640" s="24"/>
      <c r="CV640" s="24"/>
      <c r="CW640" s="24"/>
      <c r="CX640" s="24"/>
      <c r="CY640" s="24"/>
      <c r="CZ640" s="24"/>
      <c r="DA640" s="24"/>
      <c r="DB640" s="24"/>
      <c r="DC640" s="24"/>
      <c r="DD640" s="24"/>
      <c r="DE640" s="24"/>
      <c r="DF640" s="24"/>
      <c r="DG640" s="24"/>
      <c r="DH640" s="24"/>
      <c r="DI640" s="24"/>
      <c r="DJ640" s="24"/>
      <c r="DK640" s="24"/>
      <c r="DL640" s="24"/>
      <c r="DM640" s="24"/>
      <c r="DN640" s="24"/>
      <c r="DO640" s="24"/>
      <c r="DP640" s="24"/>
      <c r="DQ640" s="24"/>
      <c r="DR640" s="24"/>
      <c r="DS640" s="24"/>
      <c r="DT640" s="24"/>
      <c r="DU640" s="24"/>
      <c r="DV640" s="24"/>
    </row>
    <row r="641" spans="1:126" s="59" customFormat="1" ht="15" customHeight="1">
      <c r="A641" s="22">
        <v>6</v>
      </c>
      <c r="B641" s="22">
        <v>5</v>
      </c>
      <c r="C641" s="22">
        <v>3</v>
      </c>
      <c r="D641" s="22">
        <v>5</v>
      </c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  <c r="BF641" s="24"/>
      <c r="BG641" s="24"/>
      <c r="BH641" s="24"/>
      <c r="BI641" s="24"/>
      <c r="BJ641" s="24"/>
      <c r="BK641" s="24"/>
      <c r="BL641" s="24"/>
      <c r="BM641" s="24"/>
      <c r="BN641" s="24"/>
      <c r="BO641" s="24"/>
      <c r="BP641" s="24"/>
      <c r="BQ641" s="24"/>
      <c r="BR641" s="24"/>
      <c r="BS641" s="24"/>
      <c r="BT641" s="24"/>
      <c r="BU641" s="24"/>
      <c r="BV641" s="24"/>
      <c r="BW641" s="24"/>
      <c r="BX641" s="24"/>
      <c r="BY641" s="24"/>
      <c r="BZ641" s="24"/>
      <c r="CA641" s="24"/>
      <c r="CB641" s="24"/>
      <c r="CC641" s="24"/>
      <c r="CD641" s="24"/>
      <c r="CE641" s="24"/>
      <c r="CF641" s="24"/>
      <c r="CG641" s="24"/>
      <c r="CH641" s="24"/>
      <c r="CI641" s="24"/>
      <c r="CJ641" s="24"/>
      <c r="CK641" s="24"/>
      <c r="CL641" s="24"/>
      <c r="CM641" s="24"/>
      <c r="CN641" s="24"/>
      <c r="CO641" s="24"/>
      <c r="CP641" s="24"/>
      <c r="CQ641" s="24"/>
      <c r="CR641" s="24"/>
      <c r="CS641" s="24"/>
      <c r="CT641" s="24"/>
      <c r="CU641" s="24"/>
      <c r="CV641" s="24"/>
      <c r="CW641" s="24"/>
      <c r="CX641" s="24"/>
      <c r="CY641" s="24"/>
      <c r="CZ641" s="24"/>
      <c r="DA641" s="24"/>
      <c r="DB641" s="24"/>
      <c r="DC641" s="24"/>
      <c r="DD641" s="24"/>
      <c r="DE641" s="24"/>
      <c r="DF641" s="24"/>
      <c r="DG641" s="24"/>
      <c r="DH641" s="24"/>
      <c r="DI641" s="24"/>
      <c r="DJ641" s="24"/>
      <c r="DK641" s="24"/>
      <c r="DL641" s="24"/>
      <c r="DM641" s="24"/>
      <c r="DN641" s="24"/>
      <c r="DO641" s="24"/>
      <c r="DP641" s="24"/>
      <c r="DQ641" s="24"/>
      <c r="DR641" s="24"/>
      <c r="DS641" s="24"/>
      <c r="DT641" s="24"/>
      <c r="DU641" s="24"/>
      <c r="DV641" s="24"/>
    </row>
    <row r="642" spans="1:126" s="59" customFormat="1" ht="14.25" customHeight="1">
      <c r="A642" s="23">
        <v>79</v>
      </c>
      <c r="B642" s="4">
        <v>95</v>
      </c>
      <c r="C642" s="4">
        <v>90</v>
      </c>
      <c r="D642" s="4">
        <v>73</v>
      </c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  <c r="BF642" s="24"/>
      <c r="BG642" s="24"/>
      <c r="BH642" s="24"/>
      <c r="BI642" s="24"/>
      <c r="BJ642" s="24"/>
      <c r="BK642" s="24"/>
      <c r="BL642" s="24"/>
      <c r="BM642" s="26"/>
      <c r="BN642" s="26"/>
      <c r="BO642" s="26"/>
      <c r="BP642" s="26"/>
      <c r="BQ642" s="26"/>
      <c r="BR642" s="26"/>
      <c r="BS642" s="26"/>
      <c r="BT642" s="26"/>
      <c r="BU642" s="26"/>
      <c r="BV642" s="26"/>
      <c r="BW642" s="26"/>
      <c r="BX642" s="26"/>
      <c r="BY642" s="26"/>
      <c r="BZ642" s="26"/>
      <c r="CA642" s="26"/>
      <c r="CB642" s="26"/>
      <c r="CC642" s="26"/>
      <c r="CD642" s="26"/>
      <c r="CE642" s="26"/>
      <c r="CF642" s="26"/>
      <c r="CG642" s="26"/>
      <c r="CH642" s="26"/>
      <c r="CI642" s="26"/>
      <c r="CJ642" s="26"/>
      <c r="CK642" s="26"/>
      <c r="CL642" s="26"/>
      <c r="CM642" s="26"/>
      <c r="CN642" s="26"/>
      <c r="CO642" s="26"/>
      <c r="CP642" s="26"/>
      <c r="CQ642" s="26"/>
      <c r="CR642" s="26"/>
      <c r="CS642" s="26"/>
      <c r="CT642" s="26"/>
      <c r="CU642" s="26"/>
      <c r="CV642" s="26"/>
      <c r="CW642" s="26"/>
      <c r="CX642" s="26"/>
      <c r="CY642" s="26"/>
      <c r="CZ642" s="26"/>
      <c r="DA642" s="26"/>
      <c r="DB642" s="26"/>
      <c r="DC642" s="26"/>
      <c r="DD642" s="26"/>
      <c r="DE642" s="26"/>
      <c r="DF642" s="26"/>
      <c r="DG642" s="26"/>
      <c r="DH642" s="26"/>
      <c r="DI642" s="26"/>
      <c r="DJ642" s="26"/>
      <c r="DK642" s="26"/>
      <c r="DL642" s="26"/>
      <c r="DM642" s="26"/>
      <c r="DN642" s="26"/>
      <c r="DO642" s="26"/>
      <c r="DP642" s="26"/>
      <c r="DQ642" s="26"/>
      <c r="DR642" s="26"/>
      <c r="DS642" s="26"/>
      <c r="DT642" s="26"/>
      <c r="DU642" s="26"/>
      <c r="DV642" s="26"/>
    </row>
    <row r="643" spans="1:126" s="59" customFormat="1" ht="14.2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  <c r="BF643" s="24"/>
      <c r="BG643" s="24"/>
      <c r="BH643" s="24"/>
      <c r="BI643" s="24"/>
      <c r="BJ643" s="24"/>
      <c r="BK643" s="24"/>
      <c r="BL643" s="24"/>
      <c r="BM643" s="24"/>
      <c r="BN643" s="24"/>
      <c r="BO643" s="24"/>
      <c r="BP643" s="24"/>
      <c r="BQ643" s="24"/>
      <c r="BR643" s="24"/>
      <c r="BS643" s="24"/>
      <c r="BT643" s="24"/>
      <c r="BU643" s="24"/>
      <c r="BV643" s="24"/>
      <c r="BW643" s="24"/>
      <c r="BX643" s="24"/>
      <c r="BY643" s="24"/>
      <c r="BZ643" s="24"/>
      <c r="CA643" s="24"/>
      <c r="CB643" s="24"/>
      <c r="CC643" s="24"/>
      <c r="CD643" s="24"/>
      <c r="CE643" s="24"/>
      <c r="CF643" s="24"/>
      <c r="CG643" s="24"/>
      <c r="CH643" s="24"/>
      <c r="CI643" s="24"/>
      <c r="CJ643" s="24"/>
      <c r="CK643" s="24"/>
      <c r="CL643" s="24"/>
      <c r="CM643" s="24"/>
      <c r="CN643" s="24"/>
      <c r="CO643" s="24"/>
      <c r="CP643" s="24"/>
      <c r="CQ643" s="24"/>
      <c r="CR643" s="24"/>
      <c r="CS643" s="24"/>
      <c r="CT643" s="24"/>
      <c r="CU643" s="24"/>
      <c r="CV643" s="24"/>
      <c r="CW643" s="24"/>
      <c r="CX643" s="24"/>
      <c r="CY643" s="24"/>
      <c r="CZ643" s="24"/>
      <c r="DA643" s="24"/>
      <c r="DB643" s="24"/>
      <c r="DC643" s="24"/>
      <c r="DD643" s="24"/>
      <c r="DE643" s="24"/>
      <c r="DF643" s="24"/>
      <c r="DG643" s="24"/>
      <c r="DH643" s="24"/>
      <c r="DI643" s="24"/>
      <c r="DJ643" s="24"/>
      <c r="DK643" s="24"/>
      <c r="DL643" s="24"/>
      <c r="DM643" s="24"/>
      <c r="DN643" s="24"/>
      <c r="DO643" s="24"/>
      <c r="DP643" s="24"/>
      <c r="DQ643" s="24"/>
      <c r="DR643" s="24"/>
      <c r="DS643" s="24"/>
      <c r="DT643" s="24"/>
      <c r="DU643" s="24"/>
      <c r="DV643" s="24"/>
    </row>
    <row r="644" spans="1:126" s="59" customFormat="1" ht="17.100000000000001" customHeight="1">
      <c r="A644" s="32" t="s">
        <v>1020</v>
      </c>
      <c r="B644" s="33" t="s">
        <v>2</v>
      </c>
      <c r="C644" s="22">
        <v>40</v>
      </c>
      <c r="D644" s="33" t="s">
        <v>3</v>
      </c>
      <c r="E644" s="33" t="s">
        <v>640</v>
      </c>
      <c r="F644" s="33" t="s">
        <v>5</v>
      </c>
      <c r="G644" s="34">
        <f>(A646*A647+B646*B647+C646*C647+D646*D647+E646*E647+F646*F647+G646*G647+H646*H647+I646*I647+J646*J647)/C644</f>
        <v>84.3</v>
      </c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  <c r="BF644" s="24"/>
      <c r="BG644" s="24"/>
      <c r="BH644" s="24"/>
      <c r="BI644" s="24"/>
      <c r="BJ644" s="24"/>
      <c r="BK644" s="24"/>
      <c r="BL644" s="24"/>
      <c r="BM644" s="24"/>
      <c r="BN644" s="24"/>
      <c r="BO644" s="24"/>
      <c r="BP644" s="24"/>
      <c r="BQ644" s="24"/>
      <c r="BR644" s="24"/>
      <c r="BS644" s="24"/>
      <c r="BT644" s="24"/>
      <c r="BU644" s="24"/>
      <c r="BV644" s="24"/>
      <c r="BW644" s="24"/>
      <c r="BX644" s="24"/>
      <c r="BY644" s="24"/>
      <c r="BZ644" s="24"/>
      <c r="CA644" s="24"/>
      <c r="CB644" s="24"/>
      <c r="CC644" s="24"/>
      <c r="CD644" s="24"/>
      <c r="CE644" s="24"/>
      <c r="CF644" s="24"/>
      <c r="CG644" s="24"/>
      <c r="CH644" s="24"/>
      <c r="CI644" s="24"/>
      <c r="CJ644" s="24"/>
      <c r="CK644" s="24"/>
      <c r="CL644" s="24"/>
      <c r="CM644" s="24"/>
      <c r="CN644" s="24"/>
      <c r="CO644" s="24"/>
      <c r="CP644" s="24"/>
      <c r="CQ644" s="24"/>
      <c r="CR644" s="24"/>
      <c r="CS644" s="24"/>
      <c r="CT644" s="24"/>
      <c r="CU644" s="24"/>
      <c r="CV644" s="24"/>
      <c r="CW644" s="24"/>
      <c r="CX644" s="24"/>
      <c r="CY644" s="24"/>
      <c r="CZ644" s="24"/>
      <c r="DA644" s="24"/>
      <c r="DB644" s="24"/>
      <c r="DC644" s="24"/>
      <c r="DD644" s="24"/>
      <c r="DE644" s="24"/>
      <c r="DF644" s="24"/>
      <c r="DG644" s="24"/>
      <c r="DH644" s="24"/>
      <c r="DI644" s="24"/>
      <c r="DJ644" s="24"/>
      <c r="DK644" s="24"/>
      <c r="DL644" s="24"/>
      <c r="DM644" s="24"/>
      <c r="DN644" s="24"/>
      <c r="DO644" s="24"/>
      <c r="DP644" s="24"/>
      <c r="DQ644" s="24"/>
      <c r="DR644" s="24"/>
      <c r="DS644" s="24"/>
      <c r="DT644" s="24"/>
      <c r="DU644" s="24"/>
      <c r="DV644" s="24"/>
    </row>
    <row r="645" spans="1:126" s="59" customFormat="1" ht="17.100000000000001" customHeight="1">
      <c r="A645" s="39" t="s">
        <v>641</v>
      </c>
      <c r="B645" s="39" t="s">
        <v>642</v>
      </c>
      <c r="C645" s="39" t="s">
        <v>643</v>
      </c>
      <c r="D645" s="39" t="s">
        <v>619</v>
      </c>
      <c r="E645" s="39" t="s">
        <v>644</v>
      </c>
      <c r="F645" s="39" t="s">
        <v>645</v>
      </c>
      <c r="G645" s="39" t="s">
        <v>646</v>
      </c>
      <c r="H645" s="39" t="s">
        <v>625</v>
      </c>
      <c r="I645" s="39" t="s">
        <v>647</v>
      </c>
      <c r="J645" s="24"/>
      <c r="K645" s="24"/>
      <c r="L645" s="24"/>
      <c r="M645" s="24"/>
      <c r="N645" s="24"/>
      <c r="O645" s="24"/>
    </row>
    <row r="646" spans="1:126" s="59" customFormat="1" ht="15.95" customHeight="1">
      <c r="A646" s="40">
        <v>6</v>
      </c>
      <c r="B646" s="40">
        <v>6</v>
      </c>
      <c r="C646" s="40">
        <v>6</v>
      </c>
      <c r="D646" s="40">
        <v>2</v>
      </c>
      <c r="E646" s="40">
        <v>1</v>
      </c>
      <c r="F646" s="40">
        <v>5</v>
      </c>
      <c r="G646" s="40">
        <v>6</v>
      </c>
      <c r="H646" s="40">
        <v>6</v>
      </c>
      <c r="I646" s="40">
        <v>2</v>
      </c>
      <c r="J646" s="24"/>
      <c r="K646" s="24"/>
      <c r="L646" s="24"/>
      <c r="M646" s="24"/>
      <c r="N646" s="24"/>
      <c r="O646" s="24"/>
    </row>
    <row r="647" spans="1:126" s="59" customFormat="1" ht="14.25" customHeight="1">
      <c r="A647" s="23">
        <v>87</v>
      </c>
      <c r="B647" s="23">
        <v>76</v>
      </c>
      <c r="C647" s="23">
        <v>84</v>
      </c>
      <c r="D647" s="23">
        <v>77</v>
      </c>
      <c r="E647" s="23">
        <v>88</v>
      </c>
      <c r="F647" s="4">
        <v>88</v>
      </c>
      <c r="G647" s="4">
        <v>87</v>
      </c>
      <c r="H647" s="4">
        <v>86</v>
      </c>
      <c r="I647" s="4">
        <v>85</v>
      </c>
      <c r="J647" s="26"/>
      <c r="K647" s="26"/>
      <c r="L647" s="26"/>
      <c r="M647" s="26"/>
      <c r="N647" s="26"/>
      <c r="O647" s="26"/>
    </row>
    <row r="648" spans="1:126" s="59" customFormat="1" ht="14.2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26" s="59" customFormat="1" ht="17.100000000000001" customHeight="1">
      <c r="A649" s="32" t="s">
        <v>1021</v>
      </c>
      <c r="B649" s="33" t="s">
        <v>2</v>
      </c>
      <c r="C649" s="22">
        <v>27</v>
      </c>
      <c r="D649" s="33" t="s">
        <v>3</v>
      </c>
      <c r="E649" s="33" t="s">
        <v>640</v>
      </c>
      <c r="F649" s="33" t="s">
        <v>5</v>
      </c>
      <c r="G649" s="34">
        <f>(A651*A652+B651*B652+C651*C652+D651*D652+E651*E652+F651*F652+G651*G652+H651*H652+I651*I652+J651*J652)/C649</f>
        <v>78.407407407407405</v>
      </c>
      <c r="H649" s="24"/>
      <c r="I649" s="24"/>
      <c r="J649" s="24"/>
      <c r="K649" s="24"/>
      <c r="L649" s="24"/>
      <c r="M649" s="24"/>
      <c r="N649" s="24"/>
      <c r="O649" s="24"/>
    </row>
    <row r="650" spans="1:126" s="59" customFormat="1" ht="14.25" customHeight="1">
      <c r="A650" s="33" t="s">
        <v>648</v>
      </c>
      <c r="B650" s="33" t="s">
        <v>649</v>
      </c>
      <c r="C650" s="33" t="s">
        <v>650</v>
      </c>
      <c r="D650" s="33" t="s">
        <v>651</v>
      </c>
      <c r="E650" s="33" t="s">
        <v>652</v>
      </c>
      <c r="F650" s="33" t="s">
        <v>653</v>
      </c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26" s="59" customFormat="1" ht="14.25" customHeight="1">
      <c r="A651" s="22">
        <v>5</v>
      </c>
      <c r="B651" s="22">
        <v>3</v>
      </c>
      <c r="C651" s="22">
        <v>5</v>
      </c>
      <c r="D651" s="22">
        <v>5</v>
      </c>
      <c r="E651" s="22">
        <v>4</v>
      </c>
      <c r="F651" s="22">
        <v>5</v>
      </c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26" s="59" customFormat="1" ht="15.95" customHeight="1">
      <c r="A652" s="23">
        <v>34</v>
      </c>
      <c r="B652" s="23">
        <v>84</v>
      </c>
      <c r="C652" s="23">
        <v>88</v>
      </c>
      <c r="D652" s="4">
        <v>89</v>
      </c>
      <c r="E652" s="4">
        <v>90</v>
      </c>
      <c r="F652" s="4">
        <v>90</v>
      </c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26" s="59" customFormat="1" ht="14.2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26" s="59" customFormat="1" ht="17.100000000000001" customHeight="1">
      <c r="A654" s="32" t="s">
        <v>1022</v>
      </c>
      <c r="B654" s="33" t="s">
        <v>2</v>
      </c>
      <c r="C654" s="22">
        <v>22</v>
      </c>
      <c r="D654" s="33" t="s">
        <v>3</v>
      </c>
      <c r="E654" s="33" t="s">
        <v>654</v>
      </c>
      <c r="F654" s="33" t="s">
        <v>5</v>
      </c>
      <c r="G654" s="34">
        <f>(A656*A657+B656*B657+C656*C657+D656*D657+E656*E657+F656*F657+G656*G657+H656*H657+I656*I657+J656*J657)/C654</f>
        <v>73.227272727272734</v>
      </c>
      <c r="H654" s="24"/>
      <c r="I654" s="24"/>
      <c r="J654" s="24"/>
      <c r="K654" s="24"/>
      <c r="L654" s="24"/>
      <c r="M654" s="24"/>
      <c r="N654" s="24"/>
      <c r="O654" s="24"/>
    </row>
    <row r="655" spans="1:126" s="59" customFormat="1" ht="15.95" customHeight="1">
      <c r="A655" s="33" t="s">
        <v>655</v>
      </c>
      <c r="B655" s="33" t="s">
        <v>656</v>
      </c>
      <c r="C655" s="33" t="s">
        <v>657</v>
      </c>
      <c r="D655" s="33" t="s">
        <v>658</v>
      </c>
      <c r="E655" s="33" t="s">
        <v>659</v>
      </c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26" s="59" customFormat="1" ht="15.95" customHeight="1">
      <c r="A656" s="22">
        <v>1</v>
      </c>
      <c r="B656" s="22">
        <v>4</v>
      </c>
      <c r="C656" s="22">
        <v>6</v>
      </c>
      <c r="D656" s="22">
        <v>5</v>
      </c>
      <c r="E656" s="22">
        <v>6</v>
      </c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 s="59" customFormat="1" ht="15.95" customHeight="1">
      <c r="A657" s="23">
        <v>83</v>
      </c>
      <c r="B657" s="23">
        <v>81</v>
      </c>
      <c r="C657" s="23">
        <v>31</v>
      </c>
      <c r="D657" s="4">
        <v>92</v>
      </c>
      <c r="E657" s="4">
        <v>93</v>
      </c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 s="59" customFormat="1" ht="14.25" customHeight="1">
      <c r="A658" s="60"/>
      <c r="B658" s="60"/>
      <c r="C658" s="60"/>
      <c r="D658" s="61"/>
      <c r="E658" s="61"/>
      <c r="F658" s="60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 s="59" customFormat="1" ht="17.100000000000001" customHeight="1">
      <c r="A659" s="32" t="s">
        <v>1023</v>
      </c>
      <c r="B659" s="33" t="s">
        <v>2</v>
      </c>
      <c r="C659" s="22">
        <v>18</v>
      </c>
      <c r="D659" s="33" t="s">
        <v>3</v>
      </c>
      <c r="E659" s="33" t="s">
        <v>660</v>
      </c>
      <c r="F659" s="33" t="s">
        <v>5</v>
      </c>
      <c r="G659" s="34">
        <f>(A661*A662+B661*B662+C661*C662+D661*D662+E661*E662+F661*F662+G661*G662+H661*H662+I661*I662+J661*J662)/C659</f>
        <v>80.444444444444443</v>
      </c>
      <c r="H659" s="24"/>
      <c r="I659" s="24"/>
      <c r="J659" s="24"/>
      <c r="K659" s="24"/>
      <c r="L659" s="24"/>
      <c r="M659" s="24"/>
      <c r="N659" s="24"/>
      <c r="O659" s="24"/>
    </row>
    <row r="660" spans="1:15" s="59" customFormat="1" ht="15.95" customHeight="1">
      <c r="A660" s="18" t="s">
        <v>983</v>
      </c>
      <c r="B660" s="18" t="s">
        <v>630</v>
      </c>
      <c r="C660" s="18" t="s">
        <v>626</v>
      </c>
      <c r="D660" s="18" t="s">
        <v>984</v>
      </c>
      <c r="E660" s="18" t="s">
        <v>985</v>
      </c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 s="59" customFormat="1" ht="15.95" customHeight="1">
      <c r="A661" s="22">
        <v>5</v>
      </c>
      <c r="B661" s="22">
        <v>3</v>
      </c>
      <c r="C661" s="22">
        <v>1</v>
      </c>
      <c r="D661" s="22">
        <v>6</v>
      </c>
      <c r="E661" s="22">
        <v>3</v>
      </c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 s="59" customFormat="1" ht="15.95" customHeight="1">
      <c r="A662" s="23">
        <v>73</v>
      </c>
      <c r="B662" s="23">
        <v>81</v>
      </c>
      <c r="C662" s="4">
        <v>93</v>
      </c>
      <c r="D662" s="4">
        <v>83</v>
      </c>
      <c r="E662" s="4">
        <v>83</v>
      </c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 s="59" customFormat="1" ht="15.9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 s="59" customFormat="1" ht="17.100000000000001" customHeight="1">
      <c r="A664" s="32" t="s">
        <v>1024</v>
      </c>
      <c r="B664" s="33" t="s">
        <v>2</v>
      </c>
      <c r="C664" s="22">
        <v>23</v>
      </c>
      <c r="D664" s="33" t="s">
        <v>3</v>
      </c>
      <c r="E664" s="33" t="s">
        <v>660</v>
      </c>
      <c r="F664" s="33" t="s">
        <v>5</v>
      </c>
      <c r="G664" s="34">
        <f>(A666*A667+B666*B667+C666*C667+D666*D667+E666*E667+F666*F667+G666*G667+H666*H667+I666*I667+J666*J667)/C664</f>
        <v>83.739130434782609</v>
      </c>
      <c r="H664" s="24"/>
      <c r="I664" s="24"/>
      <c r="J664" s="24"/>
      <c r="K664" s="24"/>
      <c r="L664" s="24"/>
      <c r="M664" s="24"/>
      <c r="N664" s="24"/>
      <c r="O664" s="24"/>
    </row>
    <row r="665" spans="1:15" s="59" customFormat="1" ht="15.95" customHeight="1">
      <c r="A665" s="33" t="s">
        <v>661</v>
      </c>
      <c r="B665" s="33" t="s">
        <v>662</v>
      </c>
      <c r="C665" s="33" t="s">
        <v>663</v>
      </c>
      <c r="D665" s="33" t="s">
        <v>664</v>
      </c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 s="59" customFormat="1" ht="15.95" customHeight="1">
      <c r="A666" s="22">
        <v>5</v>
      </c>
      <c r="B666" s="22">
        <v>6</v>
      </c>
      <c r="C666" s="22">
        <v>6</v>
      </c>
      <c r="D666" s="22">
        <v>6</v>
      </c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 s="59" customFormat="1" ht="15.95" customHeight="1">
      <c r="A667" s="4">
        <v>90</v>
      </c>
      <c r="B667" s="4">
        <v>84</v>
      </c>
      <c r="C667" s="23">
        <v>79</v>
      </c>
      <c r="D667" s="23">
        <v>83</v>
      </c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 s="59" customFormat="1" ht="15.9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 s="59" customFormat="1" ht="17.100000000000001" customHeight="1">
      <c r="A669" s="32" t="s">
        <v>1025</v>
      </c>
      <c r="B669" s="33" t="s">
        <v>2</v>
      </c>
      <c r="C669" s="22">
        <v>20</v>
      </c>
      <c r="D669" s="33" t="s">
        <v>3</v>
      </c>
      <c r="E669" s="33" t="s">
        <v>660</v>
      </c>
      <c r="F669" s="33" t="s">
        <v>5</v>
      </c>
      <c r="G669" s="34">
        <f>(A671*A672+B671*B672+C671*C672+D671*D672+E671*E672+F671*F672+G671*G672+H671*H672+I671*I672+J671*J672)/C669</f>
        <v>85.35</v>
      </c>
      <c r="H669" s="24"/>
      <c r="I669" s="24"/>
      <c r="J669" s="24"/>
      <c r="K669" s="24"/>
      <c r="L669" s="24"/>
      <c r="M669" s="24"/>
      <c r="N669" s="24"/>
      <c r="O669" s="24"/>
    </row>
    <row r="670" spans="1:15" s="59" customFormat="1" ht="15.95" customHeight="1">
      <c r="A670" s="19" t="s">
        <v>986</v>
      </c>
      <c r="B670" s="18" t="s">
        <v>987</v>
      </c>
      <c r="C670" s="18" t="s">
        <v>988</v>
      </c>
      <c r="D670" s="6" t="s">
        <v>989</v>
      </c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 s="59" customFormat="1" ht="15.95" customHeight="1">
      <c r="A671" s="22">
        <v>5</v>
      </c>
      <c r="B671" s="22">
        <v>6</v>
      </c>
      <c r="C671" s="22">
        <v>4</v>
      </c>
      <c r="D671" s="22">
        <v>5</v>
      </c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 s="59" customFormat="1" ht="15.95" customHeight="1">
      <c r="A672" s="23">
        <v>92</v>
      </c>
      <c r="B672" s="23">
        <v>79</v>
      </c>
      <c r="C672" s="4">
        <v>87</v>
      </c>
      <c r="D672" s="4">
        <v>85</v>
      </c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 s="59" customFormat="1" ht="15.9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 s="59" customFormat="1" ht="15.95" customHeight="1">
      <c r="A674" s="32" t="s">
        <v>665</v>
      </c>
      <c r="B674" s="33" t="s">
        <v>2</v>
      </c>
      <c r="C674" s="22">
        <v>14</v>
      </c>
      <c r="D674" s="33" t="s">
        <v>3</v>
      </c>
      <c r="E674" s="33" t="s">
        <v>611</v>
      </c>
      <c r="F674" s="33" t="s">
        <v>5</v>
      </c>
      <c r="G674" s="34">
        <f>(A676*A677+B676*B677+C676*C677+D676*D677+E676*E677+F676*F677+G676*G677+H676*H677+I676*I677+J676*J677)/C674</f>
        <v>91.071428571428569</v>
      </c>
      <c r="H674" s="24"/>
      <c r="I674" s="24"/>
      <c r="J674" s="24"/>
      <c r="K674" s="24"/>
      <c r="L674" s="24"/>
      <c r="M674" s="24"/>
      <c r="N674" s="24"/>
      <c r="O674" s="24"/>
    </row>
    <row r="675" spans="1:15" s="59" customFormat="1" ht="15.95" customHeight="1">
      <c r="A675" s="20" t="s">
        <v>990</v>
      </c>
      <c r="B675" s="18" t="s">
        <v>991</v>
      </c>
      <c r="C675" s="20" t="s">
        <v>992</v>
      </c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 s="59" customFormat="1" ht="14.25" customHeight="1">
      <c r="A676" s="22">
        <v>3</v>
      </c>
      <c r="B676" s="22">
        <v>5</v>
      </c>
      <c r="C676" s="22">
        <v>6</v>
      </c>
      <c r="D676" s="24"/>
      <c r="E676" s="24"/>
      <c r="F676" s="24"/>
      <c r="G676" s="24"/>
      <c r="H676" s="28"/>
      <c r="I676" s="24"/>
      <c r="J676" s="24"/>
      <c r="K676" s="24"/>
      <c r="L676" s="24"/>
      <c r="M676" s="24"/>
      <c r="N676" s="24"/>
      <c r="O676" s="24"/>
    </row>
    <row r="677" spans="1:15" s="59" customFormat="1" ht="14.25" customHeight="1">
      <c r="A677" s="23">
        <v>90</v>
      </c>
      <c r="B677" s="23">
        <v>93</v>
      </c>
      <c r="C677" s="26">
        <v>90</v>
      </c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 s="59" customFormat="1" ht="22.5" customHeight="1">
      <c r="A678" s="71" t="s">
        <v>666</v>
      </c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</row>
    <row r="679" spans="1:15" s="59" customFormat="1" ht="15.95" customHeight="1">
      <c r="A679" s="32" t="s">
        <v>667</v>
      </c>
      <c r="B679" s="33" t="s">
        <v>132</v>
      </c>
      <c r="C679" s="22">
        <v>26</v>
      </c>
      <c r="D679" s="33" t="s">
        <v>3</v>
      </c>
      <c r="E679" s="33" t="s">
        <v>668</v>
      </c>
      <c r="F679" s="33" t="s">
        <v>5</v>
      </c>
      <c r="G679" s="34">
        <f>(A681*A682+B681*B682+C681*C682+D681*D682+E681*E682+F681*F682+G681*G682+H681*H682+I681*I682+J681*J682)/C679</f>
        <v>78.692307692307693</v>
      </c>
      <c r="H679" s="24"/>
      <c r="I679" s="24"/>
      <c r="J679" s="24"/>
      <c r="K679" s="24"/>
      <c r="L679" s="24"/>
      <c r="M679" s="24"/>
      <c r="N679" s="24"/>
      <c r="O679" s="24"/>
    </row>
    <row r="680" spans="1:15" s="59" customFormat="1" ht="15.95" customHeight="1">
      <c r="A680" s="18" t="s">
        <v>993</v>
      </c>
      <c r="B680" s="18" t="s">
        <v>994</v>
      </c>
      <c r="C680" s="18" t="s">
        <v>995</v>
      </c>
      <c r="D680" s="18" t="s">
        <v>996</v>
      </c>
      <c r="E680" s="18" t="s">
        <v>997</v>
      </c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 s="59" customFormat="1" ht="15.95" customHeight="1">
      <c r="A681" s="22">
        <v>6</v>
      </c>
      <c r="B681" s="22">
        <v>6</v>
      </c>
      <c r="C681" s="22">
        <v>2</v>
      </c>
      <c r="D681" s="22">
        <v>6</v>
      </c>
      <c r="E681" s="22">
        <v>6</v>
      </c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 s="59" customFormat="1" ht="15.95" customHeight="1">
      <c r="A682" s="23">
        <v>66</v>
      </c>
      <c r="B682" s="23">
        <v>74</v>
      </c>
      <c r="C682" s="23">
        <v>84</v>
      </c>
      <c r="D682" s="4">
        <v>87</v>
      </c>
      <c r="E682" s="4">
        <v>86</v>
      </c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 s="59" customFormat="1" ht="15.9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 s="59" customFormat="1" ht="15.95" customHeight="1">
      <c r="A684" s="32" t="s">
        <v>669</v>
      </c>
      <c r="B684" s="33" t="s">
        <v>2</v>
      </c>
      <c r="C684" s="22">
        <v>25</v>
      </c>
      <c r="D684" s="33" t="s">
        <v>3</v>
      </c>
      <c r="E684" s="33" t="s">
        <v>640</v>
      </c>
      <c r="F684" s="33" t="s">
        <v>5</v>
      </c>
      <c r="G684" s="34">
        <f>(A686*A687+B686*B687+C686*C687+D686*D687+E686*E687+F686*F687+G686*G687+H686*H687+I686*I687+J686*J687)/C684</f>
        <v>89.6</v>
      </c>
      <c r="H684" s="24"/>
      <c r="I684" s="24"/>
      <c r="J684" s="24"/>
      <c r="K684" s="24"/>
      <c r="L684" s="24"/>
      <c r="M684" s="24"/>
      <c r="N684" s="24"/>
      <c r="O684" s="24"/>
    </row>
    <row r="685" spans="1:15" s="59" customFormat="1" ht="15.95" customHeight="1">
      <c r="A685" s="33" t="s">
        <v>670</v>
      </c>
      <c r="B685" s="33" t="s">
        <v>671</v>
      </c>
      <c r="C685" s="33" t="s">
        <v>672</v>
      </c>
      <c r="D685" s="33" t="s">
        <v>673</v>
      </c>
      <c r="E685" s="33" t="s">
        <v>674</v>
      </c>
      <c r="F685" s="33" t="s">
        <v>675</v>
      </c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 s="59" customFormat="1" ht="14.25" customHeight="1">
      <c r="A686" s="22">
        <v>4</v>
      </c>
      <c r="B686" s="22">
        <v>5</v>
      </c>
      <c r="C686" s="22">
        <v>3</v>
      </c>
      <c r="D686" s="22">
        <v>4</v>
      </c>
      <c r="E686" s="22">
        <v>6</v>
      </c>
      <c r="F686" s="22">
        <v>3</v>
      </c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 s="59" customFormat="1" ht="15.95" customHeight="1">
      <c r="A687" s="23">
        <v>89</v>
      </c>
      <c r="B687" s="23">
        <v>87</v>
      </c>
      <c r="C687" s="23">
        <v>88</v>
      </c>
      <c r="D687" s="23">
        <v>87</v>
      </c>
      <c r="E687" s="23">
        <v>95</v>
      </c>
      <c r="F687" s="26">
        <v>89</v>
      </c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 s="59" customFormat="1" ht="15.9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 s="59" customFormat="1" ht="15.95" customHeight="1">
      <c r="A689" s="32" t="s">
        <v>676</v>
      </c>
      <c r="B689" s="33" t="s">
        <v>2</v>
      </c>
      <c r="C689" s="22">
        <v>26</v>
      </c>
      <c r="D689" s="33" t="s">
        <v>3</v>
      </c>
      <c r="E689" s="33" t="s">
        <v>677</v>
      </c>
      <c r="F689" s="33" t="s">
        <v>5</v>
      </c>
      <c r="G689" s="34">
        <f>(A691*A692+B691*B692+C691*C692+D691*D692+E691*E692+F691*F692+G691*G692+H691*H692+I691*I692+J691*J692)/C689</f>
        <v>89.15384615384616</v>
      </c>
      <c r="H689" s="24"/>
      <c r="I689" s="24"/>
      <c r="J689" s="24"/>
      <c r="K689" s="24"/>
      <c r="L689" s="24"/>
      <c r="M689" s="24"/>
      <c r="N689" s="24"/>
      <c r="O689" s="24"/>
    </row>
    <row r="690" spans="1:15" s="59" customFormat="1" ht="15.95" customHeight="1">
      <c r="A690" s="33" t="s">
        <v>678</v>
      </c>
      <c r="B690" s="33" t="s">
        <v>679</v>
      </c>
      <c r="C690" s="33" t="s">
        <v>680</v>
      </c>
      <c r="D690" s="33" t="s">
        <v>675</v>
      </c>
      <c r="E690" s="33" t="s">
        <v>681</v>
      </c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1:15" s="59" customFormat="1" ht="15.95" customHeight="1">
      <c r="A691" s="22">
        <v>6</v>
      </c>
      <c r="B691" s="22">
        <v>5</v>
      </c>
      <c r="C691" s="22">
        <v>6</v>
      </c>
      <c r="D691" s="22">
        <v>3</v>
      </c>
      <c r="E691" s="22">
        <v>6</v>
      </c>
      <c r="F691" s="24"/>
      <c r="G691" s="24"/>
      <c r="H691" s="24"/>
      <c r="I691" s="24"/>
      <c r="J691" s="24"/>
      <c r="K691" s="24"/>
      <c r="L691" s="24"/>
      <c r="M691" s="24"/>
      <c r="N691" s="24"/>
      <c r="O691" s="24"/>
    </row>
    <row r="692" spans="1:15" s="59" customFormat="1" ht="15.95" customHeight="1">
      <c r="A692" s="4">
        <v>91</v>
      </c>
      <c r="B692" s="4">
        <v>91</v>
      </c>
      <c r="C692" s="4">
        <v>88</v>
      </c>
      <c r="D692" s="4">
        <v>89</v>
      </c>
      <c r="E692" s="23">
        <v>87</v>
      </c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 s="59" customFormat="1" ht="14.2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5" s="59" customFormat="1" ht="15.95" customHeight="1">
      <c r="A694" s="32" t="s">
        <v>682</v>
      </c>
      <c r="B694" s="33" t="s">
        <v>2</v>
      </c>
      <c r="C694" s="22">
        <v>26</v>
      </c>
      <c r="D694" s="33" t="s">
        <v>3</v>
      </c>
      <c r="E694" s="33" t="s">
        <v>683</v>
      </c>
      <c r="F694" s="33" t="s">
        <v>5</v>
      </c>
      <c r="G694" s="34">
        <f>(A696*A697+B696*B697+C696*C697+D696*D697+E696*E697+F696*F697+G696*G697+H696*H697+I696*I697+J696*J697)/C694</f>
        <v>80.34615384615384</v>
      </c>
      <c r="H694" s="24"/>
      <c r="I694" s="24"/>
      <c r="J694" s="24"/>
      <c r="K694" s="24"/>
      <c r="L694" s="24"/>
      <c r="M694" s="24"/>
      <c r="N694" s="24"/>
      <c r="O694" s="24"/>
    </row>
    <row r="695" spans="1:15" s="59" customFormat="1" ht="15.95" customHeight="1">
      <c r="A695" s="33" t="s">
        <v>684</v>
      </c>
      <c r="B695" s="33" t="s">
        <v>685</v>
      </c>
      <c r="C695" s="33" t="s">
        <v>686</v>
      </c>
      <c r="D695" s="33" t="s">
        <v>687</v>
      </c>
      <c r="E695" s="33" t="s">
        <v>688</v>
      </c>
      <c r="F695" s="33" t="s">
        <v>689</v>
      </c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1:15" s="59" customFormat="1" ht="14.25" customHeight="1">
      <c r="A696" s="22">
        <v>3</v>
      </c>
      <c r="B696" s="22">
        <v>4</v>
      </c>
      <c r="C696" s="22">
        <v>2</v>
      </c>
      <c r="D696" s="22">
        <v>6</v>
      </c>
      <c r="E696" s="22">
        <v>6</v>
      </c>
      <c r="F696" s="22">
        <v>5</v>
      </c>
      <c r="G696" s="24"/>
      <c r="H696" s="24"/>
      <c r="I696" s="24"/>
      <c r="J696" s="24"/>
      <c r="K696" s="24"/>
      <c r="L696" s="24"/>
      <c r="M696" s="24"/>
      <c r="N696" s="24"/>
      <c r="O696" s="24"/>
    </row>
    <row r="697" spans="1:15" s="59" customFormat="1" ht="14.25" customHeight="1">
      <c r="A697" s="23">
        <v>81</v>
      </c>
      <c r="B697" s="23">
        <v>79</v>
      </c>
      <c r="C697" s="23">
        <v>41</v>
      </c>
      <c r="D697" s="4">
        <v>82</v>
      </c>
      <c r="E697" s="4">
        <v>86</v>
      </c>
      <c r="F697" s="4">
        <v>88</v>
      </c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 s="59" customFormat="1" ht="14.25" customHeight="1">
      <c r="A698" s="24"/>
      <c r="B698" s="24"/>
      <c r="C698" s="24"/>
      <c r="D698" s="6"/>
      <c r="E698" s="6"/>
      <c r="F698" s="6"/>
      <c r="G698" s="24"/>
      <c r="H698" s="24"/>
      <c r="I698" s="24"/>
      <c r="J698" s="24"/>
      <c r="K698" s="24"/>
      <c r="L698" s="24"/>
      <c r="M698" s="24"/>
      <c r="N698" s="24"/>
      <c r="O698" s="24"/>
    </row>
    <row r="699" spans="1:15" s="59" customFormat="1" ht="15.95" customHeight="1">
      <c r="A699" s="32" t="s">
        <v>690</v>
      </c>
      <c r="B699" s="33" t="s">
        <v>2</v>
      </c>
      <c r="C699" s="22">
        <v>26</v>
      </c>
      <c r="D699" s="33" t="s">
        <v>3</v>
      </c>
      <c r="E699" s="33" t="s">
        <v>683</v>
      </c>
      <c r="F699" s="33" t="s">
        <v>5</v>
      </c>
      <c r="G699" s="34">
        <f>(A701*A702+B701*B702+C701*C702+D701*D702+E701*E702+F701*F702+G701*G702+H701*H702+I701*I702+J701*J702)/C699</f>
        <v>87.230769230769226</v>
      </c>
      <c r="H699" s="24"/>
      <c r="I699" s="24"/>
      <c r="J699" s="24"/>
      <c r="K699" s="24"/>
      <c r="L699" s="24"/>
      <c r="M699" s="24"/>
      <c r="N699" s="24"/>
      <c r="O699" s="24"/>
    </row>
    <row r="700" spans="1:15" s="59" customFormat="1" ht="15.95" customHeight="1">
      <c r="A700" s="33" t="s">
        <v>691</v>
      </c>
      <c r="B700" s="33" t="s">
        <v>692</v>
      </c>
      <c r="C700" s="33" t="s">
        <v>693</v>
      </c>
      <c r="D700" s="33" t="s">
        <v>694</v>
      </c>
      <c r="E700" s="33" t="s">
        <v>695</v>
      </c>
      <c r="F700" s="24"/>
      <c r="G700" s="24"/>
      <c r="H700" s="24"/>
      <c r="I700" s="24"/>
      <c r="J700" s="24"/>
      <c r="K700" s="24"/>
      <c r="L700" s="24"/>
      <c r="M700" s="24"/>
      <c r="N700" s="24"/>
      <c r="O700" s="24"/>
    </row>
    <row r="701" spans="1:15" s="59" customFormat="1" ht="14.25" customHeight="1">
      <c r="A701" s="22">
        <v>6</v>
      </c>
      <c r="B701" s="22">
        <v>2</v>
      </c>
      <c r="C701" s="22">
        <v>6</v>
      </c>
      <c r="D701" s="22">
        <v>6</v>
      </c>
      <c r="E701" s="22">
        <v>6</v>
      </c>
      <c r="F701" s="24"/>
      <c r="G701" s="24"/>
      <c r="H701" s="24"/>
      <c r="I701" s="24"/>
      <c r="J701" s="24"/>
      <c r="K701" s="24"/>
      <c r="L701" s="24"/>
      <c r="M701" s="24"/>
      <c r="N701" s="24"/>
      <c r="O701" s="24"/>
    </row>
    <row r="702" spans="1:15" s="59" customFormat="1" ht="14.25" customHeight="1">
      <c r="A702" s="23">
        <v>78</v>
      </c>
      <c r="B702" s="4">
        <v>90</v>
      </c>
      <c r="C702" s="4">
        <v>91</v>
      </c>
      <c r="D702" s="4">
        <v>89</v>
      </c>
      <c r="E702" s="4">
        <v>90</v>
      </c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 s="59" customFormat="1" ht="14.2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</row>
    <row r="704" spans="1:15" s="59" customFormat="1" ht="15.95" customHeight="1">
      <c r="A704" s="32" t="s">
        <v>696</v>
      </c>
      <c r="B704" s="33" t="s">
        <v>2</v>
      </c>
      <c r="C704" s="22">
        <v>31</v>
      </c>
      <c r="D704" s="33" t="s">
        <v>3</v>
      </c>
      <c r="E704" s="33" t="s">
        <v>697</v>
      </c>
      <c r="F704" s="33" t="s">
        <v>5</v>
      </c>
      <c r="G704" s="34">
        <f>(A706*A707+B706*B707+C706*C707+D706*D707+E706*E707+F706*F707+G706*G707+H706*H707+I706*I707+J706*J707)/C704</f>
        <v>83.806451612903231</v>
      </c>
      <c r="H704" s="24"/>
      <c r="I704" s="24"/>
      <c r="J704" s="24"/>
      <c r="K704" s="24"/>
      <c r="L704" s="24"/>
      <c r="M704" s="24"/>
      <c r="N704" s="24"/>
      <c r="O704" s="24"/>
    </row>
    <row r="705" spans="1:15" s="59" customFormat="1" ht="15.95" customHeight="1">
      <c r="A705" s="33" t="s">
        <v>698</v>
      </c>
      <c r="B705" s="33" t="s">
        <v>699</v>
      </c>
      <c r="C705" s="33" t="s">
        <v>700</v>
      </c>
      <c r="D705" s="33" t="s">
        <v>701</v>
      </c>
      <c r="E705" s="33" t="s">
        <v>702</v>
      </c>
      <c r="F705" s="33" t="s">
        <v>703</v>
      </c>
      <c r="G705" s="24"/>
      <c r="H705" s="24"/>
      <c r="I705" s="24"/>
      <c r="J705" s="24"/>
      <c r="K705" s="24"/>
      <c r="L705" s="24"/>
      <c r="M705" s="24"/>
      <c r="N705" s="24"/>
      <c r="O705" s="24"/>
    </row>
    <row r="706" spans="1:15" s="59" customFormat="1" ht="15.95" customHeight="1">
      <c r="A706" s="22">
        <v>6</v>
      </c>
      <c r="B706" s="22">
        <v>6</v>
      </c>
      <c r="C706" s="22">
        <v>6</v>
      </c>
      <c r="D706" s="22">
        <v>6</v>
      </c>
      <c r="E706" s="22">
        <v>1</v>
      </c>
      <c r="F706" s="22">
        <v>6</v>
      </c>
      <c r="G706" s="24"/>
      <c r="H706" s="24"/>
      <c r="I706" s="24"/>
      <c r="J706" s="24"/>
      <c r="K706" s="24"/>
      <c r="L706" s="24"/>
      <c r="M706" s="24"/>
      <c r="N706" s="24"/>
      <c r="O706" s="24"/>
    </row>
    <row r="707" spans="1:15" s="59" customFormat="1" ht="14.25" customHeight="1">
      <c r="A707" s="4">
        <v>89</v>
      </c>
      <c r="B707" s="4">
        <v>87</v>
      </c>
      <c r="C707" s="4">
        <v>70</v>
      </c>
      <c r="D707" s="23">
        <v>84</v>
      </c>
      <c r="E707" s="23">
        <v>84</v>
      </c>
      <c r="F707" s="23">
        <v>89</v>
      </c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 s="59" customFormat="1" ht="14.2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</row>
    <row r="709" spans="1:15" s="59" customFormat="1" ht="15.95" customHeight="1">
      <c r="A709" s="32" t="s">
        <v>704</v>
      </c>
      <c r="B709" s="33" t="s">
        <v>2</v>
      </c>
      <c r="C709" s="22">
        <v>26</v>
      </c>
      <c r="D709" s="33" t="s">
        <v>3</v>
      </c>
      <c r="E709" s="33" t="s">
        <v>697</v>
      </c>
      <c r="F709" s="33" t="s">
        <v>5</v>
      </c>
      <c r="G709" s="34">
        <f>(A711*A712+B711*B712+C711*C712+D711*D712+E711*E712+F711*F712+G711*G712+H711*H712+I711*I712+J711*J712)/C709</f>
        <v>86.15384615384616</v>
      </c>
      <c r="H709" s="24"/>
      <c r="I709" s="24"/>
      <c r="J709" s="24"/>
      <c r="K709" s="24"/>
      <c r="L709" s="24"/>
      <c r="M709" s="24"/>
      <c r="N709" s="24"/>
      <c r="O709" s="24"/>
    </row>
    <row r="710" spans="1:15" s="59" customFormat="1" ht="15.95" customHeight="1">
      <c r="A710" s="33" t="s">
        <v>705</v>
      </c>
      <c r="B710" s="33" t="s">
        <v>692</v>
      </c>
      <c r="C710" s="33" t="s">
        <v>706</v>
      </c>
      <c r="D710" s="33" t="s">
        <v>707</v>
      </c>
      <c r="E710" s="33" t="s">
        <v>702</v>
      </c>
      <c r="F710" s="33" t="s">
        <v>708</v>
      </c>
      <c r="G710" s="24"/>
      <c r="H710" s="24"/>
      <c r="I710" s="24"/>
      <c r="J710" s="24"/>
      <c r="K710" s="24"/>
      <c r="L710" s="24"/>
      <c r="M710" s="24"/>
      <c r="N710" s="24"/>
      <c r="O710" s="24"/>
    </row>
    <row r="711" spans="1:15" s="59" customFormat="1" ht="15.95" customHeight="1">
      <c r="A711" s="22">
        <v>6</v>
      </c>
      <c r="B711" s="22">
        <v>2</v>
      </c>
      <c r="C711" s="22">
        <v>5</v>
      </c>
      <c r="D711" s="22">
        <v>4</v>
      </c>
      <c r="E711" s="22">
        <v>4</v>
      </c>
      <c r="F711" s="22">
        <v>5</v>
      </c>
      <c r="G711" s="24"/>
      <c r="H711" s="24"/>
      <c r="I711" s="24"/>
      <c r="J711" s="24"/>
      <c r="K711" s="24"/>
      <c r="L711" s="24"/>
      <c r="M711" s="24"/>
      <c r="N711" s="24"/>
      <c r="O711" s="24"/>
    </row>
    <row r="712" spans="1:15" s="59" customFormat="1" ht="14.25" customHeight="1">
      <c r="A712" s="4">
        <v>91</v>
      </c>
      <c r="B712" s="4">
        <v>90</v>
      </c>
      <c r="C712" s="4">
        <v>90</v>
      </c>
      <c r="D712" s="23">
        <v>82</v>
      </c>
      <c r="E712" s="23">
        <v>84</v>
      </c>
      <c r="F712" s="23">
        <v>80</v>
      </c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 s="59" customFormat="1" ht="14.2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</row>
    <row r="714" spans="1:15" s="59" customFormat="1" ht="15.95" customHeight="1">
      <c r="A714" s="32" t="s">
        <v>709</v>
      </c>
      <c r="B714" s="33" t="s">
        <v>2</v>
      </c>
      <c r="C714" s="22">
        <v>31</v>
      </c>
      <c r="D714" s="33" t="s">
        <v>3</v>
      </c>
      <c r="E714" s="33" t="s">
        <v>710</v>
      </c>
      <c r="F714" s="33" t="s">
        <v>5</v>
      </c>
      <c r="G714" s="34">
        <f>(A716*A717+B716*B717+C716*C717+D716*D717+E716*E717+F716*F717+G716*G717+H716*H717+I716*I717+J716*J717)/C714</f>
        <v>86.774193548387103</v>
      </c>
      <c r="H714" s="24"/>
      <c r="I714" s="24"/>
      <c r="J714" s="24"/>
      <c r="K714" s="24"/>
      <c r="L714" s="24"/>
      <c r="M714" s="24"/>
      <c r="N714" s="24"/>
      <c r="O714" s="24"/>
    </row>
    <row r="715" spans="1:15" s="59" customFormat="1" ht="15.95" customHeight="1">
      <c r="A715" s="33" t="s">
        <v>711</v>
      </c>
      <c r="B715" s="33" t="s">
        <v>712</v>
      </c>
      <c r="C715" s="33" t="s">
        <v>713</v>
      </c>
      <c r="D715" s="33" t="s">
        <v>714</v>
      </c>
      <c r="E715" s="33" t="s">
        <v>715</v>
      </c>
      <c r="F715" s="33" t="s">
        <v>716</v>
      </c>
      <c r="G715" s="24"/>
      <c r="H715" s="24"/>
      <c r="I715" s="24"/>
      <c r="J715" s="24"/>
      <c r="K715" s="24"/>
      <c r="L715" s="24"/>
      <c r="M715" s="24"/>
      <c r="N715" s="24"/>
      <c r="O715" s="24"/>
    </row>
    <row r="716" spans="1:15" s="59" customFormat="1" ht="15.95" customHeight="1">
      <c r="A716" s="41">
        <v>5</v>
      </c>
      <c r="B716" s="41">
        <v>3</v>
      </c>
      <c r="C716" s="22">
        <v>6</v>
      </c>
      <c r="D716" s="41">
        <v>6</v>
      </c>
      <c r="E716" s="41">
        <v>5</v>
      </c>
      <c r="F716" s="41">
        <v>6</v>
      </c>
      <c r="G716" s="42"/>
      <c r="H716" s="42"/>
      <c r="I716" s="42"/>
      <c r="J716" s="24"/>
      <c r="K716" s="24"/>
      <c r="L716" s="42"/>
      <c r="M716" s="42"/>
      <c r="N716" s="24"/>
      <c r="O716" s="42"/>
    </row>
    <row r="717" spans="1:15" s="59" customFormat="1" ht="15.95" customHeight="1">
      <c r="A717" s="23">
        <v>82</v>
      </c>
      <c r="B717" s="23">
        <v>84</v>
      </c>
      <c r="C717" s="4">
        <v>89</v>
      </c>
      <c r="D717" s="4">
        <v>77</v>
      </c>
      <c r="E717" s="4">
        <v>96</v>
      </c>
      <c r="F717" s="4">
        <v>92</v>
      </c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 s="59" customFormat="1" ht="14.2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</row>
    <row r="719" spans="1:15" s="59" customFormat="1" ht="15.95" customHeight="1">
      <c r="A719" s="32" t="s">
        <v>717</v>
      </c>
      <c r="B719" s="33" t="s">
        <v>2</v>
      </c>
      <c r="C719" s="22">
        <v>16</v>
      </c>
      <c r="D719" s="33" t="s">
        <v>3</v>
      </c>
      <c r="E719" s="33" t="s">
        <v>609</v>
      </c>
      <c r="F719" s="33" t="s">
        <v>5</v>
      </c>
      <c r="G719" s="34">
        <f>(A721*A722+B721*B722+C721*C722+D721*D722+E721*E722+F721*F722+G721*G722+H721*H722+I721*I722+J721*J722)/C719</f>
        <v>87.25</v>
      </c>
      <c r="H719" s="24"/>
      <c r="I719" s="24"/>
      <c r="J719" s="24"/>
      <c r="K719" s="24"/>
      <c r="L719" s="24"/>
      <c r="M719" s="24"/>
      <c r="N719" s="24"/>
      <c r="O719" s="24"/>
    </row>
    <row r="720" spans="1:15" s="59" customFormat="1" ht="14.25" customHeight="1">
      <c r="A720" s="6" t="s">
        <v>693</v>
      </c>
      <c r="B720" s="6" t="s">
        <v>694</v>
      </c>
      <c r="C720" s="6" t="s">
        <v>998</v>
      </c>
      <c r="D720" s="24"/>
      <c r="E720" s="24"/>
      <c r="F720" s="24"/>
      <c r="G720" s="24"/>
      <c r="H720" s="24"/>
      <c r="I720" s="24"/>
      <c r="J720" s="24"/>
      <c r="K720" s="60"/>
      <c r="L720" s="60"/>
      <c r="M720" s="24"/>
      <c r="N720" s="24"/>
      <c r="O720" s="24"/>
    </row>
    <row r="721" spans="1:15" s="59" customFormat="1" ht="14.25" customHeight="1">
      <c r="A721" s="22">
        <v>6</v>
      </c>
      <c r="B721" s="22">
        <v>6</v>
      </c>
      <c r="C721" s="22">
        <v>4</v>
      </c>
      <c r="D721" s="24"/>
      <c r="E721" s="24"/>
      <c r="F721" s="24"/>
      <c r="G721" s="24"/>
      <c r="H721" s="24"/>
      <c r="I721" s="24"/>
      <c r="J721" s="24"/>
      <c r="K721" s="60"/>
      <c r="L721" s="60"/>
      <c r="M721" s="24"/>
      <c r="N721" s="24"/>
      <c r="O721" s="24"/>
    </row>
    <row r="722" spans="1:15" s="59" customFormat="1" ht="14.25" customHeight="1">
      <c r="A722" s="26">
        <v>91</v>
      </c>
      <c r="B722" s="26">
        <v>89</v>
      </c>
      <c r="C722" s="23">
        <v>79</v>
      </c>
      <c r="D722" s="26"/>
      <c r="E722" s="26"/>
      <c r="F722" s="26"/>
      <c r="G722" s="26"/>
      <c r="H722" s="26"/>
      <c r="I722" s="26"/>
      <c r="J722" s="26"/>
      <c r="K722" s="62"/>
      <c r="L722" s="62"/>
      <c r="M722" s="26"/>
      <c r="N722" s="26"/>
      <c r="O722" s="26"/>
    </row>
    <row r="723" spans="1:15" s="59" customFormat="1" ht="14.2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24"/>
      <c r="N723" s="24"/>
      <c r="O723" s="24"/>
    </row>
    <row r="724" spans="1:15" s="59" customFormat="1" ht="14.25" customHeight="1">
      <c r="A724" s="32" t="s">
        <v>718</v>
      </c>
      <c r="B724" s="33" t="s">
        <v>2</v>
      </c>
      <c r="C724" s="22">
        <v>17</v>
      </c>
      <c r="D724" s="33" t="s">
        <v>3</v>
      </c>
      <c r="E724" s="33" t="s">
        <v>609</v>
      </c>
      <c r="F724" s="33" t="s">
        <v>5</v>
      </c>
      <c r="G724" s="34">
        <f>(A726*A727+B726*B727+C726*C727+D726*D727+E726*E727+F726*F727+G726*G727+H726*H727+I726*I727+J726*J727)/C724</f>
        <v>84.705882352941174</v>
      </c>
      <c r="H724" s="24"/>
      <c r="I724" s="24"/>
      <c r="J724" s="24"/>
      <c r="K724" s="24"/>
      <c r="L724" s="24"/>
      <c r="M724" s="24"/>
      <c r="N724" s="24"/>
      <c r="O724" s="24"/>
    </row>
    <row r="725" spans="1:15" s="59" customFormat="1" ht="15.95" customHeight="1">
      <c r="A725" s="6" t="s">
        <v>689</v>
      </c>
      <c r="B725" s="6" t="s">
        <v>695</v>
      </c>
      <c r="C725" s="6" t="s">
        <v>999</v>
      </c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</row>
    <row r="726" spans="1:15" s="59" customFormat="1" ht="15.95" customHeight="1">
      <c r="A726" s="22">
        <v>6</v>
      </c>
      <c r="B726" s="22">
        <v>5</v>
      </c>
      <c r="C726" s="22">
        <v>6</v>
      </c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</row>
    <row r="727" spans="1:15" s="59" customFormat="1" ht="15.95" customHeight="1">
      <c r="A727" s="26">
        <v>88</v>
      </c>
      <c r="B727" s="26">
        <v>90</v>
      </c>
      <c r="C727" s="23">
        <v>77</v>
      </c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</row>
    <row r="728" spans="1:15" s="59" customFormat="1" ht="15.9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</row>
    <row r="729" spans="1:15" s="59" customFormat="1" ht="15.95" customHeight="1">
      <c r="A729" s="32" t="s">
        <v>719</v>
      </c>
      <c r="B729" s="33" t="s">
        <v>2</v>
      </c>
      <c r="C729" s="22">
        <v>28</v>
      </c>
      <c r="D729" s="33" t="s">
        <v>3</v>
      </c>
      <c r="E729" s="33" t="s">
        <v>635</v>
      </c>
      <c r="F729" s="33" t="s">
        <v>5</v>
      </c>
      <c r="G729" s="34">
        <f>(A731*A732+B731*B732+C731*C732+D731*D732+E731*E732+F731*F732+G731*G732+H731*H732+I731*I732+J731*J732)/C729</f>
        <v>84.964285714285708</v>
      </c>
      <c r="H729" s="24"/>
      <c r="I729" s="24"/>
      <c r="J729" s="24"/>
      <c r="K729" s="24"/>
      <c r="L729" s="24"/>
      <c r="M729" s="24"/>
      <c r="N729" s="24"/>
      <c r="O729" s="24"/>
    </row>
    <row r="730" spans="1:15" s="59" customFormat="1" ht="14.25" customHeight="1">
      <c r="A730" s="33" t="s">
        <v>720</v>
      </c>
      <c r="B730" s="33" t="s">
        <v>721</v>
      </c>
      <c r="C730" s="33" t="s">
        <v>722</v>
      </c>
      <c r="D730" s="33" t="s">
        <v>715</v>
      </c>
      <c r="E730" s="33" t="s">
        <v>684</v>
      </c>
      <c r="F730" s="33" t="s">
        <v>723</v>
      </c>
      <c r="G730" s="24"/>
      <c r="H730" s="24"/>
      <c r="I730" s="24"/>
      <c r="J730" s="24"/>
      <c r="K730" s="24"/>
      <c r="L730" s="24"/>
      <c r="M730" s="24"/>
      <c r="N730" s="24"/>
      <c r="O730" s="24"/>
    </row>
    <row r="731" spans="1:15" s="59" customFormat="1" ht="15.95" customHeight="1">
      <c r="A731" s="22">
        <v>6</v>
      </c>
      <c r="B731" s="22">
        <v>6</v>
      </c>
      <c r="C731" s="22">
        <v>6</v>
      </c>
      <c r="D731" s="22">
        <v>1</v>
      </c>
      <c r="E731" s="22">
        <v>6</v>
      </c>
      <c r="F731" s="22">
        <v>3</v>
      </c>
      <c r="G731" s="24"/>
      <c r="H731" s="24"/>
      <c r="I731" s="24"/>
      <c r="J731" s="24"/>
      <c r="K731" s="24"/>
      <c r="L731" s="24"/>
      <c r="M731" s="24"/>
      <c r="N731" s="24"/>
      <c r="O731" s="24"/>
    </row>
    <row r="732" spans="1:15" s="59" customFormat="1" ht="15.95" customHeight="1">
      <c r="A732" s="4">
        <v>85</v>
      </c>
      <c r="B732" s="4">
        <v>89</v>
      </c>
      <c r="C732" s="4">
        <v>86</v>
      </c>
      <c r="D732" s="4">
        <v>96</v>
      </c>
      <c r="E732" s="23">
        <v>81</v>
      </c>
      <c r="F732" s="23">
        <v>79</v>
      </c>
      <c r="G732" s="26"/>
      <c r="H732" s="26"/>
      <c r="I732" s="26"/>
      <c r="J732" s="26"/>
      <c r="K732" s="26"/>
      <c r="L732" s="26"/>
      <c r="M732" s="26"/>
      <c r="N732" s="26"/>
      <c r="O732" s="26"/>
    </row>
    <row r="733" spans="1:15" s="59" customFormat="1" ht="15.9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</row>
    <row r="734" spans="1:15" s="59" customFormat="1" ht="15.95" customHeight="1">
      <c r="A734" s="32" t="s">
        <v>724</v>
      </c>
      <c r="B734" s="33" t="s">
        <v>2</v>
      </c>
      <c r="C734" s="22">
        <v>24</v>
      </c>
      <c r="D734" s="33" t="s">
        <v>3</v>
      </c>
      <c r="E734" s="33" t="s">
        <v>623</v>
      </c>
      <c r="F734" s="33" t="s">
        <v>5</v>
      </c>
      <c r="G734" s="34">
        <f>(A736*A737+B736*B737+C736*C737+D736*D737+E736*E737+F736*F737+G736*G737+H736*H737+I736*I737+J736*J737)/C734</f>
        <v>85.333333333333329</v>
      </c>
      <c r="H734" s="24"/>
      <c r="I734" s="24"/>
      <c r="J734" s="24"/>
      <c r="K734" s="24"/>
      <c r="L734" s="24"/>
      <c r="M734" s="24"/>
      <c r="N734" s="24"/>
      <c r="O734" s="24"/>
    </row>
    <row r="735" spans="1:15" s="59" customFormat="1" ht="15.95" customHeight="1">
      <c r="A735" s="33" t="s">
        <v>725</v>
      </c>
      <c r="B735" s="33" t="s">
        <v>726</v>
      </c>
      <c r="C735" s="33" t="s">
        <v>727</v>
      </c>
      <c r="D735" s="33" t="s">
        <v>728</v>
      </c>
      <c r="E735" s="33" t="s">
        <v>729</v>
      </c>
      <c r="F735" s="24"/>
      <c r="G735" s="24"/>
      <c r="H735" s="24"/>
      <c r="I735" s="24"/>
      <c r="J735" s="24"/>
      <c r="K735" s="24"/>
      <c r="L735" s="24"/>
      <c r="M735" s="24"/>
      <c r="N735" s="24"/>
      <c r="O735" s="24"/>
    </row>
    <row r="736" spans="1:15" s="59" customFormat="1" ht="14.25" customHeight="1">
      <c r="A736" s="22">
        <v>4</v>
      </c>
      <c r="B736" s="22">
        <v>5</v>
      </c>
      <c r="C736" s="22">
        <v>4</v>
      </c>
      <c r="D736" s="22">
        <v>5</v>
      </c>
      <c r="E736" s="22">
        <v>6</v>
      </c>
      <c r="F736" s="24"/>
      <c r="G736" s="24"/>
      <c r="H736" s="24"/>
      <c r="I736" s="24"/>
      <c r="J736" s="24"/>
      <c r="K736" s="24"/>
      <c r="L736" s="24"/>
      <c r="M736" s="24"/>
      <c r="N736" s="24"/>
      <c r="O736" s="24"/>
    </row>
    <row r="737" spans="1:15" s="59" customFormat="1" ht="14.25" customHeight="1">
      <c r="A737" s="4">
        <v>86</v>
      </c>
      <c r="B737" s="4">
        <v>86</v>
      </c>
      <c r="C737" s="4">
        <v>95</v>
      </c>
      <c r="D737" s="4">
        <v>84</v>
      </c>
      <c r="E737" s="23">
        <v>79</v>
      </c>
      <c r="F737" s="26"/>
      <c r="G737" s="26"/>
      <c r="H737" s="26"/>
      <c r="I737" s="26"/>
      <c r="J737" s="26"/>
      <c r="K737" s="26"/>
      <c r="L737" s="26"/>
      <c r="M737" s="26"/>
      <c r="N737" s="26"/>
      <c r="O737" s="26"/>
    </row>
    <row r="738" spans="1:15" s="59" customFormat="1" ht="14.2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 s="59" customFormat="1" ht="15.95" customHeight="1">
      <c r="A739" s="32" t="s">
        <v>730</v>
      </c>
      <c r="B739" s="33" t="s">
        <v>2</v>
      </c>
      <c r="C739" s="22">
        <v>29</v>
      </c>
      <c r="D739" s="33" t="s">
        <v>3</v>
      </c>
      <c r="E739" s="33" t="s">
        <v>611</v>
      </c>
      <c r="F739" s="33" t="s">
        <v>5</v>
      </c>
      <c r="G739" s="34">
        <f>(A741*A742+B741*B742+C741*C742+D741*D742+E741*E742+F741*F742+G741*G742+H741*H742+I741*I742+J741*J742)/C739</f>
        <v>90.689655172413794</v>
      </c>
      <c r="H739" s="24"/>
      <c r="I739" s="24"/>
      <c r="J739" s="24"/>
      <c r="K739" s="24"/>
      <c r="L739" s="24"/>
      <c r="M739" s="24"/>
      <c r="N739" s="24"/>
      <c r="O739" s="24"/>
    </row>
    <row r="740" spans="1:15" s="59" customFormat="1" ht="15.95" customHeight="1">
      <c r="A740" s="33" t="s">
        <v>731</v>
      </c>
      <c r="B740" s="33" t="s">
        <v>732</v>
      </c>
      <c r="C740" s="33" t="s">
        <v>733</v>
      </c>
      <c r="D740" s="33" t="s">
        <v>734</v>
      </c>
      <c r="E740" s="33" t="s">
        <v>735</v>
      </c>
      <c r="F740" s="33" t="s">
        <v>736</v>
      </c>
      <c r="G740" s="24"/>
      <c r="H740" s="24"/>
      <c r="I740" s="24"/>
      <c r="J740" s="24"/>
      <c r="K740" s="24"/>
      <c r="L740" s="24"/>
      <c r="M740" s="24"/>
      <c r="N740" s="24"/>
      <c r="O740" s="24"/>
    </row>
    <row r="741" spans="1:15" s="59" customFormat="1" ht="15.95" customHeight="1">
      <c r="A741" s="22">
        <v>5</v>
      </c>
      <c r="B741" s="22">
        <v>2</v>
      </c>
      <c r="C741" s="22">
        <v>5</v>
      </c>
      <c r="D741" s="22">
        <v>5</v>
      </c>
      <c r="E741" s="22">
        <v>6</v>
      </c>
      <c r="F741" s="22">
        <v>6</v>
      </c>
      <c r="G741" s="24"/>
      <c r="H741" s="24"/>
      <c r="I741" s="24"/>
      <c r="J741" s="24"/>
      <c r="K741" s="24"/>
      <c r="L741" s="24"/>
      <c r="M741" s="24"/>
      <c r="N741" s="24"/>
      <c r="O741" s="24"/>
    </row>
    <row r="742" spans="1:15" s="59" customFormat="1" ht="14.25" customHeight="1">
      <c r="A742" s="4">
        <v>90</v>
      </c>
      <c r="B742" s="4">
        <v>94</v>
      </c>
      <c r="C742" s="4">
        <v>95</v>
      </c>
      <c r="D742" s="4">
        <v>97</v>
      </c>
      <c r="E742" s="23">
        <v>84</v>
      </c>
      <c r="F742" s="23">
        <v>88</v>
      </c>
      <c r="G742" s="26"/>
      <c r="H742" s="26"/>
      <c r="I742" s="26"/>
      <c r="J742" s="26"/>
      <c r="K742" s="26"/>
      <c r="L742" s="26"/>
      <c r="M742" s="26"/>
      <c r="N742" s="26"/>
      <c r="O742" s="26"/>
    </row>
    <row r="743" spans="1:15" s="59" customFormat="1" ht="14.2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</row>
    <row r="744" spans="1:15" s="59" customFormat="1" ht="15.95" customHeight="1">
      <c r="A744" s="32" t="s">
        <v>737</v>
      </c>
      <c r="B744" s="33" t="s">
        <v>2</v>
      </c>
      <c r="C744" s="22">
        <v>19</v>
      </c>
      <c r="D744" s="33" t="s">
        <v>3</v>
      </c>
      <c r="E744" s="33" t="s">
        <v>738</v>
      </c>
      <c r="F744" s="33" t="s">
        <v>5</v>
      </c>
      <c r="G744" s="34">
        <f>(A746*A747+B746*B747+C746*C747+D746*D747+E746*E747+F746*F747+G746*G747+H746*H747+I746*I747+J746*J747)/C744</f>
        <v>87.631578947368425</v>
      </c>
      <c r="H744" s="24"/>
      <c r="I744" s="24"/>
      <c r="J744" s="24"/>
      <c r="K744" s="24"/>
      <c r="L744" s="24"/>
      <c r="M744" s="24"/>
      <c r="N744" s="24"/>
      <c r="O744" s="24"/>
    </row>
    <row r="745" spans="1:15" s="59" customFormat="1" ht="15.95" customHeight="1">
      <c r="A745" s="33" t="s">
        <v>739</v>
      </c>
      <c r="B745" s="33" t="s">
        <v>740</v>
      </c>
      <c r="C745" s="33" t="s">
        <v>741</v>
      </c>
      <c r="D745" s="33" t="s">
        <v>555</v>
      </c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</row>
    <row r="746" spans="1:15" s="59" customFormat="1" ht="15.95" customHeight="1">
      <c r="A746" s="22">
        <v>6</v>
      </c>
      <c r="B746" s="22">
        <v>6</v>
      </c>
      <c r="C746" s="22">
        <v>6</v>
      </c>
      <c r="D746" s="22">
        <v>1</v>
      </c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</row>
    <row r="747" spans="1:15" s="59" customFormat="1" ht="14.25" customHeight="1">
      <c r="A747" s="23">
        <v>82</v>
      </c>
      <c r="B747" s="23">
        <v>87</v>
      </c>
      <c r="C747" s="26">
        <v>94</v>
      </c>
      <c r="D747" s="26">
        <v>87</v>
      </c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</row>
    <row r="748" spans="1:15" s="59" customFormat="1" ht="14.2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</row>
    <row r="749" spans="1:15" s="59" customFormat="1" ht="14.25" customHeight="1">
      <c r="A749" s="32" t="s">
        <v>742</v>
      </c>
      <c r="B749" s="33" t="s">
        <v>2</v>
      </c>
      <c r="C749" s="22">
        <v>24</v>
      </c>
      <c r="D749" s="33" t="s">
        <v>3</v>
      </c>
      <c r="E749" s="33" t="s">
        <v>635</v>
      </c>
      <c r="F749" s="33" t="s">
        <v>5</v>
      </c>
      <c r="G749" s="34">
        <f>(A751*A752+B751*B752+C751*C752+D751*D752+E751*E752+F751*F752+G751*G752+H751*H752+I751*I752+J751*J752)/C749</f>
        <v>79.833333333333329</v>
      </c>
      <c r="H749" s="24"/>
      <c r="I749" s="24"/>
      <c r="J749" s="24"/>
      <c r="K749" s="24"/>
      <c r="L749" s="24"/>
      <c r="M749" s="24"/>
      <c r="N749" s="24"/>
      <c r="O749" s="24"/>
    </row>
    <row r="750" spans="1:15" s="63" customFormat="1" ht="15.95" customHeight="1">
      <c r="A750" s="5" t="s">
        <v>772</v>
      </c>
      <c r="B750" s="5" t="s">
        <v>1000</v>
      </c>
      <c r="C750" s="5" t="s">
        <v>1001</v>
      </c>
      <c r="D750" s="5" t="s">
        <v>1002</v>
      </c>
      <c r="E750" s="5" t="s">
        <v>1003</v>
      </c>
      <c r="F750" s="5" t="s">
        <v>775</v>
      </c>
      <c r="G750" s="16"/>
      <c r="H750" s="16"/>
      <c r="I750" s="16"/>
      <c r="J750" s="16"/>
      <c r="K750" s="16"/>
      <c r="L750" s="16"/>
      <c r="M750" s="16"/>
      <c r="N750" s="16"/>
      <c r="O750" s="16"/>
    </row>
    <row r="751" spans="1:15" s="59" customFormat="1" ht="14.25" customHeight="1">
      <c r="A751" s="22">
        <v>1</v>
      </c>
      <c r="B751" s="22">
        <v>5</v>
      </c>
      <c r="C751" s="22">
        <v>6</v>
      </c>
      <c r="D751" s="22">
        <v>5</v>
      </c>
      <c r="E751" s="22">
        <v>5</v>
      </c>
      <c r="F751" s="22">
        <v>2</v>
      </c>
      <c r="G751" s="24"/>
      <c r="H751" s="24"/>
      <c r="I751" s="24"/>
      <c r="J751" s="24"/>
      <c r="K751" s="24"/>
      <c r="L751" s="24"/>
      <c r="M751" s="24"/>
      <c r="N751" s="24"/>
      <c r="O751" s="24"/>
    </row>
    <row r="752" spans="1:15" s="59" customFormat="1" ht="14.25" customHeight="1">
      <c r="A752" s="26">
        <v>94</v>
      </c>
      <c r="B752" s="26">
        <v>73</v>
      </c>
      <c r="C752" s="26">
        <v>81</v>
      </c>
      <c r="D752" s="23">
        <v>86</v>
      </c>
      <c r="E752" s="23">
        <v>81</v>
      </c>
      <c r="F752" s="23">
        <v>68</v>
      </c>
      <c r="G752" s="26"/>
      <c r="H752" s="26"/>
      <c r="I752" s="26"/>
      <c r="J752" s="26"/>
      <c r="K752" s="26"/>
      <c r="L752" s="26"/>
      <c r="M752" s="26"/>
      <c r="N752" s="26"/>
      <c r="O752" s="26"/>
    </row>
    <row r="753" spans="1:15" s="59" customFormat="1" ht="14.2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</row>
    <row r="754" spans="1:15" s="59" customFormat="1" ht="15.95" customHeight="1">
      <c r="A754" s="32" t="s">
        <v>743</v>
      </c>
      <c r="B754" s="33" t="s">
        <v>2</v>
      </c>
      <c r="C754" s="22">
        <v>27</v>
      </c>
      <c r="D754" s="33" t="s">
        <v>3</v>
      </c>
      <c r="E754" s="33" t="s">
        <v>744</v>
      </c>
      <c r="F754" s="33" t="s">
        <v>5</v>
      </c>
      <c r="G754" s="34">
        <f>(A756*A757+B756*B757+C756*C757+D756*D757+E756*E757+F756*F757+G756*G757+H756*H757+I756*I757+J756*J757)/C754</f>
        <v>87.666666666666671</v>
      </c>
      <c r="H754" s="24"/>
      <c r="I754" s="24"/>
      <c r="J754" s="24"/>
      <c r="K754" s="24"/>
      <c r="L754" s="24"/>
      <c r="M754" s="24"/>
      <c r="N754" s="24"/>
      <c r="O754" s="24"/>
    </row>
    <row r="755" spans="1:15" s="64" customFormat="1">
      <c r="A755" s="5" t="s">
        <v>1004</v>
      </c>
      <c r="B755" s="5" t="s">
        <v>1005</v>
      </c>
      <c r="C755" s="5" t="s">
        <v>1006</v>
      </c>
      <c r="D755" s="5" t="s">
        <v>1007</v>
      </c>
      <c r="E755" s="5" t="s">
        <v>1008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</row>
    <row r="756" spans="1:15" s="59" customFormat="1" ht="14.25" customHeight="1">
      <c r="A756" s="22">
        <v>6</v>
      </c>
      <c r="B756" s="22">
        <v>6</v>
      </c>
      <c r="C756" s="22">
        <v>3</v>
      </c>
      <c r="D756" s="22">
        <v>6</v>
      </c>
      <c r="E756" s="22">
        <v>6</v>
      </c>
      <c r="F756" s="24"/>
      <c r="G756" s="24"/>
      <c r="H756" s="24"/>
      <c r="I756" s="24"/>
      <c r="J756" s="24"/>
      <c r="K756" s="24"/>
      <c r="L756" s="24"/>
      <c r="M756" s="24"/>
      <c r="N756" s="24"/>
      <c r="O756" s="24"/>
    </row>
    <row r="757" spans="1:15" s="59" customFormat="1" ht="14.25" customHeight="1">
      <c r="A757" s="23">
        <v>91</v>
      </c>
      <c r="B757" s="23">
        <v>86</v>
      </c>
      <c r="C757" s="4">
        <v>91</v>
      </c>
      <c r="D757" s="4">
        <v>87</v>
      </c>
      <c r="E757" s="4">
        <v>85</v>
      </c>
      <c r="F757" s="26"/>
      <c r="G757" s="26"/>
      <c r="H757" s="26"/>
      <c r="I757" s="26"/>
      <c r="J757" s="26"/>
      <c r="K757" s="26"/>
      <c r="L757" s="26"/>
      <c r="M757" s="26"/>
      <c r="N757" s="26"/>
      <c r="O757" s="26"/>
    </row>
    <row r="758" spans="1:15" s="59" customFormat="1" ht="14.2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</row>
    <row r="759" spans="1:15" s="59" customFormat="1" ht="15.95" customHeight="1">
      <c r="A759" s="32" t="s">
        <v>745</v>
      </c>
      <c r="B759" s="33" t="s">
        <v>132</v>
      </c>
      <c r="C759" s="22">
        <v>24</v>
      </c>
      <c r="D759" s="33" t="s">
        <v>3</v>
      </c>
      <c r="E759" s="33" t="s">
        <v>746</v>
      </c>
      <c r="F759" s="33" t="s">
        <v>5</v>
      </c>
      <c r="G759" s="34">
        <f>(A761*A762+B761*B762+C761*C762+D761*D762+E761*E762+F761*F762+G761*G762+H761*H762+I761*I762+J761*J762)/C759</f>
        <v>90.791666666666671</v>
      </c>
      <c r="H759" s="24"/>
      <c r="I759" s="24"/>
      <c r="J759" s="24"/>
      <c r="K759" s="24"/>
      <c r="L759" s="24"/>
      <c r="M759" s="24"/>
      <c r="N759" s="24"/>
      <c r="O759" s="24"/>
    </row>
    <row r="760" spans="1:15" s="64" customFormat="1">
      <c r="A760" s="5" t="s">
        <v>1009</v>
      </c>
      <c r="B760" s="5" t="s">
        <v>1010</v>
      </c>
      <c r="C760" s="5" t="s">
        <v>1011</v>
      </c>
      <c r="D760" s="5" t="s">
        <v>1012</v>
      </c>
      <c r="E760" s="5" t="s">
        <v>1013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</row>
    <row r="761" spans="1:15" s="59" customFormat="1" ht="15.95" customHeight="1">
      <c r="A761" s="22">
        <v>4</v>
      </c>
      <c r="B761" s="22">
        <v>5</v>
      </c>
      <c r="C761" s="22">
        <v>5</v>
      </c>
      <c r="D761" s="22">
        <v>5</v>
      </c>
      <c r="E761" s="22">
        <v>5</v>
      </c>
      <c r="F761" s="24"/>
      <c r="G761" s="24"/>
      <c r="H761" s="24"/>
      <c r="I761" s="24"/>
      <c r="J761" s="24"/>
      <c r="K761" s="24"/>
      <c r="L761" s="24"/>
      <c r="M761" s="24"/>
      <c r="N761" s="24"/>
      <c r="O761" s="24"/>
    </row>
    <row r="762" spans="1:15" s="59" customFormat="1" ht="14.25" customHeight="1">
      <c r="A762" s="23">
        <v>86</v>
      </c>
      <c r="B762" s="4">
        <v>89</v>
      </c>
      <c r="C762" s="4">
        <v>94</v>
      </c>
      <c r="D762" s="4">
        <v>93</v>
      </c>
      <c r="E762" s="4">
        <v>91</v>
      </c>
      <c r="F762" s="26"/>
      <c r="G762" s="26"/>
      <c r="H762" s="26"/>
      <c r="I762" s="26"/>
      <c r="J762" s="26"/>
      <c r="K762" s="26"/>
      <c r="L762" s="26"/>
      <c r="M762" s="26"/>
      <c r="N762" s="26"/>
      <c r="O762" s="26"/>
    </row>
    <row r="763" spans="1:15" s="59" customFormat="1" ht="15.9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</row>
    <row r="764" spans="1:15" s="59" customFormat="1" ht="15.95" customHeight="1">
      <c r="A764" s="32" t="s">
        <v>747</v>
      </c>
      <c r="B764" s="33" t="s">
        <v>132</v>
      </c>
      <c r="C764" s="22">
        <v>26</v>
      </c>
      <c r="D764" s="33" t="s">
        <v>3</v>
      </c>
      <c r="E764" s="33" t="s">
        <v>677</v>
      </c>
      <c r="F764" s="33" t="s">
        <v>5</v>
      </c>
      <c r="G764" s="34">
        <f>(A766*A767+B766*B767+C766*C767+D766*D767+E766*E767+F766*F767+G766*G767+H766*H767+I766*I767+J766*J767)/C764</f>
        <v>83.884615384615387</v>
      </c>
      <c r="H764" s="24"/>
      <c r="I764" s="24"/>
      <c r="J764" s="24"/>
      <c r="K764" s="24"/>
      <c r="L764" s="24"/>
      <c r="M764" s="24"/>
      <c r="N764" s="24"/>
      <c r="O764" s="24"/>
    </row>
    <row r="765" spans="1:15" s="59" customFormat="1" ht="15.95" customHeight="1">
      <c r="A765" s="33" t="s">
        <v>748</v>
      </c>
      <c r="B765" s="33" t="s">
        <v>749</v>
      </c>
      <c r="C765" s="33" t="s">
        <v>750</v>
      </c>
      <c r="D765" s="33" t="s">
        <v>751</v>
      </c>
      <c r="E765" s="33" t="s">
        <v>752</v>
      </c>
      <c r="F765" s="33" t="s">
        <v>591</v>
      </c>
      <c r="G765" s="24"/>
      <c r="H765" s="24"/>
      <c r="I765" s="24"/>
      <c r="J765" s="24"/>
      <c r="K765" s="24"/>
      <c r="L765" s="24"/>
      <c r="M765" s="24"/>
      <c r="N765" s="24"/>
      <c r="O765" s="24"/>
    </row>
    <row r="766" spans="1:15" s="59" customFormat="1" ht="14.25" customHeight="1">
      <c r="A766" s="22">
        <v>6</v>
      </c>
      <c r="B766" s="22">
        <v>3</v>
      </c>
      <c r="C766" s="22">
        <v>6</v>
      </c>
      <c r="D766" s="22">
        <v>6</v>
      </c>
      <c r="E766" s="22">
        <v>4</v>
      </c>
      <c r="F766" s="22">
        <v>1</v>
      </c>
      <c r="G766" s="24"/>
      <c r="H766" s="24"/>
      <c r="I766" s="24"/>
      <c r="J766" s="24"/>
      <c r="K766" s="24"/>
      <c r="L766" s="24"/>
      <c r="M766" s="24"/>
      <c r="N766" s="24"/>
      <c r="O766" s="24"/>
    </row>
    <row r="767" spans="1:15" s="59" customFormat="1" ht="14.25" customHeight="1">
      <c r="A767" s="4">
        <v>83</v>
      </c>
      <c r="B767" s="4">
        <v>85</v>
      </c>
      <c r="C767" s="4">
        <v>78</v>
      </c>
      <c r="D767" s="4">
        <v>83</v>
      </c>
      <c r="E767" s="23">
        <v>92</v>
      </c>
      <c r="F767" s="23">
        <v>94</v>
      </c>
      <c r="G767" s="26"/>
      <c r="H767" s="26"/>
      <c r="I767" s="26"/>
      <c r="J767" s="26"/>
      <c r="K767" s="26"/>
      <c r="L767" s="26"/>
      <c r="M767" s="26"/>
      <c r="N767" s="26"/>
      <c r="O767" s="26"/>
    </row>
    <row r="768" spans="1:15" s="59" customFormat="1" ht="14.2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</row>
    <row r="769" spans="1:15" s="59" customFormat="1" ht="15.95" customHeight="1">
      <c r="A769" s="32" t="s">
        <v>753</v>
      </c>
      <c r="B769" s="33" t="s">
        <v>132</v>
      </c>
      <c r="C769" s="22">
        <v>23</v>
      </c>
      <c r="D769" s="33" t="s">
        <v>3</v>
      </c>
      <c r="E769" s="33" t="s">
        <v>640</v>
      </c>
      <c r="F769" s="33" t="s">
        <v>5</v>
      </c>
      <c r="G769" s="34">
        <f>(A771*A772+B771*B772+C771*C772+D771*D772+E771*E772+F771*F772+G771*G772+H771*H772+I771*I772+J771*J772)/C769</f>
        <v>90.217391304347828</v>
      </c>
      <c r="H769" s="24"/>
      <c r="I769" s="24"/>
      <c r="J769" s="24"/>
      <c r="K769" s="24"/>
      <c r="L769" s="24"/>
      <c r="M769" s="24"/>
      <c r="N769" s="24"/>
      <c r="O769" s="24"/>
    </row>
    <row r="770" spans="1:15" s="59" customFormat="1" ht="15.95" customHeight="1">
      <c r="A770" s="33" t="s">
        <v>754</v>
      </c>
      <c r="B770" s="33" t="s">
        <v>755</v>
      </c>
      <c r="C770" s="33" t="s">
        <v>756</v>
      </c>
      <c r="D770" s="33" t="s">
        <v>757</v>
      </c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</row>
    <row r="771" spans="1:15" s="59" customFormat="1" ht="14.25" customHeight="1">
      <c r="A771" s="22">
        <v>6</v>
      </c>
      <c r="B771" s="22">
        <v>5</v>
      </c>
      <c r="C771" s="22">
        <v>6</v>
      </c>
      <c r="D771" s="22">
        <v>6</v>
      </c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</row>
    <row r="772" spans="1:15" s="59" customFormat="1" ht="15.95" customHeight="1">
      <c r="A772" s="23">
        <v>91</v>
      </c>
      <c r="B772" s="23">
        <v>91</v>
      </c>
      <c r="C772" s="26">
        <v>90</v>
      </c>
      <c r="D772" s="26">
        <v>89</v>
      </c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</row>
    <row r="773" spans="1:15" s="59" customFormat="1" ht="15.9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</row>
    <row r="774" spans="1:15" s="59" customFormat="1" ht="14.25" customHeight="1">
      <c r="A774" s="32" t="s">
        <v>758</v>
      </c>
      <c r="B774" s="33" t="s">
        <v>132</v>
      </c>
      <c r="C774" s="22">
        <v>42</v>
      </c>
      <c r="D774" s="33" t="s">
        <v>3</v>
      </c>
      <c r="E774" s="33" t="s">
        <v>683</v>
      </c>
      <c r="F774" s="33" t="s">
        <v>5</v>
      </c>
      <c r="G774" s="34">
        <f>(A776*A777+B776*B777+C776*C777+D776*D777+E776*E777+F776*F777+G776*G777+H776*H777+I776*I777+J776*J777)/C774</f>
        <v>85.88095238095238</v>
      </c>
      <c r="H774" s="24"/>
      <c r="I774" s="24"/>
      <c r="J774" s="24"/>
      <c r="K774" s="24"/>
      <c r="L774" s="24"/>
      <c r="M774" s="24"/>
      <c r="N774" s="24"/>
      <c r="O774" s="24"/>
    </row>
    <row r="775" spans="1:15" s="59" customFormat="1" ht="15.95" customHeight="1">
      <c r="A775" s="33" t="s">
        <v>759</v>
      </c>
      <c r="B775" s="33" t="s">
        <v>760</v>
      </c>
      <c r="C775" s="33" t="s">
        <v>761</v>
      </c>
      <c r="D775" s="33" t="s">
        <v>762</v>
      </c>
      <c r="E775" s="33" t="s">
        <v>763</v>
      </c>
      <c r="F775" s="33" t="s">
        <v>764</v>
      </c>
      <c r="G775" s="33" t="s">
        <v>765</v>
      </c>
      <c r="H775" s="33" t="s">
        <v>766</v>
      </c>
      <c r="I775" s="33" t="s">
        <v>767</v>
      </c>
      <c r="J775" s="24"/>
      <c r="K775" s="24"/>
      <c r="L775" s="24"/>
      <c r="M775" s="24"/>
      <c r="N775" s="24"/>
      <c r="O775" s="24"/>
    </row>
    <row r="776" spans="1:15" s="59" customFormat="1" ht="15.95" customHeight="1">
      <c r="A776" s="22">
        <v>6</v>
      </c>
      <c r="B776" s="22">
        <v>5</v>
      </c>
      <c r="C776" s="22">
        <v>6</v>
      </c>
      <c r="D776" s="22">
        <v>5</v>
      </c>
      <c r="E776" s="22">
        <v>6</v>
      </c>
      <c r="F776" s="22">
        <v>6</v>
      </c>
      <c r="G776" s="22">
        <v>2</v>
      </c>
      <c r="H776" s="22">
        <v>5</v>
      </c>
      <c r="I776" s="22">
        <v>1</v>
      </c>
      <c r="J776" s="24"/>
      <c r="K776" s="24"/>
      <c r="L776" s="24"/>
      <c r="M776" s="24"/>
      <c r="N776" s="24"/>
      <c r="O776" s="24"/>
    </row>
    <row r="777" spans="1:15" s="59" customFormat="1" ht="15.95" customHeight="1">
      <c r="A777" s="26">
        <v>82</v>
      </c>
      <c r="B777" s="23">
        <v>82</v>
      </c>
      <c r="C777" s="26">
        <v>90</v>
      </c>
      <c r="D777" s="23">
        <v>86</v>
      </c>
      <c r="E777" s="26">
        <v>83</v>
      </c>
      <c r="F777" s="23">
        <v>90</v>
      </c>
      <c r="G777" s="26">
        <v>87</v>
      </c>
      <c r="H777" s="23">
        <v>86</v>
      </c>
      <c r="I777" s="23">
        <v>93</v>
      </c>
      <c r="J777" s="26"/>
      <c r="K777" s="26"/>
      <c r="L777" s="26"/>
      <c r="M777" s="26"/>
      <c r="N777" s="26"/>
      <c r="O777" s="26"/>
    </row>
    <row r="778" spans="1:15" s="59" customFormat="1" ht="15.9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</row>
    <row r="779" spans="1:15" s="59" customFormat="1" ht="15.95" customHeight="1">
      <c r="A779" s="32" t="s">
        <v>768</v>
      </c>
      <c r="B779" s="33" t="s">
        <v>132</v>
      </c>
      <c r="C779" s="22">
        <v>35</v>
      </c>
      <c r="D779" s="33" t="s">
        <v>3</v>
      </c>
      <c r="E779" s="33" t="s">
        <v>683</v>
      </c>
      <c r="F779" s="33" t="s">
        <v>5</v>
      </c>
      <c r="G779" s="34">
        <f>(A781*A782+B781*B782+C781*C782+D781*D782+E781*E782+F781*F782+G781*G782+H781*H782+I781*I782+J781*J782)/C779</f>
        <v>85.8</v>
      </c>
      <c r="H779" s="24"/>
      <c r="I779" s="24"/>
      <c r="J779" s="24"/>
      <c r="K779" s="24"/>
      <c r="L779" s="24"/>
      <c r="M779" s="24"/>
      <c r="N779" s="24"/>
      <c r="O779" s="24"/>
    </row>
    <row r="780" spans="1:15" s="59" customFormat="1" ht="15.95" customHeight="1">
      <c r="A780" s="33" t="s">
        <v>769</v>
      </c>
      <c r="B780" s="33" t="s">
        <v>770</v>
      </c>
      <c r="C780" s="33" t="s">
        <v>771</v>
      </c>
      <c r="D780" s="33" t="s">
        <v>772</v>
      </c>
      <c r="E780" s="33" t="s">
        <v>773</v>
      </c>
      <c r="F780" s="33" t="s">
        <v>774</v>
      </c>
      <c r="G780" s="33" t="s">
        <v>775</v>
      </c>
      <c r="H780" s="24"/>
      <c r="I780" s="24"/>
      <c r="J780" s="24"/>
      <c r="K780" s="24"/>
      <c r="L780" s="24"/>
      <c r="M780" s="24"/>
      <c r="N780" s="24"/>
      <c r="O780" s="24"/>
    </row>
    <row r="781" spans="1:15" s="59" customFormat="1" ht="15.95" customHeight="1">
      <c r="A781" s="22">
        <v>5</v>
      </c>
      <c r="B781" s="22">
        <v>6</v>
      </c>
      <c r="C781" s="22">
        <v>6</v>
      </c>
      <c r="D781" s="22">
        <v>5</v>
      </c>
      <c r="E781" s="22">
        <v>6</v>
      </c>
      <c r="F781" s="22">
        <v>6</v>
      </c>
      <c r="G781" s="22">
        <v>1</v>
      </c>
      <c r="H781" s="24"/>
      <c r="I781" s="24"/>
      <c r="J781" s="24"/>
      <c r="K781" s="24"/>
      <c r="L781" s="24"/>
      <c r="M781" s="24"/>
      <c r="N781" s="24"/>
      <c r="O781" s="24"/>
    </row>
    <row r="782" spans="1:15" s="59" customFormat="1" ht="14.25" customHeight="1">
      <c r="A782" s="23">
        <v>85</v>
      </c>
      <c r="B782" s="23">
        <v>84</v>
      </c>
      <c r="C782" s="23">
        <v>83</v>
      </c>
      <c r="D782" s="4">
        <v>94</v>
      </c>
      <c r="E782" s="4">
        <v>81</v>
      </c>
      <c r="F782" s="4">
        <v>92</v>
      </c>
      <c r="G782" s="23">
        <v>68</v>
      </c>
      <c r="H782" s="26"/>
      <c r="I782" s="26"/>
      <c r="J782" s="26"/>
      <c r="K782" s="26"/>
      <c r="L782" s="26"/>
      <c r="M782" s="26"/>
      <c r="N782" s="26"/>
      <c r="O782" s="26"/>
    </row>
    <row r="783" spans="1:15" s="59" customFormat="1" ht="14.25" customHeight="1">
      <c r="A783" s="43"/>
      <c r="B783" s="43"/>
      <c r="C783" s="43"/>
      <c r="D783" s="43"/>
      <c r="E783" s="43"/>
      <c r="F783" s="43"/>
      <c r="G783" s="43"/>
      <c r="H783" s="43"/>
      <c r="I783" s="24"/>
      <c r="J783" s="24"/>
      <c r="K783" s="24"/>
      <c r="L783" s="24"/>
      <c r="M783" s="24"/>
      <c r="N783" s="24"/>
      <c r="O783" s="24"/>
    </row>
    <row r="784" spans="1:15" s="59" customFormat="1" ht="15.95" customHeight="1">
      <c r="A784" s="32" t="s">
        <v>776</v>
      </c>
      <c r="B784" s="33" t="s">
        <v>132</v>
      </c>
      <c r="C784" s="22">
        <v>28</v>
      </c>
      <c r="D784" s="33" t="s">
        <v>3</v>
      </c>
      <c r="E784" s="33" t="s">
        <v>777</v>
      </c>
      <c r="F784" s="33" t="s">
        <v>5</v>
      </c>
      <c r="G784" s="34">
        <f>(A786*A787+B786*B787+C786*C787+D786*D787+E786*E787+F786*F787+G786*G787+H786*H787+I786*I787)/C784</f>
        <v>85.142857142857139</v>
      </c>
      <c r="H784" s="43"/>
      <c r="I784" s="24"/>
      <c r="J784" s="24"/>
      <c r="K784" s="24"/>
      <c r="L784" s="24"/>
      <c r="M784" s="24"/>
      <c r="N784" s="24"/>
      <c r="O784" s="24"/>
    </row>
    <row r="785" spans="1:15" s="59" customFormat="1" ht="17.100000000000001" customHeight="1">
      <c r="A785" s="33" t="s">
        <v>1026</v>
      </c>
      <c r="B785" s="33" t="s">
        <v>778</v>
      </c>
      <c r="C785" s="33" t="s">
        <v>779</v>
      </c>
      <c r="D785" s="33" t="s">
        <v>1027</v>
      </c>
      <c r="E785" s="33" t="s">
        <v>1028</v>
      </c>
      <c r="F785" s="24"/>
      <c r="G785" s="24"/>
      <c r="H785" s="24"/>
      <c r="I785" s="24"/>
      <c r="J785" s="24"/>
      <c r="K785" s="24"/>
      <c r="L785" s="24"/>
      <c r="M785" s="24"/>
      <c r="N785" s="24"/>
      <c r="O785" s="24"/>
    </row>
    <row r="786" spans="1:15" s="59" customFormat="1" ht="15.95" customHeight="1">
      <c r="A786" s="22">
        <v>5</v>
      </c>
      <c r="B786" s="22">
        <v>6</v>
      </c>
      <c r="C786" s="22">
        <v>6</v>
      </c>
      <c r="D786" s="22">
        <v>5</v>
      </c>
      <c r="E786" s="22">
        <v>6</v>
      </c>
      <c r="F786" s="24"/>
      <c r="G786" s="24"/>
      <c r="H786" s="24"/>
      <c r="I786" s="24"/>
      <c r="J786" s="24"/>
      <c r="K786" s="24"/>
      <c r="L786" s="24"/>
      <c r="M786" s="24"/>
      <c r="N786" s="24"/>
      <c r="O786" s="24"/>
    </row>
    <row r="787" spans="1:15" s="59" customFormat="1" ht="14.25" customHeight="1">
      <c r="A787" s="23">
        <v>88</v>
      </c>
      <c r="B787" s="23">
        <v>86</v>
      </c>
      <c r="C787" s="23">
        <v>76</v>
      </c>
      <c r="D787" s="4">
        <v>84</v>
      </c>
      <c r="E787" s="4">
        <v>92</v>
      </c>
      <c r="F787" s="26"/>
      <c r="G787" s="26"/>
      <c r="H787" s="26"/>
      <c r="I787" s="26"/>
      <c r="J787" s="26"/>
      <c r="K787" s="26"/>
      <c r="L787" s="26"/>
      <c r="M787" s="26"/>
      <c r="N787" s="26"/>
      <c r="O787" s="26"/>
    </row>
    <row r="788" spans="1:15" s="59" customFormat="1" ht="14.2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</row>
    <row r="789" spans="1:15" s="59" customFormat="1" ht="14.25" customHeight="1">
      <c r="A789" s="32" t="s">
        <v>780</v>
      </c>
      <c r="B789" s="33" t="s">
        <v>132</v>
      </c>
      <c r="C789" s="22">
        <v>22</v>
      </c>
      <c r="D789" s="33" t="s">
        <v>3</v>
      </c>
      <c r="E789" s="33" t="s">
        <v>710</v>
      </c>
      <c r="F789" s="33" t="s">
        <v>5</v>
      </c>
      <c r="G789" s="34">
        <f>(A791*A792+B791*B792+C791*C792+D791*D792+E791*E792+F791*F792+G791*G792+H791*H792+I791*I792+J791*J792)/C789</f>
        <v>88.5</v>
      </c>
      <c r="H789" s="24"/>
      <c r="I789" s="24"/>
      <c r="J789" s="24"/>
      <c r="K789" s="24"/>
      <c r="L789" s="24"/>
      <c r="M789" s="24"/>
      <c r="N789" s="24"/>
      <c r="O789" s="24"/>
    </row>
    <row r="790" spans="1:15" s="59" customFormat="1" ht="15.95" customHeight="1">
      <c r="A790" s="33" t="s">
        <v>781</v>
      </c>
      <c r="B790" s="33" t="s">
        <v>767</v>
      </c>
      <c r="C790" s="33" t="s">
        <v>782</v>
      </c>
      <c r="D790" s="33" t="s">
        <v>783</v>
      </c>
      <c r="E790" s="33" t="s">
        <v>749</v>
      </c>
      <c r="F790" s="24"/>
      <c r="G790" s="24"/>
      <c r="H790" s="24"/>
      <c r="I790" s="24"/>
      <c r="J790" s="24"/>
      <c r="K790" s="24"/>
      <c r="L790" s="24"/>
      <c r="M790" s="24"/>
      <c r="N790" s="24"/>
      <c r="O790" s="24"/>
    </row>
    <row r="791" spans="1:15" s="59" customFormat="1" ht="15.95" customHeight="1">
      <c r="A791" s="22">
        <v>5</v>
      </c>
      <c r="B791" s="22">
        <v>5</v>
      </c>
      <c r="C791" s="22">
        <v>6</v>
      </c>
      <c r="D791" s="22">
        <v>3</v>
      </c>
      <c r="E791" s="22">
        <v>3</v>
      </c>
      <c r="F791" s="24"/>
      <c r="G791" s="24"/>
      <c r="H791" s="24"/>
      <c r="I791" s="24"/>
      <c r="J791" s="24"/>
      <c r="K791" s="24"/>
      <c r="L791" s="24"/>
      <c r="M791" s="24"/>
      <c r="N791" s="24"/>
      <c r="O791" s="24"/>
    </row>
    <row r="792" spans="1:15" s="59" customFormat="1" ht="15.95" customHeight="1">
      <c r="A792" s="23">
        <v>87</v>
      </c>
      <c r="B792" s="23">
        <v>93</v>
      </c>
      <c r="C792" s="4">
        <v>85</v>
      </c>
      <c r="D792" s="4">
        <v>94</v>
      </c>
      <c r="E792" s="4">
        <v>85</v>
      </c>
      <c r="F792" s="26"/>
      <c r="G792" s="26"/>
      <c r="H792" s="26"/>
      <c r="I792" s="26"/>
      <c r="J792" s="26"/>
      <c r="K792" s="26"/>
      <c r="L792" s="26"/>
      <c r="M792" s="26"/>
      <c r="N792" s="26"/>
      <c r="O792" s="26"/>
    </row>
    <row r="793" spans="1:15" s="59" customFormat="1" ht="15.9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1:15" s="59" customFormat="1" ht="14.25" customHeight="1">
      <c r="A794" s="32" t="s">
        <v>784</v>
      </c>
      <c r="B794" s="33" t="s">
        <v>132</v>
      </c>
      <c r="C794" s="22">
        <v>22</v>
      </c>
      <c r="D794" s="33" t="s">
        <v>3</v>
      </c>
      <c r="E794" s="33" t="s">
        <v>785</v>
      </c>
      <c r="F794" s="33" t="s">
        <v>5</v>
      </c>
      <c r="G794" s="34">
        <f>(A796*A797+B796*B797+C796*C797+D796*D797+E796*E797+F796*F797+G796*G797+H796*H797+I796*I797+J796*J797)/C794</f>
        <v>86.181818181818187</v>
      </c>
      <c r="H794" s="24"/>
      <c r="I794" s="24"/>
      <c r="J794" s="24"/>
      <c r="K794" s="24"/>
      <c r="L794" s="24"/>
      <c r="M794" s="24"/>
      <c r="N794" s="24"/>
      <c r="O794" s="24"/>
    </row>
    <row r="795" spans="1:15" s="59" customFormat="1" ht="15.95" customHeight="1">
      <c r="A795" s="33" t="s">
        <v>786</v>
      </c>
      <c r="B795" s="33" t="s">
        <v>787</v>
      </c>
      <c r="C795" s="33" t="s">
        <v>788</v>
      </c>
      <c r="D795" s="33" t="s">
        <v>765</v>
      </c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</row>
    <row r="796" spans="1:15" s="59" customFormat="1" ht="15.95" customHeight="1">
      <c r="A796" s="22">
        <v>6</v>
      </c>
      <c r="B796" s="22">
        <v>6</v>
      </c>
      <c r="C796" s="22">
        <v>6</v>
      </c>
      <c r="D796" s="22">
        <v>4</v>
      </c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</row>
    <row r="797" spans="1:15" s="59" customFormat="1" ht="14.25" customHeight="1">
      <c r="A797" s="23">
        <v>85</v>
      </c>
      <c r="B797" s="23">
        <v>89</v>
      </c>
      <c r="C797" s="23">
        <v>84</v>
      </c>
      <c r="D797" s="26">
        <v>87</v>
      </c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</row>
    <row r="798" spans="1:15" s="59" customFormat="1" ht="14.2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</sheetData>
  <mergeCells count="8">
    <mergeCell ref="A603:O603"/>
    <mergeCell ref="A678:O678"/>
    <mergeCell ref="A347:O347"/>
    <mergeCell ref="A1:O1"/>
    <mergeCell ref="A217:O217"/>
    <mergeCell ref="A141:O141"/>
    <mergeCell ref="A413:O413"/>
    <mergeCell ref="A547:O547"/>
  </mergeCells>
  <phoneticPr fontId="2" type="noConversion"/>
  <pageMargins left="0.69930599999999998" right="0.69930599999999998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9" defaultRowHeight="13.5" customHeight="1"/>
  <cols>
    <col min="1" max="256" width="9" style="1" customWidth="1"/>
  </cols>
  <sheetData>
    <row r="1" spans="1:5" ht="15.95" customHeight="1">
      <c r="A1" s="2"/>
      <c r="B1" s="2"/>
      <c r="C1" s="2"/>
      <c r="D1" s="2"/>
      <c r="E1" s="2"/>
    </row>
    <row r="2" spans="1:5" ht="15.95" customHeight="1">
      <c r="A2" s="2"/>
      <c r="B2" s="2"/>
      <c r="C2" s="2"/>
      <c r="D2" s="2"/>
      <c r="E2" s="2"/>
    </row>
    <row r="3" spans="1:5" ht="15.95" customHeight="1">
      <c r="A3" s="2"/>
      <c r="B3" s="2"/>
      <c r="C3" s="2"/>
      <c r="D3" s="2"/>
      <c r="E3" s="2"/>
    </row>
    <row r="4" spans="1:5" ht="15.95" customHeight="1">
      <c r="A4" s="2"/>
      <c r="B4" s="2"/>
      <c r="C4" s="2"/>
      <c r="D4" s="2"/>
      <c r="E4" s="2"/>
    </row>
    <row r="5" spans="1:5" ht="15.95" customHeight="1">
      <c r="A5" s="2"/>
      <c r="B5" s="2"/>
      <c r="C5" s="2"/>
      <c r="D5" s="2"/>
      <c r="E5" s="2"/>
    </row>
    <row r="6" spans="1:5" ht="15.95" customHeight="1">
      <c r="A6" s="2"/>
      <c r="B6" s="2"/>
      <c r="C6" s="2"/>
      <c r="D6" s="2"/>
      <c r="E6" s="2"/>
    </row>
    <row r="7" spans="1:5" ht="15.95" customHeight="1">
      <c r="A7" s="2"/>
      <c r="B7" s="2"/>
      <c r="C7" s="2"/>
      <c r="D7" s="2"/>
      <c r="E7" s="2"/>
    </row>
    <row r="8" spans="1:5" ht="15.95" customHeight="1">
      <c r="A8" s="2"/>
      <c r="B8" s="2"/>
      <c r="C8" s="2"/>
      <c r="D8" s="2"/>
      <c r="E8" s="2"/>
    </row>
    <row r="9" spans="1:5" ht="15.95" customHeight="1">
      <c r="A9" s="2"/>
      <c r="B9" s="2"/>
      <c r="C9" s="2"/>
      <c r="D9" s="2"/>
      <c r="E9" s="2"/>
    </row>
    <row r="10" spans="1:5" ht="15.95" customHeight="1">
      <c r="A10" s="2"/>
      <c r="B10" s="2"/>
      <c r="C10" s="2"/>
      <c r="D10" s="2"/>
      <c r="E10" s="2"/>
    </row>
  </sheetData>
  <phoneticPr fontId="2" type="noConversion"/>
  <pageMargins left="0.69930599999999998" right="0.69930599999999998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9" defaultRowHeight="13.5" customHeight="1"/>
  <cols>
    <col min="1" max="256" width="9" style="3" customWidth="1"/>
  </cols>
  <sheetData>
    <row r="1" spans="1:5" ht="15.95" customHeight="1">
      <c r="A1" s="2"/>
      <c r="B1" s="2"/>
      <c r="C1" s="2"/>
      <c r="D1" s="2"/>
      <c r="E1" s="2"/>
    </row>
    <row r="2" spans="1:5" ht="15.95" customHeight="1">
      <c r="A2" s="2"/>
      <c r="B2" s="2"/>
      <c r="C2" s="2"/>
      <c r="D2" s="2"/>
      <c r="E2" s="2"/>
    </row>
    <row r="3" spans="1:5" ht="15.95" customHeight="1">
      <c r="A3" s="2"/>
      <c r="B3" s="2"/>
      <c r="C3" s="2"/>
      <c r="D3" s="2"/>
      <c r="E3" s="2"/>
    </row>
    <row r="4" spans="1:5" ht="15.95" customHeight="1">
      <c r="A4" s="2"/>
      <c r="B4" s="2"/>
      <c r="C4" s="2"/>
      <c r="D4" s="2"/>
      <c r="E4" s="2"/>
    </row>
    <row r="5" spans="1:5" ht="15.95" customHeight="1">
      <c r="A5" s="2"/>
      <c r="B5" s="2"/>
      <c r="C5" s="2"/>
      <c r="D5" s="2"/>
      <c r="E5" s="2"/>
    </row>
    <row r="6" spans="1:5" ht="15.95" customHeight="1">
      <c r="A6" s="2"/>
      <c r="B6" s="2"/>
      <c r="C6" s="2"/>
      <c r="D6" s="2"/>
      <c r="E6" s="2"/>
    </row>
    <row r="7" spans="1:5" ht="15.95" customHeight="1">
      <c r="A7" s="2"/>
      <c r="B7" s="2"/>
      <c r="C7" s="2"/>
      <c r="D7" s="2"/>
      <c r="E7" s="2"/>
    </row>
    <row r="8" spans="1:5" ht="15.95" customHeight="1">
      <c r="A8" s="2"/>
      <c r="B8" s="2"/>
      <c r="C8" s="2"/>
      <c r="D8" s="2"/>
      <c r="E8" s="2"/>
    </row>
    <row r="9" spans="1:5" ht="15.95" customHeight="1">
      <c r="A9" s="2"/>
      <c r="B9" s="2"/>
      <c r="C9" s="2"/>
      <c r="D9" s="2"/>
      <c r="E9" s="2"/>
    </row>
    <row r="10" spans="1:5" ht="15.95" customHeight="1">
      <c r="A10" s="2"/>
      <c r="B10" s="2"/>
      <c r="C10" s="2"/>
      <c r="D10" s="2"/>
      <c r="E10" s="2"/>
    </row>
  </sheetData>
  <phoneticPr fontId="2" type="noConversion"/>
  <pageMargins left="0.69930599999999998" right="0.69930599999999998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2019-11-11T07:18:08Z</dcterms:created>
  <dcterms:modified xsi:type="dcterms:W3CDTF">2019-11-13T02:21:03Z</dcterms:modified>
</cp:coreProperties>
</file>