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<sst xmlns="http://schemas.openxmlformats.org/spreadsheetml/2006/main" count="1757" uniqueCount="1060">
  <si>
    <t>电气与信息工程学院</t>
  </si>
  <si>
    <t>网络1571</t>
  </si>
  <si>
    <t>班级人数</t>
  </si>
  <si>
    <t>班主任</t>
  </si>
  <si>
    <t>韩瑞刚</t>
  </si>
  <si>
    <t>平均分</t>
  </si>
  <si>
    <t>二号530</t>
  </si>
  <si>
    <t>二号532</t>
  </si>
  <si>
    <t>二号533</t>
  </si>
  <si>
    <t>三号605</t>
  </si>
  <si>
    <t>三号606</t>
  </si>
  <si>
    <t>网络1572</t>
  </si>
  <si>
    <t>二号534</t>
  </si>
  <si>
    <t>二号535</t>
  </si>
  <si>
    <t>二号537</t>
  </si>
  <si>
    <t>三号607</t>
  </si>
  <si>
    <t>通信1571</t>
  </si>
  <si>
    <t>张琳</t>
  </si>
  <si>
    <t>二号528</t>
  </si>
  <si>
    <t>二号531</t>
  </si>
  <si>
    <t>三号604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</si>
  <si>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</si>
  <si>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</si>
  <si>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二号526</t>
  </si>
  <si>
    <t>二号529</t>
  </si>
  <si>
    <t>电子1571</t>
  </si>
  <si>
    <t>范小龙</t>
  </si>
  <si>
    <t>二号536</t>
  </si>
  <si>
    <t>二号538</t>
  </si>
  <si>
    <t>二号539</t>
  </si>
  <si>
    <t>二号540</t>
  </si>
  <si>
    <t>三号601</t>
  </si>
  <si>
    <t>三号603</t>
  </si>
  <si>
    <t>网络1731</t>
  </si>
  <si>
    <t>田举鹏</t>
  </si>
  <si>
    <t>二号514</t>
  </si>
  <si>
    <t>二号516</t>
  </si>
  <si>
    <t>二号517</t>
  </si>
  <si>
    <t>二号518</t>
  </si>
  <si>
    <t>二号519</t>
  </si>
  <si>
    <t>二号521</t>
  </si>
  <si>
    <t>四号626</t>
  </si>
  <si>
    <t>网络1732</t>
  </si>
  <si>
    <t>谷珊珊</t>
  </si>
  <si>
    <t>二号502</t>
  </si>
  <si>
    <t>二号504</t>
  </si>
  <si>
    <t>二号505</t>
  </si>
  <si>
    <t>二号506</t>
  </si>
  <si>
    <t>二号507</t>
  </si>
  <si>
    <t>四号615</t>
  </si>
  <si>
    <t>网络1733</t>
  </si>
  <si>
    <t>王英卓</t>
  </si>
  <si>
    <t>二号509</t>
  </si>
  <si>
    <t>二号520</t>
  </si>
  <si>
    <t>二号522</t>
  </si>
  <si>
    <t>二号523</t>
  </si>
  <si>
    <t>四号617</t>
  </si>
  <si>
    <t>动漫1731</t>
  </si>
  <si>
    <t>王珂</t>
  </si>
  <si>
    <t>二号644</t>
  </si>
  <si>
    <t>二号646</t>
  </si>
  <si>
    <t>二号648</t>
  </si>
  <si>
    <t>四号622</t>
  </si>
  <si>
    <t>四号625</t>
  </si>
  <si>
    <t>动漫1732</t>
  </si>
  <si>
    <t>王勍</t>
  </si>
  <si>
    <t>二号542</t>
  </si>
  <si>
    <t>二号544</t>
  </si>
  <si>
    <t>二号546</t>
  </si>
  <si>
    <t>四号619</t>
  </si>
  <si>
    <t>四号621</t>
  </si>
  <si>
    <t>四号623</t>
  </si>
  <si>
    <t>电气1731</t>
  </si>
  <si>
    <t>曹英国</t>
  </si>
  <si>
    <t>二号512</t>
  </si>
  <si>
    <t>二号513</t>
  </si>
  <si>
    <t>二号515</t>
  </si>
  <si>
    <t>电气1732</t>
  </si>
  <si>
    <t>许鹏</t>
  </si>
  <si>
    <t>二号510</t>
  </si>
  <si>
    <t>二号511</t>
  </si>
  <si>
    <t>二号541</t>
  </si>
  <si>
    <t>电子1731</t>
  </si>
  <si>
    <t>韩瑞峰</t>
  </si>
  <si>
    <t>二号636</t>
  </si>
  <si>
    <t>二号638</t>
  </si>
  <si>
    <t>二号640</t>
  </si>
  <si>
    <t>二号642</t>
  </si>
  <si>
    <t>四号624</t>
  </si>
  <si>
    <t>移动1731</t>
  </si>
  <si>
    <t>王笑洋</t>
  </si>
  <si>
    <t>二号524</t>
  </si>
  <si>
    <t>二号525</t>
  </si>
  <si>
    <t>二号527</t>
  </si>
  <si>
    <t>四号614</t>
  </si>
  <si>
    <t>网络1671</t>
  </si>
  <si>
    <t>郎博</t>
  </si>
  <si>
    <t>二号332</t>
  </si>
  <si>
    <t>二号335</t>
  </si>
  <si>
    <t>二号337</t>
  </si>
  <si>
    <t>三号631</t>
  </si>
  <si>
    <t>网络1672</t>
  </si>
  <si>
    <t>二号336</t>
  </si>
  <si>
    <t>二号338</t>
  </si>
  <si>
    <t>二号339</t>
  </si>
  <si>
    <t>三号628</t>
  </si>
  <si>
    <t>网络1673</t>
  </si>
  <si>
    <t>谢荣耀</t>
  </si>
  <si>
    <t>二号340</t>
  </si>
  <si>
    <t>二号342</t>
  </si>
  <si>
    <t>二号344</t>
  </si>
  <si>
    <t>二号346</t>
  </si>
  <si>
    <t>三号630</t>
  </si>
  <si>
    <t>电子1821</t>
  </si>
  <si>
    <t>二号440</t>
  </si>
  <si>
    <t>二号442</t>
  </si>
  <si>
    <t>二号446</t>
  </si>
  <si>
    <t>四号524</t>
  </si>
  <si>
    <t>电子1822</t>
  </si>
  <si>
    <t>贾民政</t>
  </si>
  <si>
    <t>二号330</t>
  </si>
  <si>
    <t>二号444</t>
  </si>
  <si>
    <t>四号213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</si>
  <si>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</si>
  <si>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</si>
  <si>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</si>
  <si>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</si>
  <si>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</si>
  <si>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</si>
  <si>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</si>
  <si>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二号429</t>
  </si>
  <si>
    <t>四号514</t>
  </si>
  <si>
    <t>网络1832</t>
  </si>
  <si>
    <t xml:space="preserve">班级人数 </t>
  </si>
  <si>
    <t>二号425</t>
  </si>
  <si>
    <t>二号426</t>
  </si>
  <si>
    <t>二号427</t>
  </si>
  <si>
    <t>二号428</t>
  </si>
  <si>
    <t>四号515</t>
  </si>
  <si>
    <t>四号522</t>
  </si>
  <si>
    <t>信息1831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</si>
  <si>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</si>
  <si>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</si>
  <si>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</si>
  <si>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</si>
  <si>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</si>
  <si>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</si>
  <si>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</si>
  <si>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</si>
  <si>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</si>
  <si>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</si>
  <si>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</si>
  <si>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</si>
  <si>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</si>
  <si>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</si>
  <si>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</si>
  <si>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</si>
  <si>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</si>
  <si>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</si>
  <si>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</si>
  <si>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</si>
  <si>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二号415</t>
  </si>
  <si>
    <t>二号416</t>
  </si>
  <si>
    <t>二号417</t>
  </si>
  <si>
    <t>二号418</t>
  </si>
  <si>
    <t>二号419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</si>
  <si>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</si>
  <si>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</si>
  <si>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</si>
  <si>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</si>
  <si>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</si>
  <si>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</si>
  <si>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</si>
  <si>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</si>
  <si>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</si>
  <si>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</si>
  <si>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</si>
  <si>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</si>
  <si>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</si>
  <si>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</si>
  <si>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</si>
  <si>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</si>
  <si>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</si>
  <si>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</si>
  <si>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</si>
  <si>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</si>
  <si>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电气与信息工程系2019新生卫生成绩</t>
  </si>
  <si>
    <t>电气1921</t>
  </si>
  <si>
    <t>二号601</t>
  </si>
  <si>
    <t>二号604</t>
  </si>
  <si>
    <t>二号605</t>
  </si>
  <si>
    <t>二号606</t>
  </si>
  <si>
    <t>二号613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</si>
  <si>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</si>
  <si>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</si>
  <si>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</si>
  <si>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</si>
  <si>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</si>
  <si>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</si>
  <si>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</si>
  <si>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二号612</t>
  </si>
  <si>
    <t>电子1921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</si>
  <si>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</si>
  <si>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</si>
  <si>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</si>
  <si>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</si>
  <si>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</si>
  <si>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</si>
  <si>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</si>
  <si>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</si>
  <si>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</si>
  <si>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</si>
  <si>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</si>
  <si>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</si>
  <si>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</si>
  <si>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</si>
  <si>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</si>
  <si>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</si>
  <si>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</si>
  <si>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</si>
  <si>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</si>
  <si>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t>二号127</t>
  </si>
  <si>
    <r>
      <rPr>
        <b/>
        <sz val="10"/>
        <rFont val="宋体"/>
        <charset val="134"/>
      </rPr>
      <t>二号130</t>
    </r>
    <r>
      <rPr>
        <b/>
        <sz val="10"/>
        <rFont val="宋体"/>
        <charset val="134"/>
      </rPr>
      <t>0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</si>
  <si>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</si>
  <si>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</si>
  <si>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</si>
  <si>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</si>
  <si>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</si>
  <si>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</si>
  <si>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</si>
  <si>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</si>
  <si>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</si>
  <si>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</si>
  <si>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</si>
  <si>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</si>
  <si>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</si>
  <si>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</si>
  <si>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</si>
  <si>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</si>
  <si>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</si>
  <si>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</si>
  <si>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</si>
  <si>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</si>
  <si>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</si>
  <si>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</si>
  <si>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</si>
  <si>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</si>
  <si>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</si>
  <si>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</si>
  <si>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</si>
  <si>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</si>
  <si>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</si>
  <si>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</si>
  <si>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</si>
  <si>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</si>
  <si>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</si>
  <si>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二号548</t>
  </si>
  <si>
    <t>二号654</t>
  </si>
  <si>
    <t>二号656</t>
  </si>
  <si>
    <t>二号658</t>
  </si>
  <si>
    <t>四号424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</si>
  <si>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</si>
  <si>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</si>
  <si>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</si>
  <si>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</si>
  <si>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</si>
  <si>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</si>
  <si>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</si>
  <si>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</si>
  <si>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</si>
  <si>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王郁</t>
  </si>
  <si>
    <t>一号128</t>
  </si>
  <si>
    <t>二号620</t>
  </si>
  <si>
    <t>二号621</t>
  </si>
  <si>
    <t>二号622</t>
  </si>
  <si>
    <t>二号623</t>
  </si>
  <si>
    <t>四号604</t>
  </si>
  <si>
    <t>四号605</t>
  </si>
  <si>
    <t>机电工程学院</t>
  </si>
  <si>
    <t>机电1571</t>
  </si>
  <si>
    <t>朱珊珊</t>
  </si>
  <si>
    <t>一号305</t>
  </si>
  <si>
    <t>一号306</t>
  </si>
  <si>
    <t>一号307</t>
  </si>
  <si>
    <t>一号308</t>
  </si>
  <si>
    <t>机电1572</t>
  </si>
  <si>
    <t>孙文明</t>
  </si>
  <si>
    <t>一号309</t>
  </si>
  <si>
    <t>一号310</t>
  </si>
  <si>
    <t>一号311</t>
  </si>
  <si>
    <t>一号312</t>
  </si>
  <si>
    <t>机电1573</t>
  </si>
  <si>
    <t>刘安安</t>
  </si>
  <si>
    <t>一号313</t>
  </si>
  <si>
    <t>一号315</t>
  </si>
  <si>
    <t>一号316</t>
  </si>
  <si>
    <t>一号318</t>
  </si>
  <si>
    <t>机械1571</t>
  </si>
  <si>
    <t>一号314</t>
  </si>
  <si>
    <t>机械1572</t>
  </si>
  <si>
    <t>孙显团</t>
  </si>
  <si>
    <t>一号320</t>
  </si>
  <si>
    <t>一号322</t>
  </si>
  <si>
    <t>一号324</t>
  </si>
  <si>
    <t>一号317</t>
  </si>
  <si>
    <t>一号319</t>
  </si>
  <si>
    <t>三号602</t>
  </si>
  <si>
    <t>汽车1571</t>
  </si>
  <si>
    <t>鲍晓东</t>
  </si>
  <si>
    <t>一321</t>
  </si>
  <si>
    <t>一号323</t>
  </si>
  <si>
    <t>一号203</t>
  </si>
  <si>
    <t>一号204</t>
  </si>
  <si>
    <t>一1号201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</si>
  <si>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</si>
  <si>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</si>
  <si>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</si>
  <si>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</si>
  <si>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</si>
  <si>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</si>
  <si>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</si>
  <si>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</si>
  <si>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</si>
  <si>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一号404</t>
  </si>
  <si>
    <t>一号406</t>
  </si>
  <si>
    <t>一号408</t>
  </si>
  <si>
    <t>一号401</t>
  </si>
  <si>
    <t>一号403</t>
  </si>
  <si>
    <t>一号530</t>
  </si>
  <si>
    <t>一号528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</si>
  <si>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</si>
  <si>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</si>
  <si>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一号410</t>
  </si>
  <si>
    <t>一号409</t>
  </si>
  <si>
    <t>一号407</t>
  </si>
  <si>
    <t>三号534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</si>
  <si>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</si>
  <si>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</si>
  <si>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一号414</t>
  </si>
  <si>
    <t>一号416</t>
  </si>
  <si>
    <t>一号412</t>
  </si>
  <si>
    <t>一号411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</si>
  <si>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</si>
  <si>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刘丽娜</t>
  </si>
  <si>
    <t>一号413</t>
  </si>
  <si>
    <t>一号415</t>
  </si>
  <si>
    <t>一号417</t>
  </si>
  <si>
    <t>一号418</t>
  </si>
  <si>
    <t>一号420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</si>
  <si>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</si>
  <si>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</si>
  <si>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一号517</t>
  </si>
  <si>
    <t>一号519</t>
  </si>
  <si>
    <t>一号521</t>
  </si>
  <si>
    <t>一号520</t>
  </si>
  <si>
    <t>一号522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</si>
  <si>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</si>
  <si>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</si>
  <si>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一号419</t>
  </si>
  <si>
    <t>一号421</t>
  </si>
  <si>
    <t>一号422</t>
  </si>
  <si>
    <t>一号424</t>
  </si>
  <si>
    <t>2号548</t>
  </si>
  <si>
    <t>3号532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</si>
  <si>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</si>
  <si>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</si>
  <si>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</si>
  <si>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一号514</t>
  </si>
  <si>
    <t>一号516</t>
  </si>
  <si>
    <t>一号518</t>
  </si>
  <si>
    <t>一号511</t>
  </si>
  <si>
    <t>一号513</t>
  </si>
  <si>
    <t>一号515</t>
  </si>
  <si>
    <t>三3号532</t>
  </si>
  <si>
    <t>紫光1731</t>
  </si>
  <si>
    <t>张铁军</t>
  </si>
  <si>
    <t>一号526</t>
  </si>
  <si>
    <t>一号523</t>
  </si>
  <si>
    <t>一号525</t>
  </si>
  <si>
    <t>1号524</t>
  </si>
  <si>
    <t>机电1671</t>
  </si>
  <si>
    <t>王旭辉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</si>
  <si>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</si>
  <si>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</si>
  <si>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</si>
  <si>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</si>
  <si>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</si>
  <si>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</si>
  <si>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</si>
  <si>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</si>
  <si>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数控1821</t>
  </si>
  <si>
    <t>杨敏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</si>
  <si>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</si>
  <si>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</si>
  <si>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</si>
  <si>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</si>
  <si>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</si>
  <si>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</si>
  <si>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</si>
  <si>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</si>
  <si>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</si>
  <si>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</si>
  <si>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</si>
  <si>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</si>
  <si>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</si>
  <si>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</si>
  <si>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</si>
  <si>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</si>
  <si>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</si>
  <si>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</si>
  <si>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</si>
  <si>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</si>
  <si>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</si>
  <si>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</si>
  <si>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</si>
  <si>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</si>
  <si>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</si>
  <si>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</si>
  <si>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</si>
  <si>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</si>
  <si>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</si>
  <si>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</si>
  <si>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</si>
  <si>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</si>
  <si>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</si>
  <si>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1号410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</si>
  <si>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</si>
  <si>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</si>
  <si>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</si>
  <si>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</si>
  <si>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</si>
  <si>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</si>
  <si>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</si>
  <si>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</si>
  <si>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</si>
  <si>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</si>
  <si>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</si>
  <si>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</si>
  <si>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</si>
  <si>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</si>
  <si>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</si>
  <si>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</si>
  <si>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</si>
  <si>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</si>
  <si>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1号107</t>
  </si>
  <si>
    <t>1号108</t>
  </si>
  <si>
    <t>1号110</t>
  </si>
  <si>
    <t>3号202</t>
  </si>
  <si>
    <t>机器人1831</t>
  </si>
  <si>
    <t>1号118</t>
  </si>
  <si>
    <t>1号415</t>
  </si>
  <si>
    <t>1号634</t>
  </si>
  <si>
    <t>机电2019级新生卫生成绩</t>
  </si>
  <si>
    <t>机电1921</t>
  </si>
  <si>
    <t>2号545</t>
  </si>
  <si>
    <t>2号547</t>
  </si>
  <si>
    <t>2号549</t>
  </si>
  <si>
    <t>2号552</t>
  </si>
  <si>
    <t>2号554</t>
  </si>
  <si>
    <t>机电1922</t>
  </si>
  <si>
    <t>2号543</t>
  </si>
  <si>
    <t>2号550</t>
  </si>
  <si>
    <t>2号109</t>
  </si>
  <si>
    <t>2号443</t>
  </si>
  <si>
    <t>机械1921</t>
  </si>
  <si>
    <t>2号551</t>
  </si>
  <si>
    <t>2号553</t>
  </si>
  <si>
    <t>2号556</t>
  </si>
  <si>
    <t>2号558</t>
  </si>
  <si>
    <t>机电1771</t>
  </si>
  <si>
    <t>1号南605</t>
  </si>
  <si>
    <t>1号南606</t>
  </si>
  <si>
    <t>1号南608</t>
  </si>
  <si>
    <t>1号南610</t>
  </si>
  <si>
    <t>3号209</t>
  </si>
  <si>
    <t>汽车1771</t>
  </si>
  <si>
    <t>侯勇</t>
  </si>
  <si>
    <t>1号南601</t>
  </si>
  <si>
    <t>1号南602</t>
  </si>
  <si>
    <t>1号南603</t>
  </si>
  <si>
    <t>1号南604</t>
  </si>
  <si>
    <t>机电1931</t>
  </si>
  <si>
    <t>赵萌</t>
  </si>
  <si>
    <t>1号南607</t>
  </si>
  <si>
    <t>1号南609</t>
  </si>
  <si>
    <t>1号南611</t>
  </si>
  <si>
    <t>1号南613</t>
  </si>
  <si>
    <t>1号南612</t>
  </si>
  <si>
    <t>1号南614</t>
  </si>
  <si>
    <t>1号南616</t>
  </si>
  <si>
    <t>机电1932</t>
  </si>
  <si>
    <t>1号南615</t>
  </si>
  <si>
    <t>1号南617</t>
  </si>
  <si>
    <t>1号南619</t>
  </si>
  <si>
    <t>一号南618</t>
  </si>
  <si>
    <t>一号南620</t>
  </si>
  <si>
    <t>一号南622</t>
  </si>
  <si>
    <t>三号401</t>
  </si>
  <si>
    <t>1号南134</t>
  </si>
  <si>
    <t>1号113</t>
  </si>
  <si>
    <t>机电1933</t>
  </si>
  <si>
    <t>张帅</t>
  </si>
  <si>
    <t>1号南621</t>
  </si>
  <si>
    <t>1号南623</t>
  </si>
  <si>
    <t>1号南625</t>
  </si>
  <si>
    <t>1号南624</t>
  </si>
  <si>
    <t>1号142</t>
  </si>
  <si>
    <t>1号134</t>
  </si>
  <si>
    <t>3号402</t>
  </si>
  <si>
    <t>机电1934</t>
  </si>
  <si>
    <t>周凌瑞</t>
  </si>
  <si>
    <t>1号626</t>
  </si>
  <si>
    <t>1号627</t>
  </si>
  <si>
    <t>1号628</t>
  </si>
  <si>
    <t>1号630</t>
  </si>
  <si>
    <t>1号502</t>
  </si>
  <si>
    <t>1号126</t>
  </si>
  <si>
    <t>机电1935</t>
  </si>
  <si>
    <t>1号南501</t>
  </si>
  <si>
    <t>1号南503</t>
  </si>
  <si>
    <t>1号南504</t>
  </si>
  <si>
    <t>1号南506</t>
  </si>
  <si>
    <t>汽修1931</t>
  </si>
  <si>
    <t>1号南505</t>
  </si>
  <si>
    <t>1号南508</t>
  </si>
  <si>
    <t>1号南510</t>
  </si>
  <si>
    <t>新能源1931</t>
  </si>
  <si>
    <t>兰健</t>
  </si>
  <si>
    <t>1号南113</t>
  </si>
  <si>
    <t>1号南123</t>
  </si>
  <si>
    <t>1号南302</t>
  </si>
  <si>
    <t>1号北534</t>
  </si>
  <si>
    <t>1号南404</t>
  </si>
  <si>
    <t>虚拟1931</t>
  </si>
  <si>
    <t>1号南507</t>
  </si>
  <si>
    <t>1号南509</t>
  </si>
  <si>
    <t>1号南512</t>
  </si>
  <si>
    <t>3号403</t>
  </si>
  <si>
    <t>3号404</t>
  </si>
  <si>
    <t>建工工程学院</t>
  </si>
  <si>
    <t>造价1571</t>
  </si>
  <si>
    <t>陈甜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</si>
  <si>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</si>
  <si>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</si>
  <si>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</si>
  <si>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</si>
  <si>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</si>
  <si>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</si>
  <si>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</si>
  <si>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</si>
  <si>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</si>
  <si>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</si>
  <si>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</si>
  <si>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</si>
  <si>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</si>
  <si>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</si>
  <si>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马隽</t>
  </si>
  <si>
    <t>1号341</t>
  </si>
  <si>
    <t>1号334</t>
  </si>
  <si>
    <t>3号617</t>
  </si>
  <si>
    <t>装饰1571</t>
  </si>
  <si>
    <t>1号344</t>
  </si>
  <si>
    <t>1号342</t>
  </si>
  <si>
    <t>3号616</t>
  </si>
  <si>
    <t>建工1571</t>
  </si>
  <si>
    <t>任长顺</t>
  </si>
  <si>
    <t>1号349</t>
  </si>
  <si>
    <t>1号351</t>
  </si>
  <si>
    <r>
      <rPr>
        <b/>
        <sz val="10"/>
        <rFont val="Times New Roman"/>
        <charset val="134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charset val="134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</si>
  <si>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</si>
  <si>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</si>
  <si>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</si>
  <si>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</si>
  <si>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</si>
  <si>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</si>
  <si>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</si>
  <si>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一号439</t>
  </si>
  <si>
    <t>一号436</t>
  </si>
  <si>
    <t>一号427</t>
  </si>
  <si>
    <t>一号234</t>
  </si>
  <si>
    <t>一号440</t>
  </si>
  <si>
    <t>一号437</t>
  </si>
  <si>
    <t>四号315</t>
  </si>
  <si>
    <t>建工1732</t>
  </si>
  <si>
    <t>一号441</t>
  </si>
  <si>
    <t>一号442</t>
  </si>
  <si>
    <t>一号443</t>
  </si>
  <si>
    <t>一号444</t>
  </si>
  <si>
    <t>一号438</t>
  </si>
  <si>
    <t>四号403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</si>
  <si>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</si>
  <si>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</si>
  <si>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</si>
  <si>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</si>
  <si>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</si>
  <si>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</si>
  <si>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</si>
  <si>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</si>
  <si>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</si>
  <si>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</si>
  <si>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</si>
  <si>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</si>
  <si>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</si>
  <si>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</si>
  <si>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林忠华</t>
  </si>
  <si>
    <t>1号445</t>
  </si>
  <si>
    <t>1号446</t>
  </si>
  <si>
    <t>1号447</t>
  </si>
  <si>
    <t>1号448</t>
  </si>
  <si>
    <t>2号214</t>
  </si>
  <si>
    <t>1号431</t>
  </si>
  <si>
    <t>1号452</t>
  </si>
  <si>
    <t>1号339</t>
  </si>
  <si>
    <t>2号641</t>
  </si>
  <si>
    <t>4号325</t>
  </si>
  <si>
    <t>4号326</t>
  </si>
  <si>
    <t>造价1732</t>
  </si>
  <si>
    <t>1号449</t>
  </si>
  <si>
    <t>1号450</t>
  </si>
  <si>
    <t>1号454</t>
  </si>
  <si>
    <t>1号444</t>
  </si>
  <si>
    <t>1号234</t>
  </si>
  <si>
    <t>4号403</t>
  </si>
  <si>
    <t>4号311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</si>
  <si>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</si>
  <si>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</si>
  <si>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一号327</t>
  </si>
  <si>
    <t>一号329</t>
  </si>
  <si>
    <t>一号451</t>
  </si>
  <si>
    <t>四号401</t>
  </si>
  <si>
    <t>四号402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</si>
  <si>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</si>
  <si>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张娜</t>
  </si>
  <si>
    <t>一号333</t>
  </si>
  <si>
    <t>一号335</t>
  </si>
  <si>
    <t>一号330</t>
  </si>
  <si>
    <t>四号317</t>
  </si>
  <si>
    <t>一号337</t>
  </si>
  <si>
    <t>四号319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</si>
  <si>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</si>
  <si>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一号339</t>
  </si>
  <si>
    <t>一号332</t>
  </si>
  <si>
    <t>四号415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</si>
  <si>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</si>
  <si>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</si>
  <si>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一号326</t>
  </si>
  <si>
    <t>一号328</t>
  </si>
  <si>
    <t>四号321</t>
  </si>
  <si>
    <t>四号323</t>
  </si>
  <si>
    <t>造价1671</t>
  </si>
  <si>
    <t>马梓超</t>
  </si>
  <si>
    <t>一号229</t>
  </si>
  <si>
    <t>一号231</t>
  </si>
  <si>
    <t>一号233</t>
  </si>
  <si>
    <t>一号235</t>
  </si>
  <si>
    <t>一号232</t>
  </si>
  <si>
    <r>
      <rPr>
        <b/>
        <sz val="10"/>
        <rFont val="宋体"/>
        <charset val="134"/>
      </rPr>
      <t>三号62</t>
    </r>
    <r>
      <rPr>
        <b/>
        <sz val="10"/>
        <rFont val="宋体"/>
        <charset val="134"/>
      </rPr>
      <t>4</t>
    </r>
  </si>
  <si>
    <t>三号627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</si>
  <si>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28</t>
    </r>
  </si>
  <si>
    <t>造价1672</t>
  </si>
  <si>
    <t>李嘉杰</t>
  </si>
  <si>
    <t>一号227</t>
  </si>
  <si>
    <t>一号228</t>
  </si>
  <si>
    <t>一号146</t>
  </si>
  <si>
    <t>一号226</t>
  </si>
  <si>
    <t>一号247</t>
  </si>
  <si>
    <t>三号629</t>
  </si>
  <si>
    <t>三号626</t>
  </si>
  <si>
    <t>三号624</t>
  </si>
  <si>
    <t>造价1673</t>
  </si>
  <si>
    <t>刘佳僮</t>
  </si>
  <si>
    <t>一号237</t>
  </si>
  <si>
    <t>一号239</t>
  </si>
  <si>
    <t>测量1831</t>
  </si>
  <si>
    <t>刘彦君</t>
  </si>
  <si>
    <t>一号242</t>
  </si>
  <si>
    <t>一号249</t>
  </si>
  <si>
    <t>四号217</t>
  </si>
  <si>
    <t>无人机1831</t>
  </si>
  <si>
    <t>一号248</t>
  </si>
  <si>
    <t>一号246</t>
  </si>
  <si>
    <t>一号244</t>
  </si>
  <si>
    <t>一号251</t>
  </si>
  <si>
    <t>一号545</t>
  </si>
  <si>
    <t>一号543</t>
  </si>
  <si>
    <t>一号547</t>
  </si>
  <si>
    <t>建工1831</t>
  </si>
  <si>
    <t>安泽</t>
  </si>
  <si>
    <t>一号529</t>
  </si>
  <si>
    <t>一号527</t>
  </si>
  <si>
    <t>一号531</t>
  </si>
  <si>
    <t>一号535</t>
  </si>
  <si>
    <t>一号536</t>
  </si>
  <si>
    <t>四号219</t>
  </si>
  <si>
    <t>造价1831</t>
  </si>
  <si>
    <t>王天利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</si>
  <si>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</si>
  <si>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</si>
  <si>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</si>
  <si>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</si>
  <si>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</si>
  <si>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</si>
  <si>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</si>
  <si>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</si>
  <si>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一号449</t>
  </si>
  <si>
    <t>一号540</t>
  </si>
  <si>
    <r>
      <rPr>
        <b/>
        <sz val="10"/>
        <color indexed="8"/>
        <rFont val="宋体"/>
        <charset val="134"/>
      </rPr>
      <t>一号4</t>
    </r>
    <r>
      <rPr>
        <b/>
        <sz val="10"/>
        <color indexed="8"/>
        <rFont val="宋体"/>
        <charset val="134"/>
      </rPr>
      <t>54</t>
    </r>
  </si>
  <si>
    <r>
      <rPr>
        <b/>
        <sz val="10"/>
        <color indexed="8"/>
        <rFont val="宋体"/>
        <charset val="134"/>
      </rPr>
      <t>四号21</t>
    </r>
    <r>
      <rPr>
        <b/>
        <sz val="10"/>
        <color indexed="8"/>
        <rFont val="宋体"/>
        <charset val="134"/>
      </rPr>
      <t>1</t>
    </r>
  </si>
  <si>
    <r>
      <rPr>
        <b/>
        <sz val="10"/>
        <color indexed="8"/>
        <rFont val="宋体"/>
        <charset val="134"/>
      </rPr>
      <t>四号2</t>
    </r>
    <r>
      <rPr>
        <b/>
        <sz val="10"/>
        <color indexed="8"/>
        <rFont val="宋体"/>
        <charset val="134"/>
      </rPr>
      <t>14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</si>
  <si>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</si>
  <si>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t>装饰1831</t>
  </si>
  <si>
    <t>代洪涛</t>
  </si>
  <si>
    <t>一号539</t>
  </si>
  <si>
    <t>一号546</t>
  </si>
  <si>
    <t>一号541</t>
  </si>
  <si>
    <t>四号215</t>
  </si>
  <si>
    <t>珠宝1831</t>
  </si>
  <si>
    <t>一号245</t>
  </si>
  <si>
    <t>一号240</t>
  </si>
  <si>
    <t>四号226</t>
  </si>
  <si>
    <t>四号224</t>
  </si>
  <si>
    <t>四号225</t>
  </si>
  <si>
    <t>建筑与测绘工程学院2019级新生卫生成绩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</si>
  <si>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</si>
  <si>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</si>
  <si>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</si>
  <si>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</si>
  <si>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</si>
  <si>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</si>
  <si>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</si>
  <si>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</si>
  <si>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</si>
  <si>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</si>
  <si>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</si>
  <si>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</si>
  <si>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</si>
  <si>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</si>
  <si>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</si>
  <si>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</si>
  <si>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</si>
  <si>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</si>
  <si>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</si>
  <si>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一号147</t>
  </si>
  <si>
    <t>一号650</t>
  </si>
  <si>
    <t>一号651</t>
  </si>
  <si>
    <t>一号652</t>
  </si>
  <si>
    <t>一号654</t>
  </si>
  <si>
    <t>三号208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</si>
  <si>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</si>
  <si>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</si>
  <si>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</si>
  <si>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</si>
  <si>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</si>
  <si>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</si>
  <si>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</si>
  <si>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</si>
  <si>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</si>
  <si>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</si>
  <si>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</si>
  <si>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</si>
  <si>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</si>
  <si>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</si>
  <si>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</si>
  <si>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</si>
  <si>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</si>
  <si>
    <t>赵春荣</t>
  </si>
  <si>
    <t>一号629</t>
  </si>
  <si>
    <t>一号631</t>
  </si>
  <si>
    <t>一号632</t>
  </si>
  <si>
    <t>一号138</t>
  </si>
  <si>
    <t>一号633</t>
  </si>
  <si>
    <t>造价1931</t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</si>
  <si>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</si>
  <si>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</si>
  <si>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</si>
  <si>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</si>
  <si>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</si>
  <si>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</si>
  <si>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</si>
  <si>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</si>
  <si>
    <t>一号634</t>
  </si>
  <si>
    <t>一号635</t>
  </si>
  <si>
    <t>一号636</t>
  </si>
  <si>
    <t>一号140</t>
  </si>
  <si>
    <t>四号411</t>
  </si>
  <si>
    <t>四号409</t>
  </si>
  <si>
    <t>造价1933</t>
  </si>
  <si>
    <t>一号145</t>
  </si>
  <si>
    <t>一号143</t>
  </si>
  <si>
    <t>四号412</t>
  </si>
  <si>
    <t>四号413</t>
  </si>
  <si>
    <t>一号141</t>
  </si>
  <si>
    <t>装饰1931</t>
  </si>
  <si>
    <t>华孟楠</t>
  </si>
  <si>
    <t>一号131</t>
  </si>
  <si>
    <t>一号133</t>
  </si>
  <si>
    <t>一号135</t>
  </si>
  <si>
    <t>四号414</t>
  </si>
  <si>
    <t>装饰1932</t>
  </si>
  <si>
    <t>1号139</t>
  </si>
  <si>
    <t>1号141</t>
  </si>
  <si>
    <t>1号137</t>
  </si>
  <si>
    <t>4号423</t>
  </si>
  <si>
    <t>4号421</t>
  </si>
  <si>
    <t>文法与管理学院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</si>
  <si>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</si>
  <si>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</si>
  <si>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</si>
  <si>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</si>
  <si>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</si>
  <si>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</si>
  <si>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</si>
  <si>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</si>
  <si>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</si>
  <si>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3号635</t>
  </si>
  <si>
    <t>法律1571</t>
  </si>
  <si>
    <t>张军</t>
  </si>
  <si>
    <t>三号623</t>
  </si>
  <si>
    <t>三号622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</si>
  <si>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</si>
  <si>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</si>
  <si>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</si>
  <si>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</si>
  <si>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</si>
  <si>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3号205</t>
  </si>
  <si>
    <t>2号320</t>
  </si>
  <si>
    <t>2号321</t>
  </si>
  <si>
    <t>2号326</t>
  </si>
  <si>
    <t>2号329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</si>
  <si>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</si>
  <si>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</si>
  <si>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</si>
  <si>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</si>
  <si>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</si>
  <si>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</si>
  <si>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</si>
  <si>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</si>
  <si>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</si>
  <si>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</si>
  <si>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</si>
  <si>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</si>
  <si>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</si>
  <si>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</si>
  <si>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</si>
  <si>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</si>
  <si>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</si>
  <si>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</si>
  <si>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</si>
  <si>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</si>
  <si>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</si>
  <si>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</si>
  <si>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</si>
  <si>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</si>
  <si>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</si>
  <si>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</si>
  <si>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</si>
  <si>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</si>
  <si>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</si>
  <si>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</si>
  <si>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</si>
  <si>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</si>
  <si>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</si>
  <si>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</si>
  <si>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</si>
  <si>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</si>
  <si>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</si>
  <si>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</si>
  <si>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</si>
  <si>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</si>
  <si>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二号329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</si>
  <si>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</si>
  <si>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</si>
  <si>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</si>
  <si>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</si>
  <si>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</si>
  <si>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</si>
  <si>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</si>
  <si>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</si>
  <si>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</si>
  <si>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</si>
  <si>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</si>
  <si>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</si>
  <si>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</si>
  <si>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</si>
  <si>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</si>
  <si>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</si>
  <si>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</si>
  <si>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</si>
  <si>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</si>
  <si>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t>2号302</t>
  </si>
  <si>
    <t>2号327</t>
  </si>
  <si>
    <t>3号514</t>
  </si>
  <si>
    <t>3号527</t>
  </si>
  <si>
    <t>3号526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</si>
  <si>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</si>
  <si>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</si>
  <si>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</si>
  <si>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</si>
  <si>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</si>
  <si>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</si>
  <si>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</si>
  <si>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</si>
  <si>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</si>
  <si>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</si>
  <si>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</si>
  <si>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</si>
  <si>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</si>
  <si>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</si>
  <si>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文法与管理学院2019级新生卫生成绩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</si>
  <si>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</si>
  <si>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</si>
  <si>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</si>
  <si>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</si>
  <si>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</si>
  <si>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</si>
  <si>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</si>
  <si>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</si>
  <si>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</si>
  <si>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</si>
  <si>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</si>
  <si>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</si>
  <si>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</si>
  <si>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</si>
  <si>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</si>
  <si>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</si>
  <si>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</si>
  <si>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</si>
  <si>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</si>
  <si>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</si>
  <si>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</si>
  <si>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</si>
  <si>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</si>
  <si>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</si>
  <si>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</si>
  <si>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</si>
  <si>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</si>
  <si>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</si>
  <si>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</si>
  <si>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</si>
  <si>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</si>
  <si>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</si>
  <si>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</si>
  <si>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</si>
  <si>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</si>
  <si>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</si>
  <si>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</si>
  <si>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</si>
  <si>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</si>
  <si>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</si>
  <si>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</si>
  <si>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</si>
  <si>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</si>
  <si>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</si>
  <si>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</si>
  <si>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</si>
  <si>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</si>
  <si>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</si>
  <si>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</si>
  <si>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</si>
  <si>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</si>
  <si>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</si>
  <si>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</si>
  <si>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</si>
  <si>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</si>
  <si>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3号314</t>
  </si>
  <si>
    <t>3号315</t>
  </si>
  <si>
    <t>2号110</t>
  </si>
  <si>
    <t>空乘1832</t>
  </si>
  <si>
    <t>3号316</t>
  </si>
  <si>
    <t>3号317</t>
  </si>
  <si>
    <t>2号116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</si>
  <si>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</si>
  <si>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</si>
  <si>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</si>
  <si>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</si>
  <si>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</si>
  <si>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</si>
  <si>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</si>
  <si>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</si>
  <si>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</si>
  <si>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</si>
  <si>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</si>
  <si>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</si>
  <si>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</si>
  <si>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</si>
  <si>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</si>
  <si>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</si>
  <si>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</si>
  <si>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</si>
  <si>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</si>
  <si>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</si>
  <si>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</si>
  <si>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</si>
  <si>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</si>
  <si>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文秘1931</t>
  </si>
  <si>
    <t>3号412</t>
  </si>
  <si>
    <t>3号414</t>
  </si>
  <si>
    <t>3号417</t>
  </si>
  <si>
    <t>2号224</t>
  </si>
  <si>
    <t>2号226</t>
  </si>
  <si>
    <t>2号228</t>
  </si>
  <si>
    <t>法律1931</t>
  </si>
  <si>
    <t>张天宇</t>
  </si>
  <si>
    <t>2号211</t>
  </si>
  <si>
    <t>2号212</t>
  </si>
  <si>
    <t>3号409</t>
  </si>
  <si>
    <t>3号410</t>
  </si>
  <si>
    <t>3号411</t>
  </si>
  <si>
    <t>会计1931</t>
  </si>
  <si>
    <t>蔡璐</t>
  </si>
  <si>
    <t>2号219</t>
  </si>
  <si>
    <t>3号420</t>
  </si>
  <si>
    <t>3号422</t>
  </si>
  <si>
    <t>3号423</t>
  </si>
  <si>
    <t>3号425</t>
  </si>
  <si>
    <t>会计1932</t>
  </si>
  <si>
    <t>三号424</t>
  </si>
  <si>
    <t>三号426</t>
  </si>
  <si>
    <t>三号427</t>
  </si>
  <si>
    <t>三号429</t>
  </si>
  <si>
    <t>二号222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</si>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</sst>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name val="宋体"/>
      <charset val="134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9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4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9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0" fillId="0" borderId="0">
      <protection locked="0"/>
    </xf>
    <xf numFmtId="0" fontId="28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0" applyBorder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0" fontId="26" fillId="0" borderId="8" applyNumberFormat="0" applyFill="0" applyAlignment="0" applyProtection="0">
      <alignment vertical="center"/>
    </xf>
    <xf numFmtId="0" fontId="0" fillId="0" borderId="0" applyBorder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8" fillId="16" borderId="12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9" fillId="30" borderId="13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41" fillId="3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28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29" fillId="3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12" fillId="0" borderId="0">
      <alignment vertical="center"/>
    </xf>
    <xf numFmtId="0" fontId="5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12" fillId="0" borderId="0" applyBorder="0">
      <alignment vertical="center"/>
    </xf>
    <xf numFmtId="0" fontId="20" fillId="0" borderId="0">
      <protection locked="0"/>
    </xf>
  </cellStyleXfs>
  <cellXfs count="14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7" borderId="1" xfId="7" applyFont="1" applyFill="1" applyBorder="1" applyAlignment="1" applyProtection="1">
      <alignment horizontal="center"/>
    </xf>
    <xf numFmtId="0" fontId="3" fillId="5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8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" fillId="2" borderId="1" xfId="67" applyFont="1" applyFill="1" applyBorder="1" applyAlignment="1">
      <alignment horizontal="center"/>
    </xf>
    <xf numFmtId="0" fontId="1" fillId="0" borderId="1" xfId="59" applyFont="1" applyBorder="1" applyAlignment="1">
      <alignment horizontal="center"/>
    </xf>
    <xf numFmtId="0" fontId="8" fillId="0" borderId="1" xfId="67" applyFont="1" applyBorder="1" applyAlignment="1">
      <alignment horizontal="center"/>
    </xf>
    <xf numFmtId="0" fontId="1" fillId="0" borderId="1" xfId="67" applyFont="1" applyBorder="1" applyAlignment="1">
      <alignment horizontal="center"/>
    </xf>
    <xf numFmtId="0" fontId="1" fillId="5" borderId="1" xfId="60" applyFont="1" applyFill="1" applyBorder="1" applyAlignment="1">
      <alignment horizontal="center"/>
    </xf>
    <xf numFmtId="0" fontId="1" fillId="0" borderId="1" xfId="60" applyFont="1" applyBorder="1" applyAlignment="1">
      <alignment horizontal="center"/>
    </xf>
    <xf numFmtId="0" fontId="1" fillId="2" borderId="1" xfId="60" applyFont="1" applyFill="1" applyBorder="1" applyAlignment="1">
      <alignment horizontal="center"/>
    </xf>
    <xf numFmtId="0" fontId="1" fillId="5" borderId="1" xfId="38" applyFont="1" applyFill="1" applyBorder="1" applyAlignment="1">
      <alignment horizontal="center"/>
    </xf>
    <xf numFmtId="0" fontId="1" fillId="0" borderId="1" xfId="38" applyFont="1" applyBorder="1" applyAlignment="1">
      <alignment horizontal="center"/>
    </xf>
    <xf numFmtId="0" fontId="1" fillId="2" borderId="1" xfId="38" applyFont="1" applyFill="1" applyBorder="1" applyAlignment="1">
      <alignment horizontal="center"/>
    </xf>
    <xf numFmtId="0" fontId="1" fillId="3" borderId="1" xfId="38" applyFont="1" applyFill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8" fillId="0" borderId="1" xfId="9" applyFont="1" applyBorder="1" applyAlignment="1">
      <alignment horizontal="center"/>
    </xf>
    <xf numFmtId="0" fontId="8" fillId="3" borderId="1" xfId="38" applyFont="1" applyFill="1" applyBorder="1" applyAlignment="1">
      <alignment horizontal="center"/>
    </xf>
    <xf numFmtId="0" fontId="1" fillId="2" borderId="1" xfId="9" applyFont="1" applyFill="1" applyBorder="1" applyAlignment="1">
      <alignment horizontal="center"/>
    </xf>
    <xf numFmtId="0" fontId="8" fillId="2" borderId="1" xfId="38" applyFont="1" applyFill="1" applyBorder="1" applyAlignment="1">
      <alignment horizontal="center"/>
    </xf>
    <xf numFmtId="0" fontId="16" fillId="3" borderId="1" xfId="38" applyFont="1" applyFill="1" applyBorder="1" applyAlignment="1">
      <alignment horizontal="center"/>
    </xf>
    <xf numFmtId="0" fontId="3" fillId="3" borderId="1" xfId="38" applyFont="1" applyFill="1" applyBorder="1" applyAlignment="1">
      <alignment horizontal="center"/>
    </xf>
    <xf numFmtId="0" fontId="17" fillId="2" borderId="1" xfId="38" applyFont="1" applyFill="1" applyBorder="1" applyAlignment="1">
      <alignment horizontal="center"/>
    </xf>
    <xf numFmtId="0" fontId="2" fillId="2" borderId="1" xfId="38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38" applyFont="1" applyFill="1" applyBorder="1" applyAlignment="1">
      <alignment horizontal="center"/>
    </xf>
    <xf numFmtId="0" fontId="3" fillId="5" borderId="1" xfId="15" applyFont="1" applyFill="1" applyBorder="1" applyAlignment="1" applyProtection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1" fillId="6" borderId="1" xfId="15" applyFont="1" applyFill="1" applyBorder="1" applyAlignment="1" applyProtection="1">
      <alignment horizontal="center"/>
    </xf>
    <xf numFmtId="0" fontId="3" fillId="2" borderId="1" xfId="22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3" fillId="2" borderId="1" xfId="9" applyFont="1" applyFill="1" applyBorder="1" applyAlignment="1">
      <alignment horizontal="center"/>
    </xf>
    <xf numFmtId="0" fontId="1" fillId="0" borderId="1" xfId="68" applyFont="1" applyBorder="1" applyAlignment="1" applyProtection="1">
      <alignment horizontal="center"/>
    </xf>
    <xf numFmtId="0" fontId="1" fillId="0" borderId="1" xfId="26" applyFont="1" applyBorder="1" applyAlignment="1">
      <alignment horizontal="center"/>
    </xf>
    <xf numFmtId="0" fontId="8" fillId="0" borderId="1" xfId="68" applyFont="1" applyBorder="1" applyAlignment="1" applyProtection="1">
      <alignment horizontal="center"/>
    </xf>
    <xf numFmtId="0" fontId="3" fillId="8" borderId="0" xfId="0" applyFont="1" applyFill="1" applyBorder="1" applyAlignment="1">
      <alignment horizontal="center"/>
    </xf>
    <xf numFmtId="0" fontId="8" fillId="0" borderId="1" xfId="26" applyFont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8" fillId="0" borderId="1" xfId="50" applyFont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2" fillId="0" borderId="1" xfId="64" applyFont="1" applyBorder="1" applyAlignment="1" applyProtection="1">
      <alignment vertical="center"/>
    </xf>
    <xf numFmtId="0" fontId="1" fillId="2" borderId="1" xfId="20" applyFont="1" applyFill="1" applyBorder="1" applyAlignment="1">
      <alignment horizontal="center"/>
    </xf>
    <xf numFmtId="0" fontId="1" fillId="0" borderId="1" xfId="70" applyFont="1" applyFill="1" applyBorder="1" applyAlignment="1" applyProtection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3" fillId="2" borderId="1" xfId="63" applyFont="1" applyFill="1" applyBorder="1" applyAlignment="1">
      <alignment horizontal="center"/>
    </xf>
    <xf numFmtId="0" fontId="8" fillId="2" borderId="1" xfId="15" applyFont="1" applyFill="1" applyBorder="1" applyAlignment="1" applyProtection="1">
      <alignment horizontal="center"/>
    </xf>
    <xf numFmtId="0" fontId="1" fillId="2" borderId="1" xfId="63" applyFont="1" applyFill="1" applyBorder="1" applyAlignment="1">
      <alignment horizontal="center"/>
    </xf>
    <xf numFmtId="0" fontId="1" fillId="0" borderId="1" xfId="63" applyFont="1" applyBorder="1" applyAlignment="1">
      <alignment horizontal="center"/>
    </xf>
    <xf numFmtId="0" fontId="1" fillId="0" borderId="1" xfId="15" applyFont="1" applyBorder="1" applyAlignment="1" applyProtection="1">
      <alignment horizontal="center"/>
    </xf>
    <xf numFmtId="0" fontId="16" fillId="3" borderId="1" xfId="0" applyFont="1" applyFill="1" applyBorder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1" fillId="2" borderId="1" xfId="26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8" fillId="8" borderId="0" xfId="0" applyFont="1" applyFill="1" applyAlignment="1">
      <alignment horizontal="center" vertical="center"/>
    </xf>
    <xf numFmtId="0" fontId="1" fillId="0" borderId="1" xfId="70" applyFont="1" applyFill="1" applyBorder="1" applyAlignment="1" applyProtection="1">
      <alignment horizontal="center" vertical="center" wrapText="1"/>
    </xf>
    <xf numFmtId="0" fontId="1" fillId="2" borderId="1" xfId="66" applyFont="1" applyFill="1" applyBorder="1" applyAlignment="1">
      <alignment horizontal="center"/>
    </xf>
    <xf numFmtId="0" fontId="1" fillId="2" borderId="1" xfId="65" applyFont="1" applyFill="1" applyBorder="1" applyAlignment="1" applyProtection="1">
      <alignment horizontal="center"/>
    </xf>
    <xf numFmtId="0" fontId="8" fillId="0" borderId="1" xfId="66" applyFont="1" applyBorder="1" applyAlignment="1">
      <alignment horizontal="center"/>
    </xf>
    <xf numFmtId="0" fontId="8" fillId="0" borderId="1" xfId="65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8" fillId="0" borderId="1" xfId="69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0" fillId="0" borderId="1" xfId="63" applyFont="1" applyBorder="1" applyAlignment="1">
      <alignment horizontal="center" vertical="center"/>
    </xf>
    <xf numFmtId="0" fontId="10" fillId="0" borderId="1" xfId="63" applyFont="1" applyBorder="1">
      <alignment vertical="center"/>
    </xf>
    <xf numFmtId="0" fontId="1" fillId="2" borderId="1" xfId="61" applyFont="1" applyFill="1" applyBorder="1" applyAlignment="1" applyProtection="1">
      <alignment horizontal="center"/>
    </xf>
    <xf numFmtId="0" fontId="1" fillId="0" borderId="1" xfId="61" applyFont="1" applyBorder="1" applyAlignment="1" applyProtection="1">
      <alignment horizontal="center"/>
    </xf>
    <xf numFmtId="0" fontId="1" fillId="2" borderId="1" xfId="55" applyFont="1" applyFill="1" applyBorder="1" applyAlignment="1">
      <alignment horizontal="center"/>
    </xf>
    <xf numFmtId="0" fontId="3" fillId="2" borderId="1" xfId="65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8" borderId="0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19" fillId="0" borderId="5" xfId="0" applyNumberFormat="1" applyFont="1" applyFill="1" applyBorder="1" applyAlignment="1">
      <alignment horizontal="center" wrapText="1"/>
    </xf>
    <xf numFmtId="0" fontId="19" fillId="4" borderId="5" xfId="0" applyNumberFormat="1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0" fontId="20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/>
    <xf numFmtId="0" fontId="20" fillId="3" borderId="1" xfId="0" applyFont="1" applyFill="1" applyBorder="1" applyAlignment="1"/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标题 1" xfId="23" builtinId="16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" xfId="61"/>
    <cellStyle name="常规 3" xfId="62"/>
    <cellStyle name="常规 4" xfId="63"/>
    <cellStyle name="常规 5" xfId="64"/>
    <cellStyle name="常规 7" xfId="65"/>
    <cellStyle name="常规 7 4" xfId="66"/>
    <cellStyle name="常规 7 6" xfId="67"/>
    <cellStyle name="常规 8" xfId="68"/>
    <cellStyle name="常规 9" xfId="69"/>
    <cellStyle name="常规_2013-2014 (2)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95"/>
  <sheetViews>
    <sheetView topLeftCell="A493" workbookViewId="0">
      <selection activeCell="G493" sqref="G$1:G$1048576"/>
    </sheetView>
  </sheetViews>
  <sheetFormatPr defaultColWidth="9" defaultRowHeight="13.5"/>
  <cols>
    <col min="1" max="5" width="9" style="17" customWidth="1"/>
    <col min="6" max="6" width="12" style="17" customWidth="1"/>
    <col min="7" max="7" width="13.25" style="17" customWidth="1"/>
    <col min="8" max="15" width="9" style="17" customWidth="1"/>
    <col min="16" max="64" width="9" style="18" customWidth="1"/>
    <col min="65" max="65" width="9" style="17" customWidth="1"/>
    <col min="66" max="16384" width="9" style="17"/>
  </cols>
  <sheetData>
    <row r="1" s="1" customFormat="1" ht="22.5" spans="1:6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9"/>
      <c r="Q1" s="29"/>
      <c r="R1" s="29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20" t="s">
        <v>1</v>
      </c>
      <c r="B2" s="21" t="s">
        <v>2</v>
      </c>
      <c r="C2" s="22">
        <f>A4+B4+C4+D4+E4</f>
        <v>28</v>
      </c>
      <c r="D2" s="21" t="s">
        <v>3</v>
      </c>
      <c r="E2" s="23" t="s">
        <v>4</v>
      </c>
      <c r="F2" s="21" t="s">
        <v>5</v>
      </c>
      <c r="G2" s="24">
        <f>(A4*A5+B4*B5+C4*C5+D4*D5+E4*E5+F4*F5+G4*G5+H4*H5)/C2</f>
        <v>88.0714285714286</v>
      </c>
      <c r="H2" s="21"/>
      <c r="I2" s="21"/>
      <c r="J2" s="21"/>
      <c r="K2" s="21"/>
      <c r="L2" s="21"/>
      <c r="M2" s="21"/>
      <c r="N2" s="21"/>
      <c r="O2" s="21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="2" customFormat="1" ht="12" spans="1:64">
      <c r="A3" s="21" t="s">
        <v>6</v>
      </c>
      <c r="B3" s="21" t="s">
        <v>7</v>
      </c>
      <c r="C3" s="21" t="s">
        <v>8</v>
      </c>
      <c r="D3" s="21" t="s">
        <v>9</v>
      </c>
      <c r="E3" s="21" t="s">
        <v>10</v>
      </c>
      <c r="F3" s="22"/>
      <c r="G3" s="21"/>
      <c r="H3" s="21"/>
      <c r="I3" s="22"/>
      <c r="J3" s="22"/>
      <c r="K3" s="22"/>
      <c r="L3" s="22"/>
      <c r="M3" s="22"/>
      <c r="N3" s="21"/>
      <c r="O3" s="2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="1" customFormat="1" ht="12" spans="1:64">
      <c r="A4" s="21">
        <v>6</v>
      </c>
      <c r="B4" s="21">
        <v>6</v>
      </c>
      <c r="C4" s="21">
        <v>6</v>
      </c>
      <c r="D4" s="21">
        <v>5</v>
      </c>
      <c r="E4" s="21">
        <v>5</v>
      </c>
      <c r="G4" s="22"/>
      <c r="H4" s="22"/>
      <c r="I4" s="22"/>
      <c r="J4" s="22"/>
      <c r="K4" s="22"/>
      <c r="L4" s="22"/>
      <c r="M4" s="22"/>
      <c r="N4" s="22"/>
      <c r="O4" s="22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</row>
    <row r="5" s="2" customFormat="1" ht="12" spans="1:64">
      <c r="A5" s="25">
        <v>90</v>
      </c>
      <c r="B5" s="25">
        <v>90</v>
      </c>
      <c r="C5" s="25">
        <v>86</v>
      </c>
      <c r="D5" s="25">
        <v>87</v>
      </c>
      <c r="E5" s="25">
        <v>87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="3" customFormat="1" ht="12" spans="1:64">
      <c r="A6" s="21"/>
      <c r="B6" s="21"/>
      <c r="C6" s="21"/>
      <c r="D6" s="21"/>
      <c r="E6" s="21"/>
      <c r="F6" s="21"/>
      <c r="G6" s="21"/>
      <c r="H6" s="22"/>
      <c r="I6" s="21"/>
      <c r="J6" s="22"/>
      <c r="K6" s="22"/>
      <c r="L6" s="22"/>
      <c r="M6" s="22"/>
      <c r="N6" s="31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="1" customFormat="1" ht="12" spans="1:64">
      <c r="A7" s="20" t="s">
        <v>11</v>
      </c>
      <c r="B7" s="21" t="s">
        <v>2</v>
      </c>
      <c r="C7" s="21">
        <v>22</v>
      </c>
      <c r="D7" s="21" t="s">
        <v>3</v>
      </c>
      <c r="E7" s="21" t="s">
        <v>4</v>
      </c>
      <c r="F7" s="21" t="s">
        <v>5</v>
      </c>
      <c r="G7" s="24">
        <f>(A9*A10+B9*B10+C9*C10+D9*D10+E9*E10+D9*F10+G9*G10+H9*H10)/C7</f>
        <v>89.1363636363636</v>
      </c>
      <c r="H7" s="21"/>
      <c r="I7" s="21"/>
      <c r="J7" s="21"/>
      <c r="K7" s="21"/>
      <c r="L7" s="21"/>
      <c r="M7" s="21"/>
      <c r="N7" s="21"/>
      <c r="O7" s="21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="2" customFormat="1" ht="12.75" spans="1:64">
      <c r="A8" s="21" t="s">
        <v>12</v>
      </c>
      <c r="B8" s="21" t="s">
        <v>13</v>
      </c>
      <c r="C8" s="21" t="s">
        <v>14</v>
      </c>
      <c r="D8" s="21" t="s">
        <v>15</v>
      </c>
      <c r="E8" s="21"/>
      <c r="F8" s="3"/>
      <c r="G8" s="21"/>
      <c r="H8" s="21"/>
      <c r="I8" s="22"/>
      <c r="J8" s="22"/>
      <c r="K8" s="22"/>
      <c r="L8" s="22"/>
      <c r="M8" s="22"/>
      <c r="N8" s="21"/>
      <c r="O8" s="3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</row>
    <row r="9" s="3" customFormat="1" ht="12" spans="1:64">
      <c r="A9" s="22">
        <v>6</v>
      </c>
      <c r="B9" s="21">
        <v>5</v>
      </c>
      <c r="C9" s="21">
        <v>6</v>
      </c>
      <c r="D9" s="22">
        <v>5</v>
      </c>
      <c r="E9" s="21"/>
      <c r="G9" s="21"/>
      <c r="H9" s="22"/>
      <c r="I9" s="22"/>
      <c r="J9" s="22"/>
      <c r="K9" s="22"/>
      <c r="L9" s="22"/>
      <c r="M9" s="22"/>
      <c r="N9" s="22"/>
      <c r="O9" s="2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</row>
    <row r="10" s="2" customFormat="1" ht="12" spans="1:64">
      <c r="A10" s="25">
        <v>90</v>
      </c>
      <c r="B10" s="25">
        <v>88</v>
      </c>
      <c r="C10" s="25">
        <v>91</v>
      </c>
      <c r="D10" s="25">
        <v>87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</row>
    <row r="11" s="3" customFormat="1" ht="12" spans="1:64">
      <c r="A11" s="21"/>
      <c r="B11" s="21"/>
      <c r="C11" s="21"/>
      <c r="D11" s="21"/>
      <c r="E11" s="21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</row>
    <row r="12" s="1" customFormat="1" ht="12" spans="1:64">
      <c r="A12" s="20" t="s">
        <v>16</v>
      </c>
      <c r="B12" s="21" t="s">
        <v>2</v>
      </c>
      <c r="C12" s="21">
        <v>8</v>
      </c>
      <c r="D12" s="21" t="s">
        <v>3</v>
      </c>
      <c r="E12" s="21" t="s">
        <v>17</v>
      </c>
      <c r="F12" s="21" t="s">
        <v>5</v>
      </c>
      <c r="G12" s="24">
        <f>(A14*A15+B14*B15+C14*C15+D14*D15+E14*E15+F14*F15+G14*G15+H14*H15)/C12</f>
        <v>92</v>
      </c>
      <c r="H12" s="21"/>
      <c r="I12" s="21"/>
      <c r="J12" s="21"/>
      <c r="K12" s="21"/>
      <c r="L12" s="21"/>
      <c r="M12" s="21"/>
      <c r="N12" s="21"/>
      <c r="O12" s="21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="2" customFormat="1" ht="12" spans="1:64">
      <c r="A13" s="21" t="s">
        <v>18</v>
      </c>
      <c r="B13" s="21" t="s">
        <v>19</v>
      </c>
      <c r="C13" s="21" t="s">
        <v>20</v>
      </c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1"/>
      <c r="O13" s="2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</row>
    <row r="14" s="3" customFormat="1" ht="12" spans="1:64">
      <c r="A14" s="21">
        <v>2</v>
      </c>
      <c r="B14" s="21">
        <v>5</v>
      </c>
      <c r="C14" s="21">
        <v>1</v>
      </c>
      <c r="D14" s="21"/>
      <c r="E14" s="21"/>
      <c r="F14" s="22"/>
      <c r="G14" s="22"/>
      <c r="H14" s="21"/>
      <c r="I14" s="22"/>
      <c r="J14" s="22"/>
      <c r="K14" s="22"/>
      <c r="L14" s="22"/>
      <c r="M14" s="22"/>
      <c r="N14" s="22"/>
      <c r="O14" s="22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</row>
    <row r="15" s="2" customFormat="1" ht="12" spans="1:64">
      <c r="A15" s="25">
        <v>92</v>
      </c>
      <c r="B15" s="25">
        <v>92</v>
      </c>
      <c r="C15" s="25">
        <v>92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</row>
    <row r="16" s="3" customFormat="1" ht="12" spans="1:6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s="1" customFormat="1" ht="12.75" spans="1:64">
      <c r="A17" s="20" t="s">
        <v>21</v>
      </c>
      <c r="B17" s="21" t="s">
        <v>22</v>
      </c>
      <c r="C17" s="21">
        <f>A19+B19+C19+D19</f>
        <v>15</v>
      </c>
      <c r="D17" s="21" t="s">
        <v>3</v>
      </c>
      <c r="E17" s="21" t="s">
        <v>17</v>
      </c>
      <c r="F17" s="21" t="s">
        <v>5</v>
      </c>
      <c r="G17" s="24">
        <f>(A19*A20+B19*B20+C19*C20+D19*D20+E19*E20+F19*F20+G19*G20+H19*H20)/C17</f>
        <v>90.2666666666667</v>
      </c>
      <c r="H17" s="21"/>
      <c r="I17" s="21"/>
      <c r="J17" s="21"/>
      <c r="K17" s="21"/>
      <c r="L17" s="21"/>
      <c r="M17" s="21"/>
      <c r="N17" s="21"/>
      <c r="O17" s="21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s="2" customFormat="1" ht="12" spans="1:64">
      <c r="A18" s="21" t="s">
        <v>23</v>
      </c>
      <c r="B18" s="21" t="s">
        <v>24</v>
      </c>
      <c r="C18" s="21" t="s">
        <v>20</v>
      </c>
      <c r="D18" s="21"/>
      <c r="E18" s="21"/>
      <c r="F18" s="21"/>
      <c r="G18" s="21"/>
      <c r="H18" s="21"/>
      <c r="I18" s="21"/>
      <c r="J18" s="22"/>
      <c r="K18" s="22"/>
      <c r="L18" s="22"/>
      <c r="M18" s="22"/>
      <c r="N18" s="21"/>
      <c r="O18" s="21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="3" customFormat="1" ht="12.75" spans="1:64">
      <c r="A19" s="22">
        <v>4</v>
      </c>
      <c r="B19" s="22">
        <v>6</v>
      </c>
      <c r="C19" s="22">
        <v>5</v>
      </c>
      <c r="D19" s="22"/>
      <c r="E19" s="22"/>
      <c r="F19" s="21"/>
      <c r="G19" s="21"/>
      <c r="H19" s="22"/>
      <c r="I19" s="21"/>
      <c r="J19" s="22"/>
      <c r="K19" s="22"/>
      <c r="L19" s="22"/>
      <c r="M19" s="33"/>
      <c r="N19" s="22"/>
      <c r="O19" s="22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="2" customFormat="1" ht="12" spans="1:64">
      <c r="A20" s="25">
        <v>93</v>
      </c>
      <c r="B20" s="25">
        <v>87</v>
      </c>
      <c r="C20" s="25">
        <v>92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s="3" customFormat="1" ht="12" spans="1:64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2"/>
      <c r="L21" s="22"/>
      <c r="M21" s="22"/>
      <c r="N21" s="22"/>
      <c r="O21" s="22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s="1" customFormat="1" ht="12.75" spans="1:64">
      <c r="A22" s="20" t="s">
        <v>25</v>
      </c>
      <c r="B22" s="21" t="s">
        <v>22</v>
      </c>
      <c r="C22" s="21">
        <f>A24+B24+C24+D24+E24+F24+G24</f>
        <v>23</v>
      </c>
      <c r="D22" s="21" t="s">
        <v>3</v>
      </c>
      <c r="E22" s="21" t="s">
        <v>26</v>
      </c>
      <c r="F22" s="21" t="s">
        <v>5</v>
      </c>
      <c r="G22" s="24">
        <f>(A24*A25+B24*B25+C24*C25+D24*D25+E24*E25+F24*F25+G24*G25+H24*H25)/C22</f>
        <v>78.8260869565217</v>
      </c>
      <c r="H22" s="21"/>
      <c r="I22" s="21"/>
      <c r="J22" s="21"/>
      <c r="K22" s="21"/>
      <c r="L22" s="21"/>
      <c r="M22" s="21"/>
      <c r="N22" s="21"/>
      <c r="O22" s="21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</row>
    <row r="23" s="2" customFormat="1" ht="12" spans="1:64">
      <c r="A23" s="22" t="s">
        <v>23</v>
      </c>
      <c r="B23" s="22" t="s">
        <v>27</v>
      </c>
      <c r="C23" s="22" t="s">
        <v>28</v>
      </c>
      <c r="D23" s="22" t="s">
        <v>29</v>
      </c>
      <c r="E23" s="22" t="s">
        <v>30</v>
      </c>
      <c r="F23" s="22" t="s">
        <v>31</v>
      </c>
      <c r="G23" s="22" t="s">
        <v>32</v>
      </c>
      <c r="H23" s="22"/>
      <c r="I23" s="22"/>
      <c r="J23" s="22"/>
      <c r="K23" s="22"/>
      <c r="L23" s="22"/>
      <c r="M23" s="22"/>
      <c r="N23" s="21"/>
      <c r="O23" s="21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s="1" customFormat="1" ht="12" spans="1:64">
      <c r="A24" s="22">
        <v>1</v>
      </c>
      <c r="B24" s="21">
        <v>2</v>
      </c>
      <c r="C24" s="21">
        <v>6</v>
      </c>
      <c r="D24" s="21">
        <v>5</v>
      </c>
      <c r="E24" s="21">
        <v>1</v>
      </c>
      <c r="F24" s="21">
        <v>3</v>
      </c>
      <c r="G24" s="22">
        <v>5</v>
      </c>
      <c r="H24" s="22"/>
      <c r="I24" s="22"/>
      <c r="J24" s="22"/>
      <c r="K24" s="22"/>
      <c r="L24" s="22"/>
      <c r="M24" s="22"/>
      <c r="N24" s="22"/>
      <c r="O24" s="22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</row>
    <row r="25" s="2" customFormat="1" spans="1:64">
      <c r="A25" s="25">
        <v>93</v>
      </c>
      <c r="B25" s="25">
        <v>93</v>
      </c>
      <c r="C25" s="25">
        <v>68</v>
      </c>
      <c r="D25" s="25">
        <v>57</v>
      </c>
      <c r="E25" s="26">
        <v>93</v>
      </c>
      <c r="F25" s="25">
        <v>91</v>
      </c>
      <c r="G25" s="25">
        <v>95</v>
      </c>
      <c r="H25" s="25"/>
      <c r="I25" s="25"/>
      <c r="J25" s="25"/>
      <c r="K25" s="25"/>
      <c r="L25" s="25"/>
      <c r="M25" s="25"/>
      <c r="N25" s="25"/>
      <c r="O25" s="25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="1" customFormat="1" ht="12" spans="1:6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</row>
    <row r="27" s="1" customFormat="1" ht="12" spans="1:64">
      <c r="A27" s="20" t="s">
        <v>33</v>
      </c>
      <c r="B27" s="21" t="s">
        <v>2</v>
      </c>
      <c r="C27" s="21">
        <v>34</v>
      </c>
      <c r="D27" s="21" t="s">
        <v>3</v>
      </c>
      <c r="E27" s="21" t="s">
        <v>34</v>
      </c>
      <c r="F27" s="21" t="s">
        <v>5</v>
      </c>
      <c r="G27" s="24">
        <f>(A29*A30+B29*B30+C29*C30+D29*D30+E29*E30+F29*F30+G29*G30+H29*H30)/C27</f>
        <v>88.1764705882353</v>
      </c>
      <c r="H27" s="21"/>
      <c r="I27" s="21"/>
      <c r="J27" s="21"/>
      <c r="K27" s="21"/>
      <c r="L27" s="21"/>
      <c r="M27" s="21"/>
      <c r="N27" s="21"/>
      <c r="O27" s="21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</row>
    <row r="28" s="3" customFormat="1" ht="12" spans="1:64">
      <c r="A28" s="22" t="s">
        <v>35</v>
      </c>
      <c r="B28" s="22" t="s">
        <v>36</v>
      </c>
      <c r="C28" s="22" t="s">
        <v>37</v>
      </c>
      <c r="D28" s="22" t="s">
        <v>38</v>
      </c>
      <c r="E28" s="22" t="s">
        <v>39</v>
      </c>
      <c r="F28" s="22" t="s">
        <v>40</v>
      </c>
      <c r="G28" s="21" t="s">
        <v>41</v>
      </c>
      <c r="H28" s="21"/>
      <c r="I28" s="21"/>
      <c r="J28" s="21"/>
      <c r="K28" s="21"/>
      <c r="L28" s="21"/>
      <c r="M28" s="21"/>
      <c r="N28" s="21"/>
      <c r="O28" s="2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</row>
    <row r="29" s="3" customFormat="1" ht="12" spans="1:64">
      <c r="A29" s="22">
        <v>6</v>
      </c>
      <c r="B29" s="21">
        <v>5</v>
      </c>
      <c r="C29" s="21">
        <v>5</v>
      </c>
      <c r="D29" s="21">
        <v>6</v>
      </c>
      <c r="E29" s="21">
        <v>6</v>
      </c>
      <c r="F29" s="21">
        <v>4</v>
      </c>
      <c r="G29" s="21">
        <v>2</v>
      </c>
      <c r="H29" s="21"/>
      <c r="I29" s="22"/>
      <c r="J29" s="22"/>
      <c r="K29" s="22"/>
      <c r="L29" s="22"/>
      <c r="M29" s="22"/>
      <c r="N29" s="21"/>
      <c r="O29" s="21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</row>
    <row r="30" s="2" customFormat="1" ht="12" spans="1:64">
      <c r="A30" s="25">
        <v>95</v>
      </c>
      <c r="B30" s="25">
        <v>90</v>
      </c>
      <c r="C30" s="25">
        <v>64</v>
      </c>
      <c r="D30" s="25">
        <v>95</v>
      </c>
      <c r="E30" s="25">
        <v>88</v>
      </c>
      <c r="F30" s="25">
        <v>95</v>
      </c>
      <c r="G30" s="25">
        <v>90</v>
      </c>
      <c r="H30" s="25"/>
      <c r="I30" s="25"/>
      <c r="J30" s="25"/>
      <c r="K30" s="25"/>
      <c r="L30" s="25"/>
      <c r="M30" s="25"/>
      <c r="N30" s="25"/>
      <c r="O30" s="25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</row>
    <row r="31" s="1" customFormat="1" ht="12" spans="1:64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1"/>
      <c r="O31" s="21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</row>
    <row r="32" s="1" customFormat="1" ht="12" spans="1:64">
      <c r="A32" s="20" t="s">
        <v>42</v>
      </c>
      <c r="B32" s="21" t="s">
        <v>2</v>
      </c>
      <c r="C32" s="21">
        <f>A34+B34+C34+D34+E34+F34+G34+H34</f>
        <v>33</v>
      </c>
      <c r="D32" s="21" t="s">
        <v>3</v>
      </c>
      <c r="E32" s="21" t="s">
        <v>43</v>
      </c>
      <c r="F32" s="21" t="s">
        <v>5</v>
      </c>
      <c r="G32" s="24">
        <f>(A34*A35+B34*B35+C34*C35+D34*D35+E34*E35+F34*F35+G34*G35+H34*H35)/C32</f>
        <v>90.1515151515152</v>
      </c>
      <c r="H32" s="21"/>
      <c r="I32" s="21"/>
      <c r="J32" s="21"/>
      <c r="K32" s="21"/>
      <c r="L32" s="21"/>
      <c r="M32" s="21"/>
      <c r="N32" s="21"/>
      <c r="O32" s="21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</row>
    <row r="33" s="1" customFormat="1" ht="12" spans="1:64">
      <c r="A33" s="21" t="s">
        <v>44</v>
      </c>
      <c r="B33" s="21" t="s">
        <v>45</v>
      </c>
      <c r="C33" s="21" t="s">
        <v>46</v>
      </c>
      <c r="D33" s="21" t="s">
        <v>47</v>
      </c>
      <c r="E33" s="21" t="s">
        <v>48</v>
      </c>
      <c r="F33" s="21"/>
      <c r="G33" s="21" t="s">
        <v>49</v>
      </c>
      <c r="H33" s="21" t="s">
        <v>41</v>
      </c>
      <c r="I33" s="21"/>
      <c r="J33" s="22"/>
      <c r="K33" s="22"/>
      <c r="L33" s="22"/>
      <c r="M33" s="22"/>
      <c r="N33" s="21"/>
      <c r="O33" s="21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</row>
    <row r="34" s="1" customFormat="1" ht="12" spans="1:64">
      <c r="A34" s="21">
        <v>6</v>
      </c>
      <c r="B34" s="21">
        <v>6</v>
      </c>
      <c r="C34" s="1">
        <v>4</v>
      </c>
      <c r="D34" s="21">
        <v>6</v>
      </c>
      <c r="E34" s="21">
        <v>6</v>
      </c>
      <c r="F34" s="21"/>
      <c r="G34" s="21">
        <v>1</v>
      </c>
      <c r="H34" s="21">
        <v>4</v>
      </c>
      <c r="I34" s="21"/>
      <c r="J34" s="21"/>
      <c r="K34" s="21"/>
      <c r="L34" s="21"/>
      <c r="M34" s="21"/>
      <c r="N34" s="21"/>
      <c r="O34" s="21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</row>
    <row r="35" s="2" customFormat="1" ht="12" spans="1:64">
      <c r="A35" s="25">
        <v>80</v>
      </c>
      <c r="B35" s="25">
        <v>90</v>
      </c>
      <c r="C35" s="25">
        <v>90</v>
      </c>
      <c r="D35" s="25">
        <v>93</v>
      </c>
      <c r="E35" s="25">
        <v>97</v>
      </c>
      <c r="F35" s="25"/>
      <c r="G35" s="25">
        <v>95</v>
      </c>
      <c r="H35" s="25">
        <v>90</v>
      </c>
      <c r="I35" s="25"/>
      <c r="J35" s="25"/>
      <c r="K35" s="25"/>
      <c r="L35" s="25"/>
      <c r="M35" s="25"/>
      <c r="N35" s="25"/>
      <c r="O35" s="25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="1" customFormat="1" ht="12" spans="1:64">
      <c r="A36" s="21"/>
      <c r="B36" s="21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1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="1" customFormat="1" ht="12" spans="1:64">
      <c r="A37" s="20" t="s">
        <v>50</v>
      </c>
      <c r="B37" s="21" t="s">
        <v>2</v>
      </c>
      <c r="C37" s="21">
        <f>A39+B39+C39+D39+E39+F39+G39</f>
        <v>29</v>
      </c>
      <c r="D37" s="21" t="s">
        <v>3</v>
      </c>
      <c r="E37" s="21" t="s">
        <v>51</v>
      </c>
      <c r="F37" s="21" t="s">
        <v>5</v>
      </c>
      <c r="G37" s="24">
        <f>(A39*A40+B39*B40+C39*C40+D39*D40+E39*E40+F39*F40+G39*G40+H39*H40)/C37</f>
        <v>85.8275862068966</v>
      </c>
      <c r="H37" s="21"/>
      <c r="I37" s="21"/>
      <c r="J37" s="21"/>
      <c r="K37" s="21"/>
      <c r="L37" s="21"/>
      <c r="M37" s="21"/>
      <c r="N37" s="21"/>
      <c r="O37" s="21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</row>
    <row r="38" s="1" customFormat="1" ht="12" spans="1:64">
      <c r="A38" s="21"/>
      <c r="B38" s="21" t="s">
        <v>52</v>
      </c>
      <c r="C38" s="21" t="s">
        <v>53</v>
      </c>
      <c r="D38" s="21" t="s">
        <v>54</v>
      </c>
      <c r="E38" s="21" t="s">
        <v>55</v>
      </c>
      <c r="F38" s="21" t="s">
        <v>49</v>
      </c>
      <c r="G38" s="21" t="s">
        <v>56</v>
      </c>
      <c r="H38" s="21"/>
      <c r="I38" s="21"/>
      <c r="J38" s="22"/>
      <c r="K38" s="22"/>
      <c r="L38" s="22"/>
      <c r="M38" s="22"/>
      <c r="N38" s="21"/>
      <c r="O38" s="21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</row>
    <row r="39" s="1" customFormat="1" ht="12" spans="1:64">
      <c r="A39" s="21"/>
      <c r="B39" s="21">
        <v>2</v>
      </c>
      <c r="C39" s="21">
        <v>6</v>
      </c>
      <c r="D39" s="21">
        <v>6</v>
      </c>
      <c r="E39" s="21">
        <v>6</v>
      </c>
      <c r="F39" s="21">
        <v>3</v>
      </c>
      <c r="G39" s="21">
        <v>6</v>
      </c>
      <c r="H39" s="21"/>
      <c r="I39" s="21"/>
      <c r="J39" s="22"/>
      <c r="K39" s="22"/>
      <c r="L39" s="22"/>
      <c r="M39" s="22"/>
      <c r="N39" s="21"/>
      <c r="O39" s="21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</row>
    <row r="40" s="2" customFormat="1" ht="12" spans="1:64">
      <c r="A40" s="25"/>
      <c r="B40" s="25">
        <v>85</v>
      </c>
      <c r="C40" s="25">
        <v>92</v>
      </c>
      <c r="D40" s="25">
        <v>81</v>
      </c>
      <c r="E40" s="25">
        <v>83</v>
      </c>
      <c r="F40" s="25">
        <v>95</v>
      </c>
      <c r="G40" s="25">
        <v>83</v>
      </c>
      <c r="H40" s="25"/>
      <c r="I40" s="25"/>
      <c r="J40" s="25"/>
      <c r="K40" s="25"/>
      <c r="L40" s="25"/>
      <c r="M40" s="25"/>
      <c r="N40" s="25"/>
      <c r="O40" s="25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</row>
    <row r="41" s="1" customFormat="1" ht="12" spans="1:64">
      <c r="A41" s="21"/>
      <c r="B41" s="21"/>
      <c r="C41" s="21"/>
      <c r="D41" s="21"/>
      <c r="E41" s="21"/>
      <c r="F41" s="21"/>
      <c r="G41" s="21"/>
      <c r="H41" s="22"/>
      <c r="I41" s="22"/>
      <c r="J41" s="21"/>
      <c r="K41" s="21"/>
      <c r="L41" s="21"/>
      <c r="M41" s="21"/>
      <c r="N41" s="21"/>
      <c r="O41" s="21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</row>
    <row r="42" s="1" customFormat="1" ht="12" spans="1:64">
      <c r="A42" s="20" t="s">
        <v>57</v>
      </c>
      <c r="B42" s="21" t="s">
        <v>2</v>
      </c>
      <c r="C42" s="21">
        <f>A44+B44+C44+D44+E44</f>
        <v>29</v>
      </c>
      <c r="D42" s="21" t="s">
        <v>3</v>
      </c>
      <c r="E42" s="21" t="s">
        <v>58</v>
      </c>
      <c r="F42" s="21" t="s">
        <v>5</v>
      </c>
      <c r="G42" s="24">
        <f>(A44*A45+B44*B45+C44*C45+D44*D45+E44*E45+F44*F45+G44*G45+H44*H45)/C42</f>
        <v>84.1034482758621</v>
      </c>
      <c r="H42" s="21"/>
      <c r="I42" s="21"/>
      <c r="J42" s="21"/>
      <c r="K42" s="21"/>
      <c r="L42" s="21"/>
      <c r="M42" s="21"/>
      <c r="N42" s="21"/>
      <c r="O42" s="21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</row>
    <row r="43" s="1" customFormat="1" ht="12" spans="1:64">
      <c r="A43" s="21" t="s">
        <v>59</v>
      </c>
      <c r="B43" s="21" t="s">
        <v>60</v>
      </c>
      <c r="C43" s="21" t="s">
        <v>61</v>
      </c>
      <c r="D43" s="21" t="s">
        <v>62</v>
      </c>
      <c r="E43" s="21" t="s">
        <v>63</v>
      </c>
      <c r="F43" s="21"/>
      <c r="G43" s="21"/>
      <c r="H43" s="21"/>
      <c r="I43" s="21"/>
      <c r="J43" s="22"/>
      <c r="K43" s="22"/>
      <c r="L43" s="22"/>
      <c r="M43" s="22"/>
      <c r="N43" s="31"/>
      <c r="O43" s="31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="3" customFormat="1" ht="12" spans="1:64">
      <c r="A44" s="21">
        <v>6</v>
      </c>
      <c r="B44" s="21">
        <v>6</v>
      </c>
      <c r="C44" s="21">
        <v>6</v>
      </c>
      <c r="D44" s="21">
        <v>5</v>
      </c>
      <c r="E44" s="21">
        <v>6</v>
      </c>
      <c r="F44" s="21"/>
      <c r="G44" s="21"/>
      <c r="H44" s="21"/>
      <c r="I44" s="21"/>
      <c r="J44" s="22"/>
      <c r="K44" s="22"/>
      <c r="L44" s="22"/>
      <c r="M44" s="22"/>
      <c r="N44" s="21"/>
      <c r="O44" s="21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</row>
    <row r="45" s="2" customFormat="1" ht="12" spans="1:64">
      <c r="A45" s="25">
        <v>86</v>
      </c>
      <c r="B45" s="25">
        <v>75</v>
      </c>
      <c r="C45" s="25">
        <v>88</v>
      </c>
      <c r="D45" s="25">
        <v>87</v>
      </c>
      <c r="E45" s="25">
        <v>85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</row>
    <row r="46" s="3" customFormat="1" ht="12" spans="1:64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2"/>
      <c r="L46" s="22"/>
      <c r="M46" s="22"/>
      <c r="N46" s="22"/>
      <c r="O46" s="22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</row>
    <row r="47" s="1" customFormat="1" ht="12" spans="1:64">
      <c r="A47" s="20" t="s">
        <v>64</v>
      </c>
      <c r="B47" s="21" t="s">
        <v>2</v>
      </c>
      <c r="C47" s="21">
        <f>A49+B49+C49+D49+E49+F49</f>
        <v>31</v>
      </c>
      <c r="D47" s="21" t="s">
        <v>3</v>
      </c>
      <c r="E47" s="23" t="s">
        <v>65</v>
      </c>
      <c r="F47" s="21" t="s">
        <v>5</v>
      </c>
      <c r="G47" s="24">
        <f>(A49*A50+B49*B50+C49*C50+D49*D50+E49*E50+F49*F50+G49*G50+H49*H50)/C47</f>
        <v>87.0967741935484</v>
      </c>
      <c r="H47" s="21"/>
      <c r="I47" s="21"/>
      <c r="J47" s="21"/>
      <c r="K47" s="21"/>
      <c r="L47" s="21"/>
      <c r="M47" s="21"/>
      <c r="N47" s="21"/>
      <c r="O47" s="21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</row>
    <row r="48" s="3" customFormat="1" ht="12" spans="1:64">
      <c r="A48" s="21" t="s">
        <v>66</v>
      </c>
      <c r="B48" s="21" t="s">
        <v>67</v>
      </c>
      <c r="C48" s="21" t="s">
        <v>68</v>
      </c>
      <c r="D48" s="21" t="s">
        <v>69</v>
      </c>
      <c r="E48" s="21" t="s">
        <v>70</v>
      </c>
      <c r="F48" s="21" t="s">
        <v>71</v>
      </c>
      <c r="G48" s="21"/>
      <c r="H48" s="21"/>
      <c r="I48" s="21"/>
      <c r="J48" s="21"/>
      <c r="K48" s="21"/>
      <c r="L48" s="21"/>
      <c r="M48" s="21"/>
      <c r="N48" s="21"/>
      <c r="O48" s="21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</row>
    <row r="49" s="1" customFormat="1" ht="12" spans="1:64">
      <c r="A49" s="21">
        <v>5</v>
      </c>
      <c r="B49" s="21">
        <v>6</v>
      </c>
      <c r="C49" s="21">
        <v>6</v>
      </c>
      <c r="D49" s="21">
        <v>5</v>
      </c>
      <c r="E49" s="21">
        <v>6</v>
      </c>
      <c r="F49" s="22">
        <v>3</v>
      </c>
      <c r="G49" s="21"/>
      <c r="H49" s="21"/>
      <c r="I49" s="22"/>
      <c r="J49" s="22"/>
      <c r="K49" s="22"/>
      <c r="L49" s="22"/>
      <c r="M49" s="22"/>
      <c r="N49" s="21"/>
      <c r="O49" s="21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</row>
    <row r="50" s="2" customFormat="1" ht="12" spans="1:64">
      <c r="A50" s="25">
        <v>77</v>
      </c>
      <c r="B50" s="25">
        <v>92</v>
      </c>
      <c r="C50" s="25">
        <v>90</v>
      </c>
      <c r="D50" s="25">
        <v>94</v>
      </c>
      <c r="E50" s="25">
        <v>82</v>
      </c>
      <c r="F50" s="25">
        <v>87</v>
      </c>
      <c r="G50" s="25"/>
      <c r="H50" s="25"/>
      <c r="I50" s="25"/>
      <c r="J50" s="25"/>
      <c r="K50" s="25"/>
      <c r="L50" s="25"/>
      <c r="M50" s="25"/>
      <c r="N50" s="25"/>
      <c r="O50" s="25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</row>
    <row r="51" s="3" customFormat="1" ht="12" spans="1:64">
      <c r="A51" s="21"/>
      <c r="B51" s="21"/>
      <c r="C51" s="21"/>
      <c r="D51" s="21"/>
      <c r="E51" s="21"/>
      <c r="F51" s="21"/>
      <c r="G51" s="21"/>
      <c r="H51" s="22"/>
      <c r="I51" s="22"/>
      <c r="J51" s="21"/>
      <c r="K51" s="21"/>
      <c r="L51" s="21"/>
      <c r="M51" s="21"/>
      <c r="N51" s="21"/>
      <c r="O51" s="21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</row>
    <row r="52" s="1" customFormat="1" ht="12" spans="1:64">
      <c r="A52" s="20" t="s">
        <v>72</v>
      </c>
      <c r="B52" s="21" t="s">
        <v>2</v>
      </c>
      <c r="C52" s="21">
        <f>A54+B54+C54</f>
        <v>18</v>
      </c>
      <c r="D52" s="21" t="s">
        <v>3</v>
      </c>
      <c r="E52" s="21" t="s">
        <v>73</v>
      </c>
      <c r="F52" s="21" t="s">
        <v>5</v>
      </c>
      <c r="G52" s="24">
        <f>(A54*A55+B54*B55+C54*C55+D54*D55+E54*E55+F54*F55+G54*G55+H54*H55)/C52</f>
        <v>91.6666666666667</v>
      </c>
      <c r="H52" s="21"/>
      <c r="I52" s="21"/>
      <c r="J52" s="21"/>
      <c r="K52" s="21"/>
      <c r="L52" s="21"/>
      <c r="M52" s="21"/>
      <c r="N52" s="21"/>
      <c r="O52" s="21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="3" customFormat="1" ht="12" spans="1:64">
      <c r="A53" s="22" t="s">
        <v>74</v>
      </c>
      <c r="B53" s="22" t="s">
        <v>75</v>
      </c>
      <c r="C53" s="22" t="s">
        <v>76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1"/>
      <c r="O53" s="21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="1" customFormat="1" ht="12" spans="1:64">
      <c r="A54" s="22">
        <v>6</v>
      </c>
      <c r="B54" s="22">
        <v>6</v>
      </c>
      <c r="C54" s="22">
        <v>6</v>
      </c>
      <c r="D54" s="22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</row>
    <row r="55" s="2" customFormat="1" ht="12" spans="1:64">
      <c r="A55" s="25">
        <v>95</v>
      </c>
      <c r="B55" s="25">
        <v>89</v>
      </c>
      <c r="C55" s="25">
        <v>91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</row>
    <row r="56" s="3" customFormat="1" ht="12" spans="1:64">
      <c r="A56" s="21"/>
      <c r="B56" s="22"/>
      <c r="C56" s="22"/>
      <c r="D56" s="22"/>
      <c r="E56" s="22"/>
      <c r="F56" s="22"/>
      <c r="G56" s="22"/>
      <c r="H56" s="22"/>
      <c r="I56" s="21"/>
      <c r="J56" s="22"/>
      <c r="K56" s="22"/>
      <c r="L56" s="22"/>
      <c r="M56" s="22"/>
      <c r="N56" s="22"/>
      <c r="O56" s="22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</row>
    <row r="57" s="2" customFormat="1" ht="12" spans="1:64">
      <c r="A57" s="27" t="s">
        <v>77</v>
      </c>
      <c r="B57" s="21" t="s">
        <v>2</v>
      </c>
      <c r="C57" s="21">
        <f>A59+B59+C59+D59+E59+F59+G59</f>
        <v>22</v>
      </c>
      <c r="D57" s="21" t="s">
        <v>3</v>
      </c>
      <c r="E57" s="21" t="s">
        <v>78</v>
      </c>
      <c r="F57" s="21" t="s">
        <v>5</v>
      </c>
      <c r="G57" s="24">
        <f>(A59*A60+B59*B60+C59*C60+D59*D60+E59*E60+F59*F60+G59*G60+H59*H60+I59*I60+J59*J60)/C57</f>
        <v>80.4545454545455</v>
      </c>
      <c r="H57" s="21"/>
      <c r="I57" s="21"/>
      <c r="J57" s="21"/>
      <c r="K57" s="21"/>
      <c r="L57" s="21"/>
      <c r="M57" s="21"/>
      <c r="N57" s="21"/>
      <c r="O57" s="21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</row>
    <row r="58" s="3" customFormat="1" ht="12" spans="1:64">
      <c r="A58" s="22" t="s">
        <v>52</v>
      </c>
      <c r="B58" s="22" t="s">
        <v>79</v>
      </c>
      <c r="C58" s="22" t="s">
        <v>80</v>
      </c>
      <c r="D58" s="22" t="s">
        <v>75</v>
      </c>
      <c r="E58" s="3" t="s">
        <v>76</v>
      </c>
      <c r="F58" s="22" t="s">
        <v>81</v>
      </c>
      <c r="G58" s="22"/>
      <c r="H58" s="21"/>
      <c r="I58" s="21"/>
      <c r="J58" s="22"/>
      <c r="K58" s="22"/>
      <c r="L58" s="22"/>
      <c r="M58" s="22"/>
      <c r="N58" s="21"/>
      <c r="O58" s="21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</row>
    <row r="59" s="2" customFormat="1" ht="12.75" spans="1:64">
      <c r="A59" s="22">
        <v>4</v>
      </c>
      <c r="B59" s="22">
        <v>5</v>
      </c>
      <c r="C59" s="22">
        <v>6</v>
      </c>
      <c r="D59" s="22">
        <v>1</v>
      </c>
      <c r="E59" s="22">
        <v>1</v>
      </c>
      <c r="F59" s="28">
        <v>5</v>
      </c>
      <c r="G59" s="28"/>
      <c r="H59" s="22"/>
      <c r="I59" s="22"/>
      <c r="J59" s="22"/>
      <c r="K59" s="22"/>
      <c r="L59" s="22"/>
      <c r="M59" s="22"/>
      <c r="N59" s="22"/>
      <c r="O59" s="22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</row>
    <row r="60" s="3" customFormat="1" ht="12" spans="1:64">
      <c r="A60" s="25">
        <v>85</v>
      </c>
      <c r="B60" s="25">
        <v>89</v>
      </c>
      <c r="C60" s="25">
        <v>60</v>
      </c>
      <c r="D60" s="25">
        <v>89</v>
      </c>
      <c r="E60" s="25">
        <v>91</v>
      </c>
      <c r="F60" s="25">
        <v>89</v>
      </c>
      <c r="G60" s="25"/>
      <c r="H60" s="25"/>
      <c r="I60" s="25"/>
      <c r="J60" s="25"/>
      <c r="K60" s="25"/>
      <c r="L60" s="25"/>
      <c r="M60" s="25"/>
      <c r="N60" s="25"/>
      <c r="O60" s="25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</row>
    <row r="61" s="1" customFormat="1" ht="12.75" spans="1:6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4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</row>
    <row r="62" s="1" customFormat="1" ht="12" spans="1:64">
      <c r="A62" s="20" t="s">
        <v>82</v>
      </c>
      <c r="B62" s="21" t="s">
        <v>2</v>
      </c>
      <c r="C62" s="21">
        <f>A64+B64+C64+D64+E64</f>
        <v>27</v>
      </c>
      <c r="D62" s="21" t="s">
        <v>3</v>
      </c>
      <c r="E62" s="21" t="s">
        <v>83</v>
      </c>
      <c r="F62" s="21" t="s">
        <v>5</v>
      </c>
      <c r="G62" s="24">
        <f>(A64*A65+B64*B65+C64*C65+D64*D65+E64*E65+F64*F65+G64*G65+H64*H65)/C62</f>
        <v>89.1481481481482</v>
      </c>
      <c r="H62" s="21"/>
      <c r="I62" s="21"/>
      <c r="J62" s="21"/>
      <c r="K62" s="21"/>
      <c r="L62" s="21"/>
      <c r="M62" s="21"/>
      <c r="N62" s="21"/>
      <c r="O62" s="21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</row>
    <row r="63" s="1" customFormat="1" ht="12" spans="1:64">
      <c r="A63" s="22" t="s">
        <v>84</v>
      </c>
      <c r="B63" s="22" t="s">
        <v>85</v>
      </c>
      <c r="C63" s="22" t="s">
        <v>86</v>
      </c>
      <c r="D63" s="22" t="s">
        <v>87</v>
      </c>
      <c r="E63" s="22" t="s">
        <v>88</v>
      </c>
      <c r="F63" s="22"/>
      <c r="G63" s="22"/>
      <c r="H63" s="22"/>
      <c r="I63" s="22"/>
      <c r="J63" s="22"/>
      <c r="K63" s="22"/>
      <c r="L63" s="22"/>
      <c r="M63" s="22"/>
      <c r="N63" s="21"/>
      <c r="O63" s="21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</row>
    <row r="64" s="3" customFormat="1" ht="12" spans="1:64">
      <c r="A64" s="22">
        <v>5</v>
      </c>
      <c r="B64" s="22">
        <v>6</v>
      </c>
      <c r="C64" s="22">
        <v>5</v>
      </c>
      <c r="D64" s="22">
        <v>6</v>
      </c>
      <c r="E64" s="22">
        <v>5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</row>
    <row r="65" s="2" customFormat="1" ht="12" spans="1:64">
      <c r="A65" s="25">
        <v>89</v>
      </c>
      <c r="B65" s="25">
        <v>93</v>
      </c>
      <c r="C65" s="25">
        <v>91</v>
      </c>
      <c r="D65" s="25">
        <v>89</v>
      </c>
      <c r="E65" s="25">
        <v>83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</row>
    <row r="66" s="1" customFormat="1" ht="12" spans="1:64">
      <c r="A66" s="22"/>
      <c r="B66" s="22"/>
      <c r="C66" s="22"/>
      <c r="D66" s="22"/>
      <c r="E66" s="22"/>
      <c r="F66" s="22"/>
      <c r="G66" s="22"/>
      <c r="H66" s="22"/>
      <c r="I66" s="21"/>
      <c r="J66" s="22"/>
      <c r="K66" s="22"/>
      <c r="L66" s="22"/>
      <c r="M66" s="22"/>
      <c r="N66" s="22"/>
      <c r="O66" s="22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</row>
    <row r="67" s="1" customFormat="1" ht="12" spans="1:64">
      <c r="A67" s="20" t="s">
        <v>89</v>
      </c>
      <c r="B67" s="21" t="s">
        <v>2</v>
      </c>
      <c r="C67" s="21">
        <f>A69+B69+C69+D69+E69</f>
        <v>24</v>
      </c>
      <c r="D67" s="21" t="s">
        <v>3</v>
      </c>
      <c r="E67" s="21" t="s">
        <v>90</v>
      </c>
      <c r="F67" s="21" t="s">
        <v>5</v>
      </c>
      <c r="G67" s="24">
        <f>(A69*A70+B69*B70+C69*C70+D69*D70+E69*E70+F69*F70+G69*G70+H69*H70)/C67</f>
        <v>94.2916666666667</v>
      </c>
      <c r="H67" s="21"/>
      <c r="I67" s="21"/>
      <c r="J67" s="21"/>
      <c r="K67" s="21"/>
      <c r="L67" s="21"/>
      <c r="M67" s="21"/>
      <c r="N67" s="21"/>
      <c r="O67" s="21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</row>
    <row r="68" s="3" customFormat="1" ht="12" spans="1:64">
      <c r="A68" s="22" t="s">
        <v>91</v>
      </c>
      <c r="B68" s="22" t="s">
        <v>92</v>
      </c>
      <c r="C68" s="22" t="s">
        <v>93</v>
      </c>
      <c r="D68" s="22" t="s">
        <v>94</v>
      </c>
      <c r="E68" s="22" t="s">
        <v>49</v>
      </c>
      <c r="F68" s="22"/>
      <c r="G68" s="22"/>
      <c r="H68" s="21"/>
      <c r="I68" s="21"/>
      <c r="J68" s="22"/>
      <c r="K68" s="22"/>
      <c r="L68" s="22"/>
      <c r="M68" s="22"/>
      <c r="N68" s="21"/>
      <c r="O68" s="21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</row>
    <row r="69" s="1" customFormat="1" ht="12" spans="1:64">
      <c r="A69" s="22">
        <v>6</v>
      </c>
      <c r="B69" s="22">
        <v>5</v>
      </c>
      <c r="C69" s="22">
        <v>6</v>
      </c>
      <c r="D69" s="22">
        <v>6</v>
      </c>
      <c r="E69" s="22">
        <v>1</v>
      </c>
      <c r="F69" s="22"/>
      <c r="G69" s="22"/>
      <c r="H69" s="22"/>
      <c r="I69" s="21"/>
      <c r="J69" s="22"/>
      <c r="K69" s="22"/>
      <c r="L69" s="22"/>
      <c r="M69" s="22"/>
      <c r="N69" s="22"/>
      <c r="O69" s="22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</row>
    <row r="70" s="2" customFormat="1" ht="12" spans="1:64">
      <c r="A70" s="25">
        <v>96</v>
      </c>
      <c r="B70" s="25">
        <v>94</v>
      </c>
      <c r="C70" s="25">
        <v>90</v>
      </c>
      <c r="D70" s="25">
        <v>97</v>
      </c>
      <c r="E70" s="25">
        <v>95</v>
      </c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</row>
    <row r="71" s="1" customFormat="1" ht="12" spans="1:64">
      <c r="A71" s="21"/>
      <c r="B71" s="21"/>
      <c r="C71" s="21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</row>
    <row r="72" s="1" customFormat="1" ht="12.75" spans="1:64">
      <c r="A72" s="20" t="s">
        <v>95</v>
      </c>
      <c r="B72" s="21" t="s">
        <v>2</v>
      </c>
      <c r="C72" s="21">
        <f>A74+B74+C74+D74</f>
        <v>13</v>
      </c>
      <c r="D72" s="21" t="s">
        <v>3</v>
      </c>
      <c r="E72" s="21" t="s">
        <v>96</v>
      </c>
      <c r="F72" s="21" t="s">
        <v>5</v>
      </c>
      <c r="G72" s="24">
        <f>(A74*A75+B74*B75+C74*C75+D74*D75+E74*E75+F74*F75+G74*G75)/C72</f>
        <v>86.1538461538462</v>
      </c>
      <c r="H72" s="21"/>
      <c r="I72" s="21"/>
      <c r="J72" s="21"/>
      <c r="K72" s="21"/>
      <c r="L72" s="21"/>
      <c r="M72" s="32"/>
      <c r="N72" s="21"/>
      <c r="O72" s="21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</row>
    <row r="73" s="3" customFormat="1" ht="12.75" spans="1:64">
      <c r="A73" s="21" t="s">
        <v>97</v>
      </c>
      <c r="B73" s="21" t="s">
        <v>98</v>
      </c>
      <c r="C73" s="21" t="s">
        <v>99</v>
      </c>
      <c r="D73" s="21" t="s">
        <v>100</v>
      </c>
      <c r="E73" s="21"/>
      <c r="F73" s="21"/>
      <c r="G73" s="21"/>
      <c r="H73" s="21"/>
      <c r="I73" s="21"/>
      <c r="J73" s="21"/>
      <c r="K73" s="21"/>
      <c r="L73" s="21"/>
      <c r="M73" s="32"/>
      <c r="N73" s="31"/>
      <c r="O73" s="31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</row>
    <row r="74" s="3" customFormat="1" ht="12.75" spans="1:64">
      <c r="A74" s="21">
        <v>2</v>
      </c>
      <c r="B74" s="21">
        <v>6</v>
      </c>
      <c r="C74" s="22">
        <v>2</v>
      </c>
      <c r="D74" s="21">
        <v>3</v>
      </c>
      <c r="E74" s="21"/>
      <c r="F74" s="21"/>
      <c r="G74" s="21"/>
      <c r="H74" s="21"/>
      <c r="I74" s="21"/>
      <c r="J74" s="22"/>
      <c r="K74" s="22"/>
      <c r="L74" s="22"/>
      <c r="M74" s="33"/>
      <c r="N74" s="31"/>
      <c r="O74" s="31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</row>
    <row r="75" s="2" customFormat="1" ht="12" spans="1:64">
      <c r="A75" s="25">
        <v>86</v>
      </c>
      <c r="B75" s="25">
        <v>84</v>
      </c>
      <c r="C75" s="25">
        <v>81</v>
      </c>
      <c r="D75" s="25">
        <v>94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</row>
    <row r="76" s="3" customFormat="1" ht="12.75" spans="1:64">
      <c r="A76" s="21"/>
      <c r="B76" s="21"/>
      <c r="C76" s="21"/>
      <c r="D76" s="21"/>
      <c r="E76" s="21"/>
      <c r="F76" s="21"/>
      <c r="G76" s="21"/>
      <c r="H76" s="21"/>
      <c r="I76" s="33"/>
      <c r="J76" s="21"/>
      <c r="K76" s="21"/>
      <c r="L76" s="22"/>
      <c r="M76" s="22"/>
      <c r="N76" s="31"/>
      <c r="O76" s="31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</row>
    <row r="77" s="1" customFormat="1" ht="12.75" spans="1:64">
      <c r="A77" s="20" t="s">
        <v>101</v>
      </c>
      <c r="B77" s="21" t="s">
        <v>2</v>
      </c>
      <c r="C77" s="21">
        <f>A79+B79+C79+D79+E79+F79</f>
        <v>22</v>
      </c>
      <c r="D77" s="21" t="s">
        <v>3</v>
      </c>
      <c r="E77" s="21" t="s">
        <v>96</v>
      </c>
      <c r="F77" s="21" t="s">
        <v>5</v>
      </c>
      <c r="G77" s="24">
        <f>(A79*A80+B79*B80+C79*C80+D79*D80+E79*E80+F79*F80+G79*G80)/C77</f>
        <v>85.1818181818182</v>
      </c>
      <c r="H77" s="21"/>
      <c r="I77" s="21"/>
      <c r="J77" s="21"/>
      <c r="K77" s="32"/>
      <c r="L77" s="21"/>
      <c r="M77" s="21"/>
      <c r="N77" s="21"/>
      <c r="O77" s="21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</row>
    <row r="78" s="3" customFormat="1" ht="12" spans="1:64">
      <c r="A78" s="21" t="s">
        <v>97</v>
      </c>
      <c r="B78" s="21" t="s">
        <v>102</v>
      </c>
      <c r="C78" s="21" t="s">
        <v>99</v>
      </c>
      <c r="D78" s="21" t="s">
        <v>103</v>
      </c>
      <c r="E78" s="21" t="s">
        <v>104</v>
      </c>
      <c r="F78" s="35" t="s">
        <v>105</v>
      </c>
      <c r="G78" s="21"/>
      <c r="H78" s="31"/>
      <c r="I78" s="31"/>
      <c r="J78" s="31"/>
      <c r="K78" s="31"/>
      <c r="L78" s="31"/>
      <c r="M78" s="31"/>
      <c r="N78" s="31"/>
      <c r="O78" s="31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</row>
    <row r="79" s="3" customFormat="1" ht="12" spans="1:64">
      <c r="A79" s="21">
        <v>3</v>
      </c>
      <c r="B79" s="21">
        <v>2</v>
      </c>
      <c r="C79" s="21">
        <v>4</v>
      </c>
      <c r="D79" s="21">
        <v>3</v>
      </c>
      <c r="E79" s="21">
        <v>5</v>
      </c>
      <c r="F79" s="22">
        <v>5</v>
      </c>
      <c r="G79" s="22"/>
      <c r="H79" s="21"/>
      <c r="I79" s="21"/>
      <c r="J79" s="22"/>
      <c r="K79" s="22"/>
      <c r="L79" s="22"/>
      <c r="M79" s="31"/>
      <c r="N79" s="31"/>
      <c r="O79" s="31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</row>
    <row r="80" s="2" customFormat="1" ht="12" spans="1:64">
      <c r="A80" s="25">
        <v>86</v>
      </c>
      <c r="B80" s="25">
        <v>82</v>
      </c>
      <c r="C80" s="25">
        <v>81</v>
      </c>
      <c r="D80" s="25">
        <v>86</v>
      </c>
      <c r="E80" s="25">
        <v>84</v>
      </c>
      <c r="F80" s="25">
        <v>90</v>
      </c>
      <c r="G80" s="25"/>
      <c r="H80" s="25"/>
      <c r="I80" s="25"/>
      <c r="J80" s="25"/>
      <c r="K80" s="25"/>
      <c r="L80" s="25"/>
      <c r="M80" s="25"/>
      <c r="N80" s="25"/>
      <c r="O80" s="25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</row>
    <row r="81" s="3" customFormat="1" ht="12" spans="1:64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2"/>
      <c r="L81" s="22"/>
      <c r="M81" s="22"/>
      <c r="N81" s="31"/>
      <c r="O81" s="31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</row>
    <row r="82" s="1" customFormat="1" ht="12" spans="1:64">
      <c r="A82" s="20" t="s">
        <v>106</v>
      </c>
      <c r="B82" s="21" t="s">
        <v>2</v>
      </c>
      <c r="C82" s="21">
        <v>24</v>
      </c>
      <c r="D82" s="21" t="s">
        <v>3</v>
      </c>
      <c r="E82" s="21" t="s">
        <v>107</v>
      </c>
      <c r="F82" s="21" t="s">
        <v>5</v>
      </c>
      <c r="G82" s="24">
        <f>(A84*A85+B84*B85+C84*C85+D84*D85+E84*E85+F84*F85+G84*G85)/C82</f>
        <v>89.75</v>
      </c>
      <c r="H82" s="21"/>
      <c r="I82" s="21"/>
      <c r="J82" s="21"/>
      <c r="K82" s="21"/>
      <c r="L82" s="21"/>
      <c r="M82" s="21"/>
      <c r="N82" s="21"/>
      <c r="O82" s="21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</row>
    <row r="83" s="1" customFormat="1" ht="12" spans="1:64">
      <c r="A83" s="31" t="s">
        <v>108</v>
      </c>
      <c r="B83" s="31" t="s">
        <v>109</v>
      </c>
      <c r="C83" s="31" t="s">
        <v>110</v>
      </c>
      <c r="D83" s="31" t="s">
        <v>111</v>
      </c>
      <c r="E83" s="21" t="s">
        <v>112</v>
      </c>
      <c r="F83" s="21"/>
      <c r="G83" s="21"/>
      <c r="H83" s="21"/>
      <c r="I83" s="21"/>
      <c r="J83" s="21"/>
      <c r="K83" s="31"/>
      <c r="L83" s="31"/>
      <c r="M83" s="31"/>
      <c r="N83" s="31"/>
      <c r="O83" s="31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</row>
    <row r="84" s="1" customFormat="1" ht="12.75" spans="1:64">
      <c r="A84" s="21">
        <v>6</v>
      </c>
      <c r="B84" s="21">
        <v>5</v>
      </c>
      <c r="C84" s="21">
        <v>5</v>
      </c>
      <c r="D84" s="21">
        <v>4</v>
      </c>
      <c r="E84" s="21">
        <v>4</v>
      </c>
      <c r="F84" s="21"/>
      <c r="G84" s="21"/>
      <c r="H84" s="21"/>
      <c r="I84" s="21"/>
      <c r="J84" s="22"/>
      <c r="K84" s="22"/>
      <c r="L84" s="22"/>
      <c r="M84" s="33"/>
      <c r="N84" s="31"/>
      <c r="O84" s="31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</row>
    <row r="85" s="2" customFormat="1" ht="12" spans="1:64">
      <c r="A85" s="25">
        <v>87</v>
      </c>
      <c r="B85" s="25">
        <v>86</v>
      </c>
      <c r="C85" s="25">
        <v>94</v>
      </c>
      <c r="D85" s="25">
        <v>91</v>
      </c>
      <c r="E85" s="25">
        <v>92</v>
      </c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</row>
    <row r="86" s="1" customFormat="1" ht="12" spans="1:64">
      <c r="A86" s="21"/>
      <c r="B86" s="21"/>
      <c r="C86" s="21"/>
      <c r="D86" s="21"/>
      <c r="E86" s="21"/>
      <c r="F86" s="21"/>
      <c r="G86" s="21"/>
      <c r="H86" s="21"/>
      <c r="I86" s="22"/>
      <c r="J86" s="22"/>
      <c r="K86" s="22"/>
      <c r="L86" s="21"/>
      <c r="M86" s="21"/>
      <c r="N86" s="21"/>
      <c r="O86" s="21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</row>
    <row r="87" s="3" customFormat="1" ht="12.75" spans="1:64">
      <c r="A87" s="20" t="s">
        <v>113</v>
      </c>
      <c r="B87" s="22" t="s">
        <v>2</v>
      </c>
      <c r="C87" s="22">
        <f>A89+B89+C89+D89</f>
        <v>22</v>
      </c>
      <c r="D87" s="22" t="s">
        <v>3</v>
      </c>
      <c r="E87" s="22" t="s">
        <v>34</v>
      </c>
      <c r="F87" s="22" t="s">
        <v>5</v>
      </c>
      <c r="G87" s="24">
        <f>(A89*A90+B89*B90+C89*C90+D89*D90+E89*E90+F89*F90+G89*G90+H89*H90)/C87</f>
        <v>91.8181818181818</v>
      </c>
      <c r="H87" s="33"/>
      <c r="I87" s="22"/>
      <c r="J87" s="22"/>
      <c r="K87" s="22"/>
      <c r="L87" s="22"/>
      <c r="M87" s="22"/>
      <c r="N87" s="22"/>
      <c r="O87" s="22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</row>
    <row r="88" s="1" customFormat="1" ht="12" spans="1:64">
      <c r="A88" s="21" t="s">
        <v>114</v>
      </c>
      <c r="B88" s="21" t="s">
        <v>115</v>
      </c>
      <c r="C88" s="21" t="s">
        <v>116</v>
      </c>
      <c r="D88" s="21" t="s">
        <v>117</v>
      </c>
      <c r="E88" s="21"/>
      <c r="F88" s="21"/>
      <c r="G88" s="21"/>
      <c r="H88" s="21"/>
      <c r="I88" s="31"/>
      <c r="J88" s="22"/>
      <c r="K88" s="22"/>
      <c r="L88" s="31"/>
      <c r="M88" s="22"/>
      <c r="N88" s="22"/>
      <c r="O88" s="22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</row>
    <row r="89" s="1" customFormat="1" ht="12.75" spans="1:64">
      <c r="A89" s="22">
        <v>6</v>
      </c>
      <c r="B89" s="22">
        <v>6</v>
      </c>
      <c r="C89" s="22">
        <v>6</v>
      </c>
      <c r="D89" s="22">
        <v>4</v>
      </c>
      <c r="E89" s="22"/>
      <c r="F89" s="22"/>
      <c r="G89" s="22"/>
      <c r="H89" s="33"/>
      <c r="I89" s="22"/>
      <c r="J89" s="22"/>
      <c r="K89" s="22"/>
      <c r="L89" s="28"/>
      <c r="M89" s="22"/>
      <c r="N89" s="22"/>
      <c r="O89" s="22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</row>
    <row r="90" s="1" customFormat="1" ht="12.75" spans="1:64">
      <c r="A90" s="25">
        <v>95</v>
      </c>
      <c r="B90" s="25">
        <v>87</v>
      </c>
      <c r="C90" s="25">
        <v>92</v>
      </c>
      <c r="D90" s="25">
        <v>94</v>
      </c>
      <c r="E90" s="25"/>
      <c r="F90" s="25"/>
      <c r="G90" s="25"/>
      <c r="H90" s="36"/>
      <c r="I90" s="25"/>
      <c r="J90" s="25"/>
      <c r="K90" s="25"/>
      <c r="L90" s="25"/>
      <c r="M90" s="25"/>
      <c r="N90" s="25"/>
      <c r="O90" s="25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</row>
    <row r="91" s="1" customFormat="1" ht="12" spans="1:64">
      <c r="A91" s="21"/>
      <c r="B91" s="21"/>
      <c r="C91" s="21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22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</row>
    <row r="92" s="2" customFormat="1" ht="12.75" spans="1:64">
      <c r="A92" s="20" t="s">
        <v>118</v>
      </c>
      <c r="B92" s="22" t="s">
        <v>2</v>
      </c>
      <c r="C92" s="22">
        <v>11</v>
      </c>
      <c r="D92" s="22" t="s">
        <v>3</v>
      </c>
      <c r="E92" s="22" t="s">
        <v>119</v>
      </c>
      <c r="F92" s="22" t="s">
        <v>5</v>
      </c>
      <c r="G92" s="24">
        <f>(A94*A95+B94*B95+C94*C95+D94*D95+E94*E95+F94*F95+G94*G95+H94*H95)/C92</f>
        <v>95.3636363636364</v>
      </c>
      <c r="H92" s="33"/>
      <c r="I92" s="22"/>
      <c r="J92" s="22"/>
      <c r="K92" s="22"/>
      <c r="L92" s="22"/>
      <c r="M92" s="22"/>
      <c r="N92" s="22"/>
      <c r="O92" s="22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</row>
    <row r="93" s="1" customFormat="1" ht="12" spans="1:64">
      <c r="A93" s="21" t="s">
        <v>120</v>
      </c>
      <c r="B93" s="21" t="s">
        <v>121</v>
      </c>
      <c r="C93" s="21"/>
      <c r="D93" s="21" t="s">
        <v>122</v>
      </c>
      <c r="E93" s="21"/>
      <c r="F93" s="21"/>
      <c r="G93" s="21"/>
      <c r="H93" s="21"/>
      <c r="I93" s="31"/>
      <c r="J93" s="22"/>
      <c r="K93" s="22"/>
      <c r="L93" s="31"/>
      <c r="M93" s="22"/>
      <c r="N93" s="22"/>
      <c r="O93" s="22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="1" customFormat="1" ht="12.75" spans="1:64">
      <c r="A94" s="22">
        <v>6</v>
      </c>
      <c r="B94" s="22">
        <v>4</v>
      </c>
      <c r="C94" s="22"/>
      <c r="D94" s="22">
        <v>1</v>
      </c>
      <c r="E94" s="22"/>
      <c r="F94" s="22"/>
      <c r="G94" s="22"/>
      <c r="H94" s="33"/>
      <c r="I94" s="22"/>
      <c r="J94" s="22"/>
      <c r="K94" s="22"/>
      <c r="L94" s="28"/>
      <c r="M94" s="22"/>
      <c r="N94" s="22"/>
      <c r="O94" s="22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</row>
    <row r="95" s="1" customFormat="1" ht="12.75" spans="1:64">
      <c r="A95" s="25">
        <v>95</v>
      </c>
      <c r="B95" s="25">
        <v>96</v>
      </c>
      <c r="C95" s="25"/>
      <c r="D95" s="25">
        <v>95</v>
      </c>
      <c r="E95" s="25"/>
      <c r="F95" s="25"/>
      <c r="G95" s="25"/>
      <c r="H95" s="36"/>
      <c r="I95" s="25"/>
      <c r="J95" s="25"/>
      <c r="K95" s="25"/>
      <c r="L95" s="25"/>
      <c r="M95" s="25"/>
      <c r="N95" s="25"/>
      <c r="O95" s="25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</row>
    <row r="96" s="1" customFormat="1" ht="12" spans="1:64">
      <c r="A96" s="21"/>
      <c r="B96" s="21"/>
      <c r="C96" s="21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</row>
    <row r="97" s="1" customFormat="1" ht="12.75" spans="1:64">
      <c r="A97" s="20" t="s">
        <v>123</v>
      </c>
      <c r="B97" s="21" t="s">
        <v>2</v>
      </c>
      <c r="C97" s="37">
        <f>A99+B99+C99+D99+E99+F99+G99</f>
        <v>35</v>
      </c>
      <c r="D97" s="21" t="s">
        <v>3</v>
      </c>
      <c r="E97" s="21" t="s">
        <v>124</v>
      </c>
      <c r="F97" s="21" t="s">
        <v>5</v>
      </c>
      <c r="G97" s="24">
        <f>(A99*A100+B99*B100+C99*C100+D99*D100+E99*E100+F99*F100+G99*G100+H99*H100)/C97</f>
        <v>88.3142857142857</v>
      </c>
      <c r="H97" s="21"/>
      <c r="I97" s="21"/>
      <c r="J97" s="21"/>
      <c r="K97" s="21"/>
      <c r="L97" s="21"/>
      <c r="M97" s="32"/>
      <c r="N97" s="21"/>
      <c r="O97" s="32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</row>
    <row r="98" s="1" customFormat="1" ht="12" spans="1:64">
      <c r="A98" s="21" t="s">
        <v>125</v>
      </c>
      <c r="B98" s="21" t="s">
        <v>126</v>
      </c>
      <c r="C98" s="21" t="s">
        <v>127</v>
      </c>
      <c r="D98" s="21" t="s">
        <v>128</v>
      </c>
      <c r="E98" s="21" t="s">
        <v>129</v>
      </c>
      <c r="F98" s="21" t="s">
        <v>130</v>
      </c>
      <c r="G98" s="21" t="s">
        <v>131</v>
      </c>
      <c r="H98" s="21"/>
      <c r="I98" s="21"/>
      <c r="J98" s="21"/>
      <c r="K98" s="21"/>
      <c r="L98" s="21"/>
      <c r="M98" s="21"/>
      <c r="N98" s="21"/>
      <c r="O98" s="21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</row>
    <row r="99" s="1" customFormat="1" ht="12.75" spans="1:64">
      <c r="A99" s="21">
        <v>6</v>
      </c>
      <c r="B99" s="21">
        <v>6</v>
      </c>
      <c r="C99" s="21">
        <v>6</v>
      </c>
      <c r="D99" s="21">
        <v>6</v>
      </c>
      <c r="E99" s="21">
        <v>6</v>
      </c>
      <c r="F99" s="21">
        <v>1</v>
      </c>
      <c r="G99" s="21">
        <v>4</v>
      </c>
      <c r="H99" s="21"/>
      <c r="I99" s="21"/>
      <c r="J99" s="21"/>
      <c r="K99" s="21"/>
      <c r="L99" s="21"/>
      <c r="M99" s="32"/>
      <c r="N99" s="21"/>
      <c r="O99" s="21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</row>
    <row r="100" s="1" customFormat="1" ht="12.75" spans="1:64">
      <c r="A100" s="25">
        <v>87</v>
      </c>
      <c r="B100" s="25">
        <v>92</v>
      </c>
      <c r="C100" s="25">
        <v>87</v>
      </c>
      <c r="D100" s="25">
        <v>81</v>
      </c>
      <c r="E100" s="25">
        <v>91</v>
      </c>
      <c r="F100" s="25">
        <v>95</v>
      </c>
      <c r="G100" s="25">
        <v>92</v>
      </c>
      <c r="H100" s="25"/>
      <c r="I100" s="25"/>
      <c r="J100" s="25"/>
      <c r="K100" s="25"/>
      <c r="L100" s="25"/>
      <c r="M100" s="36"/>
      <c r="N100" s="25"/>
      <c r="O100" s="25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</row>
    <row r="101" s="2" customFormat="1" ht="12.75" spans="1:6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32"/>
      <c r="N101" s="21"/>
      <c r="O101" s="21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</row>
    <row r="102" s="2" customFormat="1" ht="12.75" spans="1:64">
      <c r="A102" s="20" t="s">
        <v>132</v>
      </c>
      <c r="B102" s="21" t="s">
        <v>133</v>
      </c>
      <c r="C102" s="21">
        <f>A104+B104+C104+D104+E104+F104+G104+H104</f>
        <v>34</v>
      </c>
      <c r="D102" s="21" t="s">
        <v>3</v>
      </c>
      <c r="E102" s="21" t="s">
        <v>43</v>
      </c>
      <c r="F102" s="21" t="s">
        <v>5</v>
      </c>
      <c r="G102" s="24">
        <f>(A104*A105+B104*B105+C104*C105+D104*D105+E104*E105+F104*F105+G104*G105+H104*H105)/C102</f>
        <v>90.7352941176471</v>
      </c>
      <c r="H102" s="21"/>
      <c r="I102" s="21"/>
      <c r="J102" s="21"/>
      <c r="K102" s="21"/>
      <c r="L102" s="21"/>
      <c r="M102" s="32"/>
      <c r="N102" s="21"/>
      <c r="O102" s="21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</row>
    <row r="103" s="1" customFormat="1" ht="12.75" spans="1:64">
      <c r="A103" s="21" t="s">
        <v>134</v>
      </c>
      <c r="B103" s="21" t="s">
        <v>135</v>
      </c>
      <c r="C103" s="21" t="s">
        <v>136</v>
      </c>
      <c r="D103" s="21" t="s">
        <v>137</v>
      </c>
      <c r="E103" s="21" t="s">
        <v>130</v>
      </c>
      <c r="F103" s="21" t="s">
        <v>46</v>
      </c>
      <c r="G103" s="21" t="s">
        <v>138</v>
      </c>
      <c r="H103" s="21" t="s">
        <v>139</v>
      </c>
      <c r="I103" s="21"/>
      <c r="J103" s="21"/>
      <c r="K103" s="21"/>
      <c r="L103" s="21"/>
      <c r="M103" s="32"/>
      <c r="N103" s="21"/>
      <c r="O103" s="21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</row>
    <row r="104" s="1" customFormat="1" ht="12.75" spans="1:64">
      <c r="A104" s="21">
        <v>6</v>
      </c>
      <c r="B104" s="21">
        <v>6</v>
      </c>
      <c r="C104" s="21">
        <v>4</v>
      </c>
      <c r="D104" s="21">
        <v>5</v>
      </c>
      <c r="E104" s="21">
        <v>5</v>
      </c>
      <c r="F104" s="21">
        <v>1</v>
      </c>
      <c r="G104" s="21">
        <v>5</v>
      </c>
      <c r="H104" s="21">
        <v>2</v>
      </c>
      <c r="I104" s="21"/>
      <c r="J104" s="21"/>
      <c r="K104" s="21"/>
      <c r="L104" s="21"/>
      <c r="M104" s="32"/>
      <c r="N104" s="21"/>
      <c r="O104" s="21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</row>
    <row r="105" s="1" customFormat="1" ht="12" spans="1:64">
      <c r="A105" s="25">
        <v>91</v>
      </c>
      <c r="B105" s="25">
        <v>79</v>
      </c>
      <c r="C105" s="25">
        <v>92</v>
      </c>
      <c r="D105" s="25">
        <v>94</v>
      </c>
      <c r="E105" s="25">
        <v>95</v>
      </c>
      <c r="F105" s="25">
        <v>90</v>
      </c>
      <c r="G105" s="25">
        <v>94</v>
      </c>
      <c r="H105" s="25">
        <v>96</v>
      </c>
      <c r="I105" s="25"/>
      <c r="J105" s="25"/>
      <c r="K105" s="25"/>
      <c r="L105" s="25"/>
      <c r="M105" s="25"/>
      <c r="N105" s="25"/>
      <c r="O105" s="25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</row>
    <row r="106" s="1" customFormat="1" ht="12.75" spans="1:6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32"/>
      <c r="M106" s="21"/>
      <c r="N106" s="21"/>
      <c r="O106" s="21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</row>
    <row r="107" s="2" customFormat="1" ht="12.75" spans="1:64">
      <c r="A107" s="20" t="s">
        <v>140</v>
      </c>
      <c r="B107" s="21" t="s">
        <v>133</v>
      </c>
      <c r="C107" s="21">
        <f>A109+B109+C109+D109+E109+F109</f>
        <v>26</v>
      </c>
      <c r="D107" s="21" t="s">
        <v>3</v>
      </c>
      <c r="E107" s="21" t="s">
        <v>83</v>
      </c>
      <c r="F107" s="21" t="s">
        <v>5</v>
      </c>
      <c r="G107" s="24">
        <f>(A109*A110+B109*B110+C109*C110+D109*D110+E109*E110+F109*F110+G109*G110+H109*H110)/C107</f>
        <v>87.4230769230769</v>
      </c>
      <c r="H107" s="21"/>
      <c r="I107" s="21"/>
      <c r="J107" s="21"/>
      <c r="K107" s="21"/>
      <c r="L107" s="21"/>
      <c r="M107" s="32"/>
      <c r="N107" s="21"/>
      <c r="O107" s="21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</row>
    <row r="108" s="1" customFormat="1" ht="12" spans="1:64">
      <c r="A108" s="21" t="s">
        <v>141</v>
      </c>
      <c r="B108" s="21" t="s">
        <v>142</v>
      </c>
      <c r="C108" s="21" t="s">
        <v>143</v>
      </c>
      <c r="D108" s="21" t="s">
        <v>144</v>
      </c>
      <c r="E108" s="21" t="s">
        <v>145</v>
      </c>
      <c r="F108" s="21" t="s">
        <v>146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</row>
    <row r="109" s="1" customFormat="1" ht="12.75" spans="1:64">
      <c r="A109" s="21">
        <v>5</v>
      </c>
      <c r="B109" s="21">
        <v>6</v>
      </c>
      <c r="C109" s="21">
        <v>2</v>
      </c>
      <c r="D109" s="21">
        <v>6</v>
      </c>
      <c r="E109" s="21">
        <v>2</v>
      </c>
      <c r="F109" s="21">
        <v>5</v>
      </c>
      <c r="G109" s="21"/>
      <c r="H109" s="21"/>
      <c r="I109" s="21"/>
      <c r="J109" s="21"/>
      <c r="K109" s="21"/>
      <c r="L109" s="21"/>
      <c r="M109" s="32"/>
      <c r="N109" s="21"/>
      <c r="O109" s="21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</row>
    <row r="110" s="1" customFormat="1" ht="12" spans="1:64">
      <c r="A110" s="25">
        <v>84</v>
      </c>
      <c r="B110" s="25">
        <v>78</v>
      </c>
      <c r="C110" s="25">
        <v>90</v>
      </c>
      <c r="D110" s="25">
        <v>93</v>
      </c>
      <c r="E110" s="25">
        <v>91</v>
      </c>
      <c r="F110" s="25">
        <v>93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</row>
    <row r="111" s="1" customFormat="1" ht="12" spans="1:6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</row>
    <row r="112" s="2" customFormat="1" ht="12" spans="1:64">
      <c r="A112" s="20" t="s">
        <v>147</v>
      </c>
      <c r="B112" s="21" t="s">
        <v>133</v>
      </c>
      <c r="C112" s="21">
        <v>23</v>
      </c>
      <c r="D112" s="21" t="s">
        <v>3</v>
      </c>
      <c r="E112" s="21" t="s">
        <v>148</v>
      </c>
      <c r="F112" s="21" t="s">
        <v>5</v>
      </c>
      <c r="G112" s="24">
        <f>(A114*A115+B114*B115+C114*C115+D114*D115+E114*E115+F114*F115+G114*G115+H114*H115)/C112</f>
        <v>89.5652173913043</v>
      </c>
      <c r="H112" s="21"/>
      <c r="I112" s="21"/>
      <c r="J112" s="21"/>
      <c r="K112" s="21"/>
      <c r="L112" s="21"/>
      <c r="M112" s="21"/>
      <c r="N112" s="21"/>
      <c r="O112" s="21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</row>
    <row r="113" s="1" customFormat="1" ht="12" spans="1:64">
      <c r="A113" s="21" t="s">
        <v>149</v>
      </c>
      <c r="B113" s="21" t="s">
        <v>150</v>
      </c>
      <c r="C113" s="21" t="s">
        <v>151</v>
      </c>
      <c r="D113" s="21" t="s">
        <v>152</v>
      </c>
      <c r="E113" s="21" t="s">
        <v>153</v>
      </c>
      <c r="F113" s="21" t="s">
        <v>154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</row>
    <row r="114" s="1" customFormat="1" ht="12" spans="1:64">
      <c r="A114" s="21">
        <v>6</v>
      </c>
      <c r="B114" s="21">
        <v>5</v>
      </c>
      <c r="C114" s="21">
        <v>2</v>
      </c>
      <c r="D114" s="21">
        <v>2</v>
      </c>
      <c r="E114" s="21">
        <v>4</v>
      </c>
      <c r="F114" s="21">
        <v>4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</row>
    <row r="115" s="1" customFormat="1" ht="12" spans="1:64">
      <c r="A115" s="25">
        <v>89</v>
      </c>
      <c r="B115" s="25">
        <v>84</v>
      </c>
      <c r="C115" s="25">
        <v>90</v>
      </c>
      <c r="D115" s="25">
        <v>93</v>
      </c>
      <c r="E115" s="25">
        <v>91</v>
      </c>
      <c r="F115" s="25">
        <v>94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</row>
    <row r="116" s="1" customFormat="1" ht="12" spans="1:6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</row>
    <row r="117" s="2" customFormat="1" ht="12" spans="1:64">
      <c r="A117" s="20" t="s">
        <v>155</v>
      </c>
      <c r="B117" s="21" t="s">
        <v>133</v>
      </c>
      <c r="C117" s="21">
        <v>25</v>
      </c>
      <c r="D117" s="21" t="s">
        <v>3</v>
      </c>
      <c r="E117" s="21" t="s">
        <v>107</v>
      </c>
      <c r="F117" s="21" t="s">
        <v>5</v>
      </c>
      <c r="G117" s="24">
        <f>(A119*A120+B119*B120+C119*C120+D119*D120+E119*E120+F119*F120+G119*G120+H119*H120)/C117</f>
        <v>89.64</v>
      </c>
      <c r="H117" s="21"/>
      <c r="I117" s="21"/>
      <c r="J117" s="21"/>
      <c r="K117" s="21"/>
      <c r="L117" s="21"/>
      <c r="M117" s="21"/>
      <c r="N117" s="21"/>
      <c r="O117" s="21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</row>
    <row r="118" s="1" customFormat="1" ht="12" spans="1:64">
      <c r="A118" s="35" t="s">
        <v>156</v>
      </c>
      <c r="B118" s="35" t="s">
        <v>157</v>
      </c>
      <c r="C118" s="35" t="s">
        <v>158</v>
      </c>
      <c r="D118" s="35" t="s">
        <v>143</v>
      </c>
      <c r="E118" s="35" t="s">
        <v>152</v>
      </c>
      <c r="F118" s="21" t="s">
        <v>159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</row>
    <row r="119" s="1" customFormat="1" ht="12" spans="1:64">
      <c r="A119" s="35">
        <v>6</v>
      </c>
      <c r="B119" s="35">
        <v>5</v>
      </c>
      <c r="C119" s="35">
        <v>5</v>
      </c>
      <c r="D119" s="35">
        <v>1</v>
      </c>
      <c r="E119" s="35">
        <v>4</v>
      </c>
      <c r="F119" s="21">
        <v>4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</row>
    <row r="120" s="1" customFormat="1" ht="12" spans="1:64">
      <c r="A120" s="25">
        <v>85</v>
      </c>
      <c r="B120" s="25">
        <v>88</v>
      </c>
      <c r="C120" s="25">
        <v>93</v>
      </c>
      <c r="D120" s="25">
        <v>90</v>
      </c>
      <c r="E120" s="25">
        <v>93</v>
      </c>
      <c r="F120" s="25">
        <v>91</v>
      </c>
      <c r="G120" s="25"/>
      <c r="H120" s="25"/>
      <c r="I120" s="25"/>
      <c r="J120" s="25"/>
      <c r="K120" s="25"/>
      <c r="L120" s="25"/>
      <c r="M120" s="25"/>
      <c r="N120" s="25"/>
      <c r="O120" s="25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</row>
    <row r="121" s="1" customFormat="1" ht="12" spans="1:6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</row>
    <row r="122" s="2" customFormat="1" ht="12" spans="1:64">
      <c r="A122" s="20" t="s">
        <v>160</v>
      </c>
      <c r="B122" s="21" t="s">
        <v>2</v>
      </c>
      <c r="C122" s="21">
        <f>A124+B124+C124+D124+E124+F124</f>
        <v>34</v>
      </c>
      <c r="D122" s="21" t="s">
        <v>3</v>
      </c>
      <c r="E122" s="21" t="s">
        <v>73</v>
      </c>
      <c r="F122" s="21" t="s">
        <v>5</v>
      </c>
      <c r="G122" s="24">
        <f>(A124*A125+B124*B125+C124*C125+D124*D125+E124*E125+F124*F125+G124*G125+H124*H125)/C122</f>
        <v>91.4117647058823</v>
      </c>
      <c r="H122" s="21"/>
      <c r="I122" s="21"/>
      <c r="J122" s="21"/>
      <c r="K122" s="21"/>
      <c r="L122" s="21"/>
      <c r="M122" s="21"/>
      <c r="N122" s="21"/>
      <c r="O122" s="21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</row>
    <row r="123" s="1" customFormat="1" ht="12.75" spans="1:64">
      <c r="A123" s="21" t="s">
        <v>161</v>
      </c>
      <c r="B123" s="21" t="s">
        <v>162</v>
      </c>
      <c r="C123" s="21" t="s">
        <v>163</v>
      </c>
      <c r="D123" s="21" t="s">
        <v>164</v>
      </c>
      <c r="E123" s="21" t="s">
        <v>165</v>
      </c>
      <c r="F123" s="21" t="s">
        <v>166</v>
      </c>
      <c r="G123" s="21"/>
      <c r="H123" s="21"/>
      <c r="I123" s="21"/>
      <c r="J123" s="21"/>
      <c r="K123" s="21"/>
      <c r="L123" s="21"/>
      <c r="M123" s="32"/>
      <c r="N123" s="21"/>
      <c r="O123" s="21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</row>
    <row r="124" s="1" customFormat="1" ht="12.75" spans="1:64">
      <c r="A124" s="21">
        <v>6</v>
      </c>
      <c r="B124" s="21">
        <v>6</v>
      </c>
      <c r="C124" s="21">
        <v>6</v>
      </c>
      <c r="D124" s="21">
        <v>5</v>
      </c>
      <c r="E124" s="21">
        <v>6</v>
      </c>
      <c r="F124" s="21">
        <v>5</v>
      </c>
      <c r="G124" s="21"/>
      <c r="H124" s="21"/>
      <c r="I124" s="21"/>
      <c r="J124" s="21"/>
      <c r="K124" s="21"/>
      <c r="L124" s="21"/>
      <c r="M124" s="32"/>
      <c r="N124" s="21"/>
      <c r="O124" s="21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</row>
    <row r="125" s="1" customFormat="1" ht="12" spans="1:64">
      <c r="A125" s="25">
        <v>94</v>
      </c>
      <c r="B125" s="25">
        <v>97</v>
      </c>
      <c r="C125" s="25">
        <v>90</v>
      </c>
      <c r="D125" s="25">
        <v>88</v>
      </c>
      <c r="E125" s="25">
        <v>87</v>
      </c>
      <c r="F125" s="25">
        <v>92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</row>
    <row r="126" s="1" customFormat="1" ht="12" spans="1:6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</row>
    <row r="127" s="2" customFormat="1" ht="12" spans="1:64">
      <c r="A127" s="20" t="s">
        <v>167</v>
      </c>
      <c r="B127" s="21" t="s">
        <v>2</v>
      </c>
      <c r="C127" s="21">
        <v>30</v>
      </c>
      <c r="D127" s="22" t="s">
        <v>3</v>
      </c>
      <c r="E127" s="21" t="s">
        <v>168</v>
      </c>
      <c r="F127" s="22" t="s">
        <v>5</v>
      </c>
      <c r="G127" s="24">
        <f>(A129*A130+B129*B130+C129*C130+D129*D130+E129*E130+F129*F130+G129*G130+H129*H130)/C127</f>
        <v>89.6</v>
      </c>
      <c r="H127" s="21"/>
      <c r="I127" s="21"/>
      <c r="J127" s="21"/>
      <c r="K127" s="21"/>
      <c r="L127" s="21"/>
      <c r="M127" s="21"/>
      <c r="N127" s="21"/>
      <c r="O127" s="21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</row>
    <row r="128" s="1" customFormat="1" ht="12" spans="1:64">
      <c r="A128" s="21" t="s">
        <v>169</v>
      </c>
      <c r="B128" s="21" t="s">
        <v>170</v>
      </c>
      <c r="C128" s="21" t="s">
        <v>171</v>
      </c>
      <c r="D128" s="21" t="s">
        <v>172</v>
      </c>
      <c r="E128" s="21" t="s">
        <v>173</v>
      </c>
      <c r="F128" s="21" t="s">
        <v>139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</row>
    <row r="129" s="3" customFormat="1" ht="12" spans="1:64">
      <c r="A129" s="21">
        <v>4</v>
      </c>
      <c r="B129" s="21">
        <v>6</v>
      </c>
      <c r="C129" s="21">
        <v>6</v>
      </c>
      <c r="D129" s="21">
        <v>6</v>
      </c>
      <c r="E129" s="21">
        <v>6</v>
      </c>
      <c r="F129" s="21">
        <v>2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</row>
    <row r="130" s="3" customFormat="1" ht="12" spans="1:64">
      <c r="A130" s="25">
        <v>87</v>
      </c>
      <c r="B130" s="25">
        <v>88</v>
      </c>
      <c r="C130" s="25">
        <v>91</v>
      </c>
      <c r="D130" s="25">
        <v>88</v>
      </c>
      <c r="E130" s="25">
        <v>91</v>
      </c>
      <c r="F130" s="25">
        <v>96</v>
      </c>
      <c r="G130" s="25"/>
      <c r="H130" s="25"/>
      <c r="I130" s="25"/>
      <c r="J130" s="25"/>
      <c r="K130" s="25"/>
      <c r="L130" s="25"/>
      <c r="M130" s="25"/>
      <c r="N130" s="25"/>
      <c r="O130" s="25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</row>
    <row r="131" s="3" customFormat="1" ht="12" spans="1:6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</row>
    <row r="132" s="2" customFormat="1" ht="12" spans="1:64">
      <c r="A132" s="20" t="s">
        <v>174</v>
      </c>
      <c r="B132" s="21" t="s">
        <v>2</v>
      </c>
      <c r="C132" s="21">
        <v>29</v>
      </c>
      <c r="D132" s="22" t="s">
        <v>3</v>
      </c>
      <c r="E132" s="21" t="s">
        <v>51</v>
      </c>
      <c r="F132" s="22" t="s">
        <v>5</v>
      </c>
      <c r="G132" s="24">
        <f>(A134*A135+B134*B135+C134*C135+D134*D135+E134*E135+F134*F135+G134*G135+H134*H135)/C132</f>
        <v>86.9655172413793</v>
      </c>
      <c r="H132" s="21"/>
      <c r="I132" s="21"/>
      <c r="J132" s="21"/>
      <c r="K132" s="21"/>
      <c r="L132" s="21"/>
      <c r="M132" s="21"/>
      <c r="N132" s="21"/>
      <c r="O132" s="21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</row>
    <row r="133" s="3" customFormat="1" ht="12" spans="1:64">
      <c r="A133" s="21" t="s">
        <v>143</v>
      </c>
      <c r="B133" s="21" t="s">
        <v>175</v>
      </c>
      <c r="C133" s="21" t="s">
        <v>176</v>
      </c>
      <c r="D133" s="21" t="s">
        <v>177</v>
      </c>
      <c r="E133" s="21" t="s">
        <v>178</v>
      </c>
      <c r="F133" s="21" t="s">
        <v>145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</row>
    <row r="134" s="3" customFormat="1" ht="12" spans="1:64">
      <c r="A134" s="21">
        <v>2</v>
      </c>
      <c r="B134" s="21">
        <v>6</v>
      </c>
      <c r="C134" s="21">
        <v>5</v>
      </c>
      <c r="D134" s="21">
        <v>6</v>
      </c>
      <c r="E134" s="21">
        <v>6</v>
      </c>
      <c r="F134" s="21">
        <v>4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</row>
    <row r="135" s="3" customFormat="1" ht="12" spans="1:64">
      <c r="A135" s="25">
        <v>90</v>
      </c>
      <c r="B135" s="25">
        <v>93</v>
      </c>
      <c r="C135" s="25">
        <v>80</v>
      </c>
      <c r="D135" s="25">
        <v>88</v>
      </c>
      <c r="E135" s="25">
        <v>82</v>
      </c>
      <c r="F135" s="25">
        <v>91</v>
      </c>
      <c r="G135" s="25"/>
      <c r="H135" s="25"/>
      <c r="I135" s="25"/>
      <c r="J135" s="25"/>
      <c r="K135" s="25"/>
      <c r="L135" s="25"/>
      <c r="M135" s="25"/>
      <c r="N135" s="25"/>
      <c r="O135" s="25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</row>
    <row r="136" s="2" customFormat="1" ht="12" spans="1:6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</row>
    <row r="137" s="3" customFormat="1" ht="12.75" spans="1:64">
      <c r="A137" s="20" t="s">
        <v>179</v>
      </c>
      <c r="B137" s="22" t="s">
        <v>2</v>
      </c>
      <c r="C137" s="22">
        <v>25</v>
      </c>
      <c r="D137" s="22" t="s">
        <v>3</v>
      </c>
      <c r="E137" s="22" t="s">
        <v>180</v>
      </c>
      <c r="F137" s="22" t="s">
        <v>5</v>
      </c>
      <c r="G137" s="24">
        <f>(A139*A140+B139*B140+C139*C140+D139*D140+E139*E140+F139*F140+G139*G140+H139*H140)/C137</f>
        <v>97.96</v>
      </c>
      <c r="H137" s="33"/>
      <c r="I137" s="22"/>
      <c r="J137" s="22"/>
      <c r="K137" s="22"/>
      <c r="L137" s="22"/>
      <c r="M137" s="22"/>
      <c r="N137" s="22"/>
      <c r="O137" s="22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</row>
    <row r="138" s="3" customFormat="1" ht="12" spans="1:64">
      <c r="A138" s="21" t="s">
        <v>181</v>
      </c>
      <c r="B138" s="21" t="s">
        <v>182</v>
      </c>
      <c r="C138" s="21" t="s">
        <v>183</v>
      </c>
      <c r="D138" s="21" t="s">
        <v>184</v>
      </c>
      <c r="E138" s="21" t="s">
        <v>185</v>
      </c>
      <c r="F138" s="21"/>
      <c r="G138" s="21"/>
      <c r="H138" s="21"/>
      <c r="I138" s="31"/>
      <c r="J138" s="22"/>
      <c r="K138" s="22"/>
      <c r="L138" s="31"/>
      <c r="M138" s="22"/>
      <c r="N138" s="22"/>
      <c r="O138" s="22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</row>
    <row r="139" s="3" customFormat="1" ht="12.75" spans="1:64">
      <c r="A139" s="22">
        <v>5</v>
      </c>
      <c r="B139" s="22">
        <v>6</v>
      </c>
      <c r="C139" s="22">
        <v>4</v>
      </c>
      <c r="D139" s="22">
        <v>6</v>
      </c>
      <c r="E139" s="22">
        <v>4</v>
      </c>
      <c r="F139" s="22"/>
      <c r="G139" s="22"/>
      <c r="H139" s="33"/>
      <c r="I139" s="22"/>
      <c r="J139" s="22"/>
      <c r="K139" s="22"/>
      <c r="L139" s="28"/>
      <c r="M139" s="22"/>
      <c r="N139" s="22"/>
      <c r="O139" s="22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</row>
    <row r="140" s="2" customFormat="1" ht="12.75" spans="1:64">
      <c r="A140" s="25">
        <v>97</v>
      </c>
      <c r="B140" s="25">
        <v>99</v>
      </c>
      <c r="C140" s="25">
        <v>99</v>
      </c>
      <c r="D140" s="25">
        <v>97</v>
      </c>
      <c r="E140" s="25">
        <v>98</v>
      </c>
      <c r="F140" s="25"/>
      <c r="G140" s="25"/>
      <c r="H140" s="36"/>
      <c r="I140" s="25"/>
      <c r="J140" s="25"/>
      <c r="K140" s="25"/>
      <c r="L140" s="25"/>
      <c r="M140" s="25"/>
      <c r="N140" s="25"/>
      <c r="O140" s="25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</row>
    <row r="141" s="2" customFormat="1" ht="22.5" spans="1:64">
      <c r="A141" s="19" t="s">
        <v>186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</row>
    <row r="142" s="1" customFormat="1" ht="12" spans="1:64">
      <c r="A142" s="20" t="s">
        <v>187</v>
      </c>
      <c r="B142" s="21" t="s">
        <v>2</v>
      </c>
      <c r="C142" s="21">
        <f>A144+B144+C144+D144+E144+F144+G144</f>
        <v>26</v>
      </c>
      <c r="D142" s="21" t="s">
        <v>3</v>
      </c>
      <c r="E142" s="23" t="s">
        <v>43</v>
      </c>
      <c r="F142" s="21" t="s">
        <v>5</v>
      </c>
      <c r="G142" s="24">
        <f>(A144*A145+B144*B145+C144*C145+D144*D145+E144*E145+F144*F145+G144*G145+H144*H145)/C142</f>
        <v>88.5</v>
      </c>
      <c r="H142" s="21"/>
      <c r="I142" s="21"/>
      <c r="J142" s="21"/>
      <c r="K142" s="21"/>
      <c r="L142" s="21"/>
      <c r="M142" s="21"/>
      <c r="N142" s="21"/>
      <c r="O142" s="21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</row>
    <row r="143" s="1" customFormat="1" ht="12" spans="1:64">
      <c r="A143" s="21" t="s">
        <v>188</v>
      </c>
      <c r="B143" s="21" t="s">
        <v>189</v>
      </c>
      <c r="C143" s="21" t="s">
        <v>190</v>
      </c>
      <c r="D143" s="21" t="s">
        <v>191</v>
      </c>
      <c r="E143" s="21"/>
      <c r="F143" s="21" t="s">
        <v>192</v>
      </c>
      <c r="G143" s="22" t="s">
        <v>193</v>
      </c>
      <c r="H143" s="22"/>
      <c r="I143" s="21"/>
      <c r="J143" s="21"/>
      <c r="K143" s="21"/>
      <c r="L143" s="21"/>
      <c r="M143" s="21"/>
      <c r="N143" s="21"/>
      <c r="O143" s="21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="1" customFormat="1" ht="12" spans="1:64">
      <c r="A144" s="21">
        <v>6</v>
      </c>
      <c r="B144" s="21">
        <v>6</v>
      </c>
      <c r="C144" s="21">
        <v>6</v>
      </c>
      <c r="D144" s="21">
        <v>6</v>
      </c>
      <c r="E144" s="21"/>
      <c r="F144" s="21">
        <v>1</v>
      </c>
      <c r="G144" s="22">
        <v>1</v>
      </c>
      <c r="H144" s="22"/>
      <c r="I144" s="21"/>
      <c r="J144" s="21"/>
      <c r="K144" s="21"/>
      <c r="L144" s="21"/>
      <c r="M144" s="21"/>
      <c r="N144" s="21"/>
      <c r="O144" s="21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="2" customFormat="1" ht="12" spans="1:64">
      <c r="A145" s="25">
        <v>91</v>
      </c>
      <c r="B145" s="25">
        <v>88</v>
      </c>
      <c r="C145" s="25">
        <v>85</v>
      </c>
      <c r="D145" s="25">
        <v>92</v>
      </c>
      <c r="E145" s="25"/>
      <c r="F145" s="25">
        <v>75</v>
      </c>
      <c r="G145" s="25">
        <v>90</v>
      </c>
      <c r="H145" s="25"/>
      <c r="I145" s="25"/>
      <c r="J145" s="25"/>
      <c r="K145" s="25"/>
      <c r="L145" s="25"/>
      <c r="M145" s="25"/>
      <c r="N145" s="25"/>
      <c r="O145" s="25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</row>
    <row r="146" s="1" customFormat="1" ht="12" spans="1:6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</row>
    <row r="147" s="1" customFormat="1" ht="12" spans="1:64">
      <c r="A147" s="20" t="s">
        <v>194</v>
      </c>
      <c r="B147" s="21" t="s">
        <v>2</v>
      </c>
      <c r="C147" s="21">
        <f>A149+B149+C149+D149+E149+F149+G149</f>
        <v>37</v>
      </c>
      <c r="D147" s="21" t="s">
        <v>3</v>
      </c>
      <c r="E147" s="23" t="s">
        <v>43</v>
      </c>
      <c r="F147" s="21" t="s">
        <v>5</v>
      </c>
      <c r="G147" s="24">
        <f>(A149*A150+B149*B150+C149*C150+D149*D150+E149*E150+F149*F150+G149*G150+H149*H150)/C147</f>
        <v>81.5135135135135</v>
      </c>
      <c r="H147" s="21"/>
      <c r="I147" s="21"/>
      <c r="J147" s="21"/>
      <c r="K147" s="21"/>
      <c r="L147" s="21"/>
      <c r="M147" s="21"/>
      <c r="N147" s="21"/>
      <c r="O147" s="21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</row>
    <row r="148" s="1" customFormat="1" ht="12" spans="1:64">
      <c r="A148" s="21" t="s">
        <v>195</v>
      </c>
      <c r="B148" s="21" t="s">
        <v>196</v>
      </c>
      <c r="C148" s="21" t="s">
        <v>197</v>
      </c>
      <c r="D148" s="21" t="s">
        <v>198</v>
      </c>
      <c r="E148" s="21" t="s">
        <v>199</v>
      </c>
      <c r="F148" s="21" t="s">
        <v>200</v>
      </c>
      <c r="G148" s="21" t="s">
        <v>192</v>
      </c>
      <c r="H148" s="22"/>
      <c r="I148" s="21"/>
      <c r="J148" s="21"/>
      <c r="K148" s="21"/>
      <c r="L148" s="21"/>
      <c r="M148" s="21"/>
      <c r="N148" s="21"/>
      <c r="O148" s="21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</row>
    <row r="149" s="1" customFormat="1" ht="12" spans="1:64">
      <c r="A149" s="22">
        <v>4</v>
      </c>
      <c r="B149" s="21">
        <v>6</v>
      </c>
      <c r="C149" s="21">
        <v>6</v>
      </c>
      <c r="D149" s="21">
        <v>6</v>
      </c>
      <c r="E149" s="21">
        <v>6</v>
      </c>
      <c r="F149" s="21">
        <v>5</v>
      </c>
      <c r="G149" s="22">
        <v>4</v>
      </c>
      <c r="H149" s="21"/>
      <c r="I149" s="21"/>
      <c r="J149" s="21"/>
      <c r="K149" s="21"/>
      <c r="L149" s="21"/>
      <c r="M149" s="21"/>
      <c r="N149" s="21"/>
      <c r="O149" s="21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</row>
    <row r="150" s="2" customFormat="1" ht="12" spans="1:64">
      <c r="A150" s="25">
        <v>94</v>
      </c>
      <c r="B150" s="25">
        <v>79</v>
      </c>
      <c r="C150" s="25">
        <v>80</v>
      </c>
      <c r="D150" s="25">
        <v>79</v>
      </c>
      <c r="E150" s="25">
        <v>77</v>
      </c>
      <c r="F150" s="25">
        <v>90</v>
      </c>
      <c r="G150" s="25">
        <v>75</v>
      </c>
      <c r="H150" s="25"/>
      <c r="I150" s="25"/>
      <c r="J150" s="25"/>
      <c r="K150" s="25"/>
      <c r="L150" s="25"/>
      <c r="M150" s="25"/>
      <c r="N150" s="25"/>
      <c r="O150" s="25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</row>
    <row r="151" s="1" customFormat="1" ht="12" spans="1:64">
      <c r="A151" s="21"/>
      <c r="B151" s="21"/>
      <c r="C151" s="21"/>
      <c r="D151" s="21"/>
      <c r="E151" s="21"/>
      <c r="F151" s="21"/>
      <c r="G151" s="22"/>
      <c r="H151" s="21"/>
      <c r="I151" s="21"/>
      <c r="J151" s="21"/>
      <c r="K151" s="21"/>
      <c r="L151" s="21"/>
      <c r="M151" s="21"/>
      <c r="N151" s="21"/>
      <c r="O151" s="21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</row>
    <row r="152" s="1" customFormat="1" ht="12" spans="1:64">
      <c r="A152" s="20" t="s">
        <v>201</v>
      </c>
      <c r="B152" s="21" t="s">
        <v>2</v>
      </c>
      <c r="C152" s="21">
        <f>A154+B154+C154+D154+E154</f>
        <v>23</v>
      </c>
      <c r="D152" s="21" t="s">
        <v>3</v>
      </c>
      <c r="E152" s="21" t="s">
        <v>34</v>
      </c>
      <c r="F152" s="21" t="s">
        <v>5</v>
      </c>
      <c r="G152" s="24">
        <f>(A154*A155+B154*B155+C154*C155+D154*D155+E154*E155+F154*F155+G154*G155+H154*H155)/C152</f>
        <v>91.3478260869565</v>
      </c>
      <c r="H152" s="21"/>
      <c r="I152" s="21"/>
      <c r="J152" s="21"/>
      <c r="K152" s="21"/>
      <c r="L152" s="21"/>
      <c r="M152" s="21"/>
      <c r="N152" s="21"/>
      <c r="O152" s="21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</row>
    <row r="153" s="1" customFormat="1" ht="12" spans="1:64">
      <c r="A153" s="21" t="s">
        <v>200</v>
      </c>
      <c r="B153" s="21" t="s">
        <v>202</v>
      </c>
      <c r="C153" s="21" t="s">
        <v>203</v>
      </c>
      <c r="D153" s="21" t="s">
        <v>204</v>
      </c>
      <c r="E153" s="21" t="s">
        <v>193</v>
      </c>
      <c r="F153" s="21"/>
      <c r="G153" s="22"/>
      <c r="H153" s="22"/>
      <c r="I153" s="21"/>
      <c r="J153" s="21"/>
      <c r="K153" s="21"/>
      <c r="L153" s="21"/>
      <c r="M153" s="21"/>
      <c r="N153" s="21"/>
      <c r="O153" s="21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</row>
    <row r="154" s="1" customFormat="1" ht="12" spans="1:64">
      <c r="A154" s="21">
        <v>6</v>
      </c>
      <c r="B154" s="21">
        <v>6</v>
      </c>
      <c r="C154" s="21">
        <v>4</v>
      </c>
      <c r="D154" s="21">
        <v>6</v>
      </c>
      <c r="E154" s="21">
        <v>1</v>
      </c>
      <c r="F154" s="22"/>
      <c r="G154" s="22"/>
      <c r="H154" s="21"/>
      <c r="I154" s="21"/>
      <c r="J154" s="21"/>
      <c r="K154" s="21"/>
      <c r="L154" s="21"/>
      <c r="M154" s="21"/>
      <c r="N154" s="21"/>
      <c r="O154" s="21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</row>
    <row r="155" s="2" customFormat="1" ht="12" spans="1:64">
      <c r="A155" s="25">
        <v>90</v>
      </c>
      <c r="B155" s="25">
        <v>86</v>
      </c>
      <c r="C155" s="25">
        <v>97</v>
      </c>
      <c r="D155" s="25">
        <v>97</v>
      </c>
      <c r="E155" s="25">
        <v>75</v>
      </c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</row>
    <row r="156" s="1" customFormat="1" ht="12" spans="1:6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</row>
    <row r="157" s="1" customFormat="1" ht="12" spans="1:64">
      <c r="A157" s="20" t="s">
        <v>205</v>
      </c>
      <c r="B157" s="21" t="s">
        <v>2</v>
      </c>
      <c r="C157" s="21">
        <f>A159+B159+C159</f>
        <v>11</v>
      </c>
      <c r="D157" s="21" t="s">
        <v>3</v>
      </c>
      <c r="E157" s="21" t="s">
        <v>34</v>
      </c>
      <c r="F157" s="21" t="s">
        <v>5</v>
      </c>
      <c r="G157" s="24">
        <f>(A159*A160+B159*B160+C159*C160+D159*D160+E159*E160+F159*F160+G159*G160+H159*H160)/C157</f>
        <v>90.4545454545455</v>
      </c>
      <c r="H157" s="35"/>
      <c r="I157" s="21"/>
      <c r="J157" s="21"/>
      <c r="K157" s="21"/>
      <c r="L157" s="21"/>
      <c r="M157" s="21"/>
      <c r="N157" s="21"/>
      <c r="O157" s="21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</row>
    <row r="158" s="3" customFormat="1" ht="12" spans="1:64">
      <c r="A158" s="21" t="s">
        <v>206</v>
      </c>
      <c r="B158" s="21" t="s">
        <v>207</v>
      </c>
      <c r="C158" s="21" t="s">
        <v>208</v>
      </c>
      <c r="D158" s="21"/>
      <c r="E158" s="21"/>
      <c r="F158" s="21"/>
      <c r="G158" s="21"/>
      <c r="H158" s="21"/>
      <c r="I158" s="21"/>
      <c r="J158" s="22"/>
      <c r="K158" s="22"/>
      <c r="L158" s="22"/>
      <c r="M158" s="22"/>
      <c r="N158" s="31"/>
      <c r="O158" s="31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</row>
    <row r="159" s="3" customFormat="1" ht="12.75" spans="1:64">
      <c r="A159" s="21">
        <v>4</v>
      </c>
      <c r="B159" s="3">
        <v>2</v>
      </c>
      <c r="C159" s="21">
        <v>5</v>
      </c>
      <c r="D159" s="21"/>
      <c r="E159" s="21"/>
      <c r="F159" s="21"/>
      <c r="G159" s="33"/>
      <c r="H159" s="33"/>
      <c r="I159" s="21"/>
      <c r="J159" s="22"/>
      <c r="K159" s="22"/>
      <c r="L159" s="22"/>
      <c r="M159" s="22"/>
      <c r="N159" s="31"/>
      <c r="O159" s="31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</row>
    <row r="160" s="2" customFormat="1" ht="12" spans="1:64">
      <c r="A160" s="25">
        <v>92</v>
      </c>
      <c r="B160" s="25">
        <v>91</v>
      </c>
      <c r="C160" s="25">
        <v>89</v>
      </c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</row>
    <row r="161" s="3" customFormat="1" ht="12" spans="1:64">
      <c r="A161" s="31"/>
      <c r="B161" s="31"/>
      <c r="C161" s="31"/>
      <c r="D161" s="31"/>
      <c r="E161" s="31"/>
      <c r="F161" s="31"/>
      <c r="G161" s="31"/>
      <c r="H161" s="21"/>
      <c r="I161" s="21"/>
      <c r="J161" s="21"/>
      <c r="K161" s="22"/>
      <c r="L161" s="22"/>
      <c r="M161" s="22"/>
      <c r="N161" s="31"/>
      <c r="O161" s="31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</row>
    <row r="162" s="1" customFormat="1" ht="12" spans="1:64">
      <c r="A162" s="20" t="s">
        <v>209</v>
      </c>
      <c r="B162" s="21" t="s">
        <v>2</v>
      </c>
      <c r="C162" s="21">
        <f>A164+B164+C164+D164</f>
        <v>22</v>
      </c>
      <c r="D162" s="21" t="s">
        <v>3</v>
      </c>
      <c r="E162" s="21" t="s">
        <v>4</v>
      </c>
      <c r="F162" s="21" t="s">
        <v>5</v>
      </c>
      <c r="G162" s="24">
        <f>(A164*A165+B164*B165+C164*C165+D164*D165+E164*E165+F164*F165+G164*G165+H164*H165)/C162</f>
        <v>84.4545454545455</v>
      </c>
      <c r="H162" s="21"/>
      <c r="I162" s="21"/>
      <c r="J162" s="21"/>
      <c r="K162" s="21"/>
      <c r="L162" s="21"/>
      <c r="M162" s="21"/>
      <c r="N162" s="21"/>
      <c r="O162" s="21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</row>
    <row r="163" s="3" customFormat="1" ht="12" spans="1:64">
      <c r="A163" s="21" t="s">
        <v>210</v>
      </c>
      <c r="B163" s="21" t="s">
        <v>211</v>
      </c>
      <c r="C163" s="21" t="s">
        <v>212</v>
      </c>
      <c r="D163" s="21" t="s">
        <v>213</v>
      </c>
      <c r="E163" s="21"/>
      <c r="F163" s="21"/>
      <c r="G163" s="21"/>
      <c r="H163" s="21"/>
      <c r="I163" s="21"/>
      <c r="J163" s="22"/>
      <c r="K163" s="22"/>
      <c r="L163" s="22"/>
      <c r="M163" s="22"/>
      <c r="N163" s="31"/>
      <c r="O163" s="31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</row>
    <row r="164" s="3" customFormat="1" ht="12" spans="1:64">
      <c r="A164" s="21">
        <v>6</v>
      </c>
      <c r="B164" s="21">
        <v>6</v>
      </c>
      <c r="C164" s="21">
        <v>6</v>
      </c>
      <c r="D164" s="21">
        <v>4</v>
      </c>
      <c r="E164" s="21"/>
      <c r="F164" s="21"/>
      <c r="G164" s="21"/>
      <c r="H164" s="21"/>
      <c r="I164" s="21"/>
      <c r="J164" s="22"/>
      <c r="K164" s="22"/>
      <c r="L164" s="22"/>
      <c r="M164" s="22"/>
      <c r="N164" s="31"/>
      <c r="O164" s="31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</row>
    <row r="165" s="2" customFormat="1" ht="12" spans="1:64">
      <c r="A165" s="25">
        <v>90</v>
      </c>
      <c r="B165" s="25">
        <v>84</v>
      </c>
      <c r="C165" s="25">
        <v>77</v>
      </c>
      <c r="D165" s="25">
        <v>88</v>
      </c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</row>
    <row r="166" s="3" customFormat="1" ht="12" spans="1:64">
      <c r="A166" s="31"/>
      <c r="B166" s="31"/>
      <c r="C166" s="31"/>
      <c r="D166" s="31"/>
      <c r="E166" s="31"/>
      <c r="F166" s="31"/>
      <c r="G166" s="31"/>
      <c r="H166" s="21"/>
      <c r="I166" s="21"/>
      <c r="J166" s="22"/>
      <c r="K166" s="22"/>
      <c r="L166" s="22"/>
      <c r="M166" s="22"/>
      <c r="N166" s="31"/>
      <c r="O166" s="31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</row>
    <row r="167" s="1" customFormat="1" ht="12" spans="1:64">
      <c r="A167" s="20" t="s">
        <v>214</v>
      </c>
      <c r="B167" s="21" t="s">
        <v>2</v>
      </c>
      <c r="C167" s="21">
        <v>21</v>
      </c>
      <c r="D167" s="21" t="s">
        <v>3</v>
      </c>
      <c r="E167" s="21" t="s">
        <v>83</v>
      </c>
      <c r="F167" s="21" t="s">
        <v>5</v>
      </c>
      <c r="G167" s="24">
        <f>(A169*A170+B169*B170+C169*C170+D169*D170+E169*E170+F169*F170+G169*G170)/C167</f>
        <v>80.9047619047619</v>
      </c>
      <c r="H167" s="21"/>
      <c r="I167" s="21"/>
      <c r="J167" s="21"/>
      <c r="K167" s="21"/>
      <c r="L167" s="21"/>
      <c r="M167" s="21"/>
      <c r="N167" s="21"/>
      <c r="O167" s="21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</row>
    <row r="168" s="3" customFormat="1" spans="1:64">
      <c r="A168" s="21" t="s">
        <v>215</v>
      </c>
      <c r="B168" s="21" t="s">
        <v>216</v>
      </c>
      <c r="C168" s="21" t="s">
        <v>217</v>
      </c>
      <c r="D168" s="38" t="s">
        <v>218</v>
      </c>
      <c r="E168" s="39" t="s">
        <v>219</v>
      </c>
      <c r="F168" s="21"/>
      <c r="G168" s="21"/>
      <c r="H168" s="21"/>
      <c r="I168" s="21"/>
      <c r="J168" s="21"/>
      <c r="K168" s="21"/>
      <c r="L168" s="21"/>
      <c r="M168" s="21"/>
      <c r="N168" s="31"/>
      <c r="O168" s="31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</row>
    <row r="169" s="3" customFormat="1" ht="12.75" spans="1:64">
      <c r="A169" s="21">
        <v>3</v>
      </c>
      <c r="B169" s="21">
        <v>5</v>
      </c>
      <c r="C169" s="21">
        <v>6</v>
      </c>
      <c r="D169" s="22">
        <v>4</v>
      </c>
      <c r="E169" s="22">
        <v>3</v>
      </c>
      <c r="F169" s="21"/>
      <c r="G169" s="21"/>
      <c r="H169" s="21"/>
      <c r="I169" s="21"/>
      <c r="J169" s="22"/>
      <c r="K169" s="22"/>
      <c r="L169" s="22"/>
      <c r="M169" s="33"/>
      <c r="N169" s="31"/>
      <c r="O169" s="31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</row>
    <row r="170" s="2" customFormat="1" ht="12" spans="1:64">
      <c r="A170" s="25">
        <v>77</v>
      </c>
      <c r="B170" s="25">
        <v>73</v>
      </c>
      <c r="C170" s="25">
        <v>80</v>
      </c>
      <c r="D170" s="25">
        <v>89</v>
      </c>
      <c r="E170" s="25">
        <v>89</v>
      </c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</row>
    <row r="171" s="3" customFormat="1" ht="12.75" spans="1:64">
      <c r="A171" s="21"/>
      <c r="B171" s="21"/>
      <c r="C171" s="21"/>
      <c r="D171" s="21"/>
      <c r="E171" s="21"/>
      <c r="F171" s="21"/>
      <c r="G171" s="21"/>
      <c r="H171" s="21"/>
      <c r="I171" s="22"/>
      <c r="J171" s="22"/>
      <c r="K171" s="22"/>
      <c r="L171" s="33"/>
      <c r="M171" s="21"/>
      <c r="N171" s="31"/>
      <c r="O171" s="31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</row>
    <row r="172" s="1" customFormat="1" ht="12.75" spans="1:64">
      <c r="A172" s="20" t="s">
        <v>220</v>
      </c>
      <c r="B172" s="21" t="s">
        <v>2</v>
      </c>
      <c r="C172" s="21">
        <f>A174+B174+C174+D174</f>
        <v>20</v>
      </c>
      <c r="D172" s="21" t="s">
        <v>3</v>
      </c>
      <c r="E172" s="21" t="s">
        <v>73</v>
      </c>
      <c r="F172" s="21" t="s">
        <v>5</v>
      </c>
      <c r="G172" s="24">
        <f>(A174*A175+B174*B175+C174*C175+D174*D175+E174*E175+F174*F175+G174*G175)/C172</f>
        <v>88.7</v>
      </c>
      <c r="H172" s="21"/>
      <c r="I172" s="21"/>
      <c r="J172" s="21"/>
      <c r="K172" s="21"/>
      <c r="L172" s="21"/>
      <c r="M172" s="32"/>
      <c r="N172" s="21"/>
      <c r="O172" s="21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</row>
    <row r="173" s="3" customFormat="1" ht="12.75" spans="1:64">
      <c r="A173" s="21" t="s">
        <v>221</v>
      </c>
      <c r="B173" s="40" t="s">
        <v>222</v>
      </c>
      <c r="C173" s="21" t="s">
        <v>215</v>
      </c>
      <c r="D173" s="21" t="s">
        <v>223</v>
      </c>
      <c r="E173" s="21"/>
      <c r="F173" s="21"/>
      <c r="G173" s="21"/>
      <c r="H173" s="21"/>
      <c r="I173" s="21"/>
      <c r="J173" s="21"/>
      <c r="K173" s="21"/>
      <c r="L173" s="21"/>
      <c r="M173" s="32"/>
      <c r="N173" s="31"/>
      <c r="O173" s="31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</row>
    <row r="174" s="3" customFormat="1" ht="12.75" spans="1:64">
      <c r="A174" s="21">
        <v>6</v>
      </c>
      <c r="B174" s="21">
        <v>6</v>
      </c>
      <c r="C174" s="22">
        <v>2</v>
      </c>
      <c r="D174" s="21">
        <v>6</v>
      </c>
      <c r="E174" s="21"/>
      <c r="F174" s="21"/>
      <c r="G174" s="21"/>
      <c r="H174" s="21"/>
      <c r="I174" s="21"/>
      <c r="J174" s="22"/>
      <c r="K174" s="22"/>
      <c r="L174" s="22"/>
      <c r="M174" s="33"/>
      <c r="N174" s="31"/>
      <c r="O174" s="31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</row>
    <row r="175" s="2" customFormat="1" ht="12" spans="1:64">
      <c r="A175" s="25">
        <v>89</v>
      </c>
      <c r="B175" s="25">
        <v>90</v>
      </c>
      <c r="C175" s="25">
        <v>77</v>
      </c>
      <c r="D175" s="25">
        <v>91</v>
      </c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</row>
    <row r="176" s="3" customFormat="1" ht="12.75" spans="1:64">
      <c r="A176" s="21"/>
      <c r="B176" s="21"/>
      <c r="C176" s="21"/>
      <c r="D176" s="21"/>
      <c r="E176" s="21"/>
      <c r="F176" s="21"/>
      <c r="G176" s="21"/>
      <c r="H176" s="21"/>
      <c r="I176" s="33"/>
      <c r="J176" s="21"/>
      <c r="K176" s="21"/>
      <c r="L176" s="22"/>
      <c r="M176" s="22"/>
      <c r="N176" s="31"/>
      <c r="O176" s="31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</row>
    <row r="177" s="1" customFormat="1" ht="12.75" spans="1:64">
      <c r="A177" s="20" t="s">
        <v>224</v>
      </c>
      <c r="B177" s="21" t="s">
        <v>2</v>
      </c>
      <c r="C177" s="21">
        <v>36</v>
      </c>
      <c r="D177" s="21" t="s">
        <v>3</v>
      </c>
      <c r="E177" s="21" t="s">
        <v>4</v>
      </c>
      <c r="F177" s="21" t="s">
        <v>5</v>
      </c>
      <c r="G177" s="24">
        <f>(A179*A180+B179*B180+C179*C180+D179*D180+E179*E180+F179*F180+G179*G180+H179*H180+I179*I180)/C177</f>
        <v>84.1666666666667</v>
      </c>
      <c r="H177" s="21"/>
      <c r="I177" s="21"/>
      <c r="J177" s="21"/>
      <c r="K177" s="32"/>
      <c r="L177" s="21"/>
      <c r="M177" s="21"/>
      <c r="N177" s="21"/>
      <c r="O177" s="21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</row>
    <row r="178" s="3" customFormat="1" ht="12" spans="1:64">
      <c r="A178" s="21" t="s">
        <v>225</v>
      </c>
      <c r="B178" s="21" t="s">
        <v>226</v>
      </c>
      <c r="C178" s="21" t="s">
        <v>227</v>
      </c>
      <c r="D178" s="21" t="s">
        <v>228</v>
      </c>
      <c r="E178" s="35" t="s">
        <v>229</v>
      </c>
      <c r="F178" s="21" t="s">
        <v>230</v>
      </c>
      <c r="H178" s="31"/>
      <c r="I178" s="31"/>
      <c r="J178" s="31"/>
      <c r="K178" s="31"/>
      <c r="L178" s="31"/>
      <c r="M178" s="31"/>
      <c r="N178" s="31"/>
      <c r="O178" s="31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</row>
    <row r="179" s="3" customFormat="1" ht="12" spans="1:64">
      <c r="A179" s="21">
        <v>6</v>
      </c>
      <c r="B179" s="21">
        <v>6</v>
      </c>
      <c r="C179" s="21">
        <v>6</v>
      </c>
      <c r="D179" s="21">
        <v>6</v>
      </c>
      <c r="E179" s="22">
        <v>6</v>
      </c>
      <c r="F179" s="22">
        <v>6</v>
      </c>
      <c r="H179" s="21"/>
      <c r="I179" s="21"/>
      <c r="J179" s="22"/>
      <c r="K179" s="22"/>
      <c r="L179" s="22"/>
      <c r="M179" s="31"/>
      <c r="N179" s="31"/>
      <c r="O179" s="31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</row>
    <row r="180" s="2" customFormat="1" ht="12" spans="1:64">
      <c r="A180" s="25">
        <v>89</v>
      </c>
      <c r="B180" s="25">
        <v>88</v>
      </c>
      <c r="C180" s="25">
        <v>78</v>
      </c>
      <c r="D180" s="25">
        <v>91</v>
      </c>
      <c r="E180" s="25">
        <v>67</v>
      </c>
      <c r="F180" s="25">
        <v>92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</row>
    <row r="181" s="3" customFormat="1" ht="12" spans="1:64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2"/>
      <c r="L181" s="22"/>
      <c r="M181" s="22"/>
      <c r="N181" s="31"/>
      <c r="O181" s="31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</row>
    <row r="182" s="1" customFormat="1" ht="12" spans="1:64">
      <c r="A182" s="20" t="s">
        <v>231</v>
      </c>
      <c r="B182" s="21" t="s">
        <v>2</v>
      </c>
      <c r="C182" s="21">
        <v>34</v>
      </c>
      <c r="D182" s="21" t="s">
        <v>3</v>
      </c>
      <c r="E182" s="21" t="s">
        <v>4</v>
      </c>
      <c r="F182" s="21" t="s">
        <v>5</v>
      </c>
      <c r="G182" s="24">
        <f>(A184*A185+B184*B185+C184*C185+D184*D185+E184*E185+F184*F185+G184*G185+H184*H185+I184*I185)/C182</f>
        <v>85.0882352941177</v>
      </c>
      <c r="H182" s="21"/>
      <c r="I182" s="21"/>
      <c r="J182" s="21"/>
      <c r="K182" s="21"/>
      <c r="L182" s="21"/>
      <c r="M182" s="21"/>
      <c r="N182" s="21"/>
      <c r="O182" s="21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</row>
    <row r="183" s="1" customFormat="1" ht="12" spans="1:64">
      <c r="A183" s="21" t="s">
        <v>232</v>
      </c>
      <c r="B183" s="21" t="s">
        <v>233</v>
      </c>
      <c r="C183" s="21" t="s">
        <v>234</v>
      </c>
      <c r="D183" s="21" t="s">
        <v>235</v>
      </c>
      <c r="E183" s="21" t="s">
        <v>236</v>
      </c>
      <c r="F183" s="21" t="s">
        <v>237</v>
      </c>
      <c r="I183" s="21"/>
      <c r="J183" s="21"/>
      <c r="K183" s="31"/>
      <c r="L183" s="31"/>
      <c r="M183" s="31"/>
      <c r="N183" s="31"/>
      <c r="O183" s="31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</row>
    <row r="184" s="1" customFormat="1" ht="12.75" spans="1:64">
      <c r="A184" s="21">
        <v>6</v>
      </c>
      <c r="B184" s="21">
        <v>5</v>
      </c>
      <c r="C184" s="21">
        <v>5</v>
      </c>
      <c r="D184" s="21">
        <v>6</v>
      </c>
      <c r="E184" s="21">
        <v>6</v>
      </c>
      <c r="F184" s="21">
        <v>6</v>
      </c>
      <c r="I184" s="21"/>
      <c r="J184" s="22"/>
      <c r="K184" s="22"/>
      <c r="L184" s="22"/>
      <c r="M184" s="33"/>
      <c r="N184" s="31"/>
      <c r="O184" s="31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</row>
    <row r="185" s="2" customFormat="1" ht="12" spans="1:64">
      <c r="A185" s="25">
        <v>86</v>
      </c>
      <c r="B185" s="25">
        <v>67</v>
      </c>
      <c r="C185" s="25">
        <v>94</v>
      </c>
      <c r="D185" s="25">
        <v>84</v>
      </c>
      <c r="E185" s="25">
        <v>89</v>
      </c>
      <c r="F185" s="25">
        <v>89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</row>
    <row r="186" s="1" customFormat="1" ht="12" spans="1:64">
      <c r="A186" s="21"/>
      <c r="B186" s="21"/>
      <c r="C186" s="21"/>
      <c r="D186" s="21"/>
      <c r="E186" s="21"/>
      <c r="F186" s="21"/>
      <c r="G186" s="21"/>
      <c r="H186" s="21"/>
      <c r="I186" s="22"/>
      <c r="J186" s="22"/>
      <c r="K186" s="22"/>
      <c r="L186" s="21"/>
      <c r="M186" s="21"/>
      <c r="N186" s="21"/>
      <c r="O186" s="21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</row>
    <row r="187" s="1" customFormat="1" ht="12.75" spans="1:64">
      <c r="A187" s="20" t="s">
        <v>238</v>
      </c>
      <c r="B187" s="21" t="s">
        <v>2</v>
      </c>
      <c r="C187" s="21">
        <v>17</v>
      </c>
      <c r="D187" s="21" t="s">
        <v>3</v>
      </c>
      <c r="E187" s="21" t="s">
        <v>17</v>
      </c>
      <c r="F187" s="21" t="s">
        <v>5</v>
      </c>
      <c r="G187" s="24">
        <f>(A189*A190+B189*B190+C189*C190+D189*D190+E189*E190+F189*F190+G189*G190+H189*H190)/C187</f>
        <v>96.7058823529412</v>
      </c>
      <c r="H187" s="21"/>
      <c r="I187" s="21"/>
      <c r="J187" s="21"/>
      <c r="K187" s="21"/>
      <c r="L187" s="21"/>
      <c r="M187" s="32"/>
      <c r="N187" s="21"/>
      <c r="O187" s="21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</row>
    <row r="188" s="1" customFormat="1" ht="12.75" spans="1:64">
      <c r="A188" s="21" t="s">
        <v>239</v>
      </c>
      <c r="B188" s="21" t="s">
        <v>240</v>
      </c>
      <c r="C188" s="21" t="s">
        <v>241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32"/>
      <c r="N188" s="21"/>
      <c r="O188" s="21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</row>
    <row r="189" s="1" customFormat="1" ht="12" spans="1:64">
      <c r="A189" s="21">
        <v>5</v>
      </c>
      <c r="B189" s="21">
        <v>6</v>
      </c>
      <c r="C189" s="21">
        <v>6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2"/>
      <c r="N189" s="21"/>
      <c r="O189" s="21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</row>
    <row r="190" s="2" customFormat="1" ht="12" spans="1:64">
      <c r="A190" s="25">
        <v>96</v>
      </c>
      <c r="B190" s="25">
        <v>98</v>
      </c>
      <c r="C190" s="25">
        <v>96</v>
      </c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</row>
    <row r="191" s="1" customFormat="1" ht="12" spans="1:6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2"/>
      <c r="N191" s="21"/>
      <c r="O191" s="21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</row>
    <row r="192" s="1" customFormat="1" ht="12.75" spans="1:64">
      <c r="A192" s="20" t="s">
        <v>242</v>
      </c>
      <c r="B192" s="21" t="s">
        <v>2</v>
      </c>
      <c r="C192" s="21">
        <f>A194+B194+C194+D194+E194+F194+G194</f>
        <v>32</v>
      </c>
      <c r="D192" s="21" t="s">
        <v>3</v>
      </c>
      <c r="E192" s="21" t="s">
        <v>148</v>
      </c>
      <c r="F192" s="21" t="s">
        <v>5</v>
      </c>
      <c r="G192" s="24">
        <f>(A194*A195+B194*B195+C194*C195+D194*D195+E194*E195+F194*F195+G194*G195)/C192</f>
        <v>89.3125</v>
      </c>
      <c r="H192" s="21"/>
      <c r="I192" s="21"/>
      <c r="J192" s="21"/>
      <c r="K192" s="21"/>
      <c r="L192" s="32"/>
      <c r="M192" s="21"/>
      <c r="N192" s="21"/>
      <c r="O192" s="21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</row>
    <row r="193" s="2" customFormat="1" ht="12.75" spans="1:64">
      <c r="A193" s="21" t="s">
        <v>243</v>
      </c>
      <c r="B193" s="21" t="s">
        <v>244</v>
      </c>
      <c r="C193" s="21" t="s">
        <v>245</v>
      </c>
      <c r="D193" s="21" t="s">
        <v>246</v>
      </c>
      <c r="E193" s="21" t="s">
        <v>247</v>
      </c>
      <c r="F193" s="21" t="s">
        <v>248</v>
      </c>
      <c r="G193" s="21" t="s">
        <v>249</v>
      </c>
      <c r="H193" s="21"/>
      <c r="I193" s="21"/>
      <c r="J193" s="21"/>
      <c r="K193" s="21"/>
      <c r="L193" s="21"/>
      <c r="M193" s="32"/>
      <c r="N193" s="21"/>
      <c r="O193" s="21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</row>
    <row r="194" s="1" customFormat="1" spans="1:64">
      <c r="A194" s="21">
        <v>6</v>
      </c>
      <c r="B194" s="21">
        <v>5</v>
      </c>
      <c r="C194" s="21">
        <v>6</v>
      </c>
      <c r="D194" s="21">
        <v>4</v>
      </c>
      <c r="E194" s="21">
        <v>2</v>
      </c>
      <c r="F194" s="21">
        <v>4</v>
      </c>
      <c r="G194" s="21">
        <v>5</v>
      </c>
      <c r="H194" s="41"/>
      <c r="I194" s="21"/>
      <c r="J194" s="21"/>
      <c r="K194" s="21"/>
      <c r="L194" s="21"/>
      <c r="M194" s="32"/>
      <c r="N194" s="21"/>
      <c r="O194" s="21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</row>
    <row r="195" s="2" customFormat="1" ht="12" spans="1:64">
      <c r="A195" s="25">
        <v>85</v>
      </c>
      <c r="B195" s="25">
        <v>89</v>
      </c>
      <c r="C195" s="25">
        <v>93</v>
      </c>
      <c r="D195" s="25">
        <v>87</v>
      </c>
      <c r="E195" s="25">
        <v>90</v>
      </c>
      <c r="F195" s="25">
        <v>88</v>
      </c>
      <c r="G195" s="25">
        <v>93</v>
      </c>
      <c r="H195" s="25"/>
      <c r="I195" s="25"/>
      <c r="J195" s="25"/>
      <c r="K195" s="25"/>
      <c r="L195" s="25"/>
      <c r="M195" s="25"/>
      <c r="N195" s="25"/>
      <c r="O195" s="25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</row>
    <row r="196" s="3" customFormat="1" ht="12.75" spans="1:6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32"/>
      <c r="N196" s="21"/>
      <c r="O196" s="21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</row>
    <row r="197" s="1" customFormat="1" ht="12.75" spans="1:64">
      <c r="A197" s="20" t="s">
        <v>250</v>
      </c>
      <c r="B197" s="21" t="s">
        <v>2</v>
      </c>
      <c r="C197" s="21">
        <f>SUM(A199:E199)</f>
        <v>21</v>
      </c>
      <c r="D197" s="21" t="s">
        <v>3</v>
      </c>
      <c r="E197" s="21" t="s">
        <v>180</v>
      </c>
      <c r="F197" s="21" t="s">
        <v>5</v>
      </c>
      <c r="G197" s="24">
        <f>(A199*A200+B199*B200+C199*C200+D199*D200+E199*E200+F199*F200+G199*G200+H199*H200)/C197</f>
        <v>94.1428571428571</v>
      </c>
      <c r="H197" s="21"/>
      <c r="I197" s="21"/>
      <c r="J197" s="21"/>
      <c r="K197" s="21"/>
      <c r="L197" s="32"/>
      <c r="M197" s="21"/>
      <c r="N197" s="21"/>
      <c r="O197" s="21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</row>
    <row r="198" s="2" customFormat="1" ht="12.75" spans="1:64">
      <c r="A198" s="21" t="s">
        <v>251</v>
      </c>
      <c r="B198" s="21" t="s">
        <v>252</v>
      </c>
      <c r="C198" s="21" t="s">
        <v>253</v>
      </c>
      <c r="D198" s="21" t="s">
        <v>193</v>
      </c>
      <c r="E198" s="21"/>
      <c r="F198" s="21"/>
      <c r="G198" s="21"/>
      <c r="H198" s="21"/>
      <c r="I198" s="21"/>
      <c r="J198" s="21"/>
      <c r="K198" s="21"/>
      <c r="L198" s="21"/>
      <c r="M198" s="32"/>
      <c r="N198" s="21"/>
      <c r="O198" s="21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</row>
    <row r="199" s="1" customFormat="1" ht="12.75" spans="1:64">
      <c r="A199" s="21">
        <v>6</v>
      </c>
      <c r="B199" s="21">
        <v>6</v>
      </c>
      <c r="C199" s="21">
        <v>6</v>
      </c>
      <c r="D199" s="21">
        <v>3</v>
      </c>
      <c r="E199" s="21"/>
      <c r="F199" s="21"/>
      <c r="G199" s="21"/>
      <c r="H199" s="21"/>
      <c r="I199" s="21"/>
      <c r="J199" s="21"/>
      <c r="K199" s="21"/>
      <c r="L199" s="21"/>
      <c r="M199" s="32"/>
      <c r="N199" s="21"/>
      <c r="O199" s="21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</row>
    <row r="200" s="2" customFormat="1" ht="12" spans="1:64">
      <c r="A200" s="25">
        <v>98</v>
      </c>
      <c r="B200" s="25">
        <v>97</v>
      </c>
      <c r="C200" s="25">
        <v>97</v>
      </c>
      <c r="D200" s="25">
        <v>75</v>
      </c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</row>
    <row r="201" s="3" customFormat="1" ht="12.75" spans="1:6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32"/>
      <c r="N201" s="21"/>
      <c r="O201" s="21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</row>
    <row r="202" s="1" customFormat="1" ht="12.75" spans="1:64">
      <c r="A202" s="20" t="s">
        <v>254</v>
      </c>
      <c r="B202" s="21" t="s">
        <v>2</v>
      </c>
      <c r="C202" s="21">
        <v>31</v>
      </c>
      <c r="D202" s="21" t="s">
        <v>3</v>
      </c>
      <c r="E202" s="21" t="s">
        <v>17</v>
      </c>
      <c r="F202" s="21" t="s">
        <v>5</v>
      </c>
      <c r="G202" s="24">
        <f>(A204*A205+B204*B205+C204*C205+D204*D205+E204*E205+F204*F205+G204*G205+H204*H205)/C202</f>
        <v>96.9032258064516</v>
      </c>
      <c r="H202" s="21"/>
      <c r="I202" s="21"/>
      <c r="J202" s="21"/>
      <c r="K202" s="21"/>
      <c r="L202" s="32"/>
      <c r="M202" s="21"/>
      <c r="N202" s="21"/>
      <c r="O202" s="21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</row>
    <row r="203" s="2" customFormat="1" ht="12.75" spans="1:64">
      <c r="A203" s="21" t="s">
        <v>255</v>
      </c>
      <c r="B203" s="21" t="s">
        <v>256</v>
      </c>
      <c r="C203" s="21" t="s">
        <v>257</v>
      </c>
      <c r="D203" s="21" t="s">
        <v>258</v>
      </c>
      <c r="E203" s="21" t="s">
        <v>259</v>
      </c>
      <c r="F203" s="21" t="s">
        <v>260</v>
      </c>
      <c r="G203" s="21"/>
      <c r="H203" s="21"/>
      <c r="I203" s="21"/>
      <c r="J203" s="21"/>
      <c r="K203" s="21"/>
      <c r="L203" s="21"/>
      <c r="M203" s="32"/>
      <c r="N203" s="21"/>
      <c r="O203" s="21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</row>
    <row r="204" s="1" customFormat="1" ht="12.75" spans="1:64">
      <c r="A204" s="21">
        <v>5</v>
      </c>
      <c r="B204" s="21">
        <v>4</v>
      </c>
      <c r="C204" s="21">
        <v>6</v>
      </c>
      <c r="D204" s="21">
        <v>5</v>
      </c>
      <c r="E204" s="21">
        <v>5</v>
      </c>
      <c r="F204" s="21">
        <v>6</v>
      </c>
      <c r="G204" s="21"/>
      <c r="H204" s="21"/>
      <c r="I204" s="21"/>
      <c r="J204" s="21"/>
      <c r="K204" s="21"/>
      <c r="L204" s="21"/>
      <c r="M204" s="32"/>
      <c r="N204" s="21"/>
      <c r="O204" s="21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</row>
    <row r="205" s="2" customFormat="1" ht="12" spans="1:64">
      <c r="A205" s="25">
        <v>98</v>
      </c>
      <c r="B205" s="25">
        <v>98</v>
      </c>
      <c r="C205" s="25">
        <v>95</v>
      </c>
      <c r="D205" s="25">
        <v>97</v>
      </c>
      <c r="E205" s="25">
        <v>97</v>
      </c>
      <c r="F205" s="25">
        <v>97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</row>
    <row r="206" s="3" customFormat="1" ht="12.75" spans="1:6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32"/>
      <c r="N206" s="21"/>
      <c r="O206" s="21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</row>
    <row r="207" s="1" customFormat="1" ht="12.75" spans="1:64">
      <c r="A207" s="20" t="s">
        <v>261</v>
      </c>
      <c r="B207" s="21" t="s">
        <v>2</v>
      </c>
      <c r="C207" s="21">
        <v>33</v>
      </c>
      <c r="D207" s="21" t="s">
        <v>3</v>
      </c>
      <c r="E207" s="21" t="s">
        <v>51</v>
      </c>
      <c r="F207" s="21" t="s">
        <v>5</v>
      </c>
      <c r="G207" s="24">
        <f>(A209*A210+B209*B210+C209*C210+D209*D210+E209*E210+F209*F210+G209*G210+H209*H210)/C207</f>
        <v>84.4848484848485</v>
      </c>
      <c r="H207" s="21"/>
      <c r="I207" s="21"/>
      <c r="J207" s="21"/>
      <c r="K207" s="21"/>
      <c r="L207" s="32"/>
      <c r="M207" s="21"/>
      <c r="N207" s="21"/>
      <c r="O207" s="21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</row>
    <row r="208" s="2" customFormat="1" ht="12.75" spans="1:64">
      <c r="A208" s="21" t="s">
        <v>262</v>
      </c>
      <c r="B208" s="21" t="s">
        <v>263</v>
      </c>
      <c r="C208" s="21" t="s">
        <v>264</v>
      </c>
      <c r="D208" s="21" t="s">
        <v>265</v>
      </c>
      <c r="E208" s="21" t="s">
        <v>266</v>
      </c>
      <c r="F208" s="21" t="s">
        <v>267</v>
      </c>
      <c r="G208" s="21" t="s">
        <v>268</v>
      </c>
      <c r="H208" s="21"/>
      <c r="I208" s="21"/>
      <c r="J208" s="21"/>
      <c r="K208" s="21"/>
      <c r="L208" s="21"/>
      <c r="M208" s="32"/>
      <c r="N208" s="21"/>
      <c r="O208" s="21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</row>
    <row r="209" s="1" customFormat="1" ht="12.75" spans="1:64">
      <c r="A209" s="21">
        <v>3</v>
      </c>
      <c r="B209" s="21">
        <v>5</v>
      </c>
      <c r="C209" s="21">
        <v>6</v>
      </c>
      <c r="D209" s="21">
        <v>6</v>
      </c>
      <c r="E209" s="21">
        <v>6</v>
      </c>
      <c r="F209" s="21">
        <v>5</v>
      </c>
      <c r="G209" s="21">
        <v>2</v>
      </c>
      <c r="H209" s="21"/>
      <c r="I209" s="21"/>
      <c r="J209" s="21"/>
      <c r="K209" s="21"/>
      <c r="L209" s="21"/>
      <c r="M209" s="32"/>
      <c r="N209" s="21"/>
      <c r="O209" s="21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</row>
    <row r="210" s="2" customFormat="1" ht="12" spans="1:64">
      <c r="A210" s="25"/>
      <c r="B210" s="25">
        <v>93</v>
      </c>
      <c r="C210" s="25">
        <v>92</v>
      </c>
      <c r="D210" s="25">
        <v>87</v>
      </c>
      <c r="E210" s="25">
        <v>97</v>
      </c>
      <c r="F210" s="25">
        <v>95</v>
      </c>
      <c r="G210" s="25">
        <v>96</v>
      </c>
      <c r="H210" s="25"/>
      <c r="I210" s="25"/>
      <c r="J210" s="25"/>
      <c r="K210" s="25"/>
      <c r="L210" s="25"/>
      <c r="M210" s="25"/>
      <c r="N210" s="25"/>
      <c r="O210" s="25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</row>
    <row r="211" s="3" customFormat="1" ht="12.75" spans="1:6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32"/>
      <c r="N211" s="21"/>
      <c r="O211" s="21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</row>
    <row r="212" s="1" customFormat="1" ht="12.75" spans="1:64">
      <c r="A212" s="20" t="s">
        <v>269</v>
      </c>
      <c r="B212" s="21" t="s">
        <v>2</v>
      </c>
      <c r="C212" s="21">
        <f>A214+B214+C214+D214+E214+F214+G214+H214</f>
        <v>34</v>
      </c>
      <c r="D212" s="21" t="s">
        <v>3</v>
      </c>
      <c r="E212" s="21" t="s">
        <v>270</v>
      </c>
      <c r="F212" s="21" t="s">
        <v>5</v>
      </c>
      <c r="G212" s="24">
        <f>(A214*A215+B214*B215+C214*C215+D214*D215+E214*E215+F214*F215+G214*G215+H214*H215)/C212</f>
        <v>91.1764705882353</v>
      </c>
      <c r="H212" s="21"/>
      <c r="I212" s="21"/>
      <c r="J212" s="21"/>
      <c r="K212" s="21"/>
      <c r="L212" s="32"/>
      <c r="M212" s="21"/>
      <c r="N212" s="21"/>
      <c r="O212" s="21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</row>
    <row r="213" s="2" customFormat="1" ht="12.75" spans="1:64">
      <c r="A213" s="21" t="s">
        <v>271</v>
      </c>
      <c r="B213" s="21" t="s">
        <v>272</v>
      </c>
      <c r="C213" s="21" t="s">
        <v>273</v>
      </c>
      <c r="D213" s="21" t="s">
        <v>274</v>
      </c>
      <c r="E213" s="21" t="s">
        <v>275</v>
      </c>
      <c r="F213" s="21" t="s">
        <v>247</v>
      </c>
      <c r="G213" s="21" t="s">
        <v>276</v>
      </c>
      <c r="H213" s="21" t="s">
        <v>277</v>
      </c>
      <c r="I213" s="21"/>
      <c r="J213" s="21"/>
      <c r="K213" s="21"/>
      <c r="L213" s="21"/>
      <c r="M213" s="32"/>
      <c r="N213" s="21"/>
      <c r="O213" s="21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</row>
    <row r="214" s="1" customFormat="1" ht="12.75" spans="1:64">
      <c r="A214" s="21">
        <v>2</v>
      </c>
      <c r="B214" s="21">
        <v>5</v>
      </c>
      <c r="C214" s="21">
        <v>5</v>
      </c>
      <c r="D214" s="21">
        <v>6</v>
      </c>
      <c r="E214" s="21">
        <v>3</v>
      </c>
      <c r="F214" s="21">
        <v>3</v>
      </c>
      <c r="G214" s="21">
        <v>6</v>
      </c>
      <c r="H214" s="21">
        <v>4</v>
      </c>
      <c r="I214" s="21"/>
      <c r="J214" s="21"/>
      <c r="K214" s="21"/>
      <c r="L214" s="21"/>
      <c r="M214" s="32"/>
      <c r="N214" s="21"/>
      <c r="O214" s="21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</row>
    <row r="215" s="2" customFormat="1" ht="12" spans="1:64">
      <c r="A215" s="25">
        <v>84</v>
      </c>
      <c r="B215" s="25">
        <v>92</v>
      </c>
      <c r="C215" s="25">
        <v>92</v>
      </c>
      <c r="D215" s="25">
        <v>91</v>
      </c>
      <c r="E215" s="25">
        <v>94</v>
      </c>
      <c r="F215" s="25">
        <v>90</v>
      </c>
      <c r="G215" s="25">
        <v>93</v>
      </c>
      <c r="H215" s="25">
        <v>89</v>
      </c>
      <c r="I215" s="25"/>
      <c r="J215" s="25"/>
      <c r="K215" s="25"/>
      <c r="L215" s="25"/>
      <c r="M215" s="25"/>
      <c r="N215" s="25"/>
      <c r="O215" s="25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</row>
    <row r="216" s="1" customFormat="1" ht="22.5" spans="1:64">
      <c r="A216" s="42" t="s">
        <v>278</v>
      </c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6"/>
      <c r="P216" s="29"/>
      <c r="Q216" s="29"/>
      <c r="R216" s="29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20" t="s">
        <v>279</v>
      </c>
      <c r="B217" s="22" t="s">
        <v>2</v>
      </c>
      <c r="C217" s="44">
        <v>22</v>
      </c>
      <c r="D217" s="22" t="s">
        <v>3</v>
      </c>
      <c r="E217" s="22" t="s">
        <v>280</v>
      </c>
      <c r="F217" s="22" t="s">
        <v>5</v>
      </c>
      <c r="G217" s="24">
        <f>(A219*A220+B219*B220+C219*C220+D219*D220+E219*E220+F219*F220+G219*G220+H219*H220)/C217</f>
        <v>83.6363636363636</v>
      </c>
      <c r="H217" s="22"/>
      <c r="I217" s="22"/>
      <c r="J217" s="47"/>
      <c r="K217" s="47"/>
      <c r="L217" s="48"/>
      <c r="M217" s="21"/>
      <c r="N217" s="21"/>
      <c r="O217" s="21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1" customFormat="1" ht="12" spans="1:64">
      <c r="A218" s="22" t="s">
        <v>281</v>
      </c>
      <c r="B218" s="22" t="s">
        <v>282</v>
      </c>
      <c r="C218" s="22" t="s">
        <v>283</v>
      </c>
      <c r="D218" s="22" t="s">
        <v>284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.75" spans="1:64">
      <c r="A219" s="33">
        <v>5</v>
      </c>
      <c r="B219" s="33">
        <v>6</v>
      </c>
      <c r="C219" s="22">
        <v>5</v>
      </c>
      <c r="D219" s="22">
        <v>6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5">
        <v>82</v>
      </c>
      <c r="B220" s="25">
        <v>81</v>
      </c>
      <c r="C220" s="25">
        <v>88</v>
      </c>
      <c r="D220" s="25">
        <v>84</v>
      </c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3" customFormat="1" ht="12" spans="1:64">
      <c r="A221" s="22"/>
      <c r="B221" s="22"/>
      <c r="C221" s="22"/>
      <c r="D221" s="22"/>
      <c r="E221" s="22"/>
      <c r="F221" s="22"/>
      <c r="G221" s="22"/>
      <c r="H221" s="22"/>
      <c r="I221" s="31"/>
      <c r="J221" s="31"/>
      <c r="K221" s="22"/>
      <c r="L221" s="21"/>
      <c r="M221" s="21"/>
      <c r="N221" s="21"/>
      <c r="O221" s="21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4" customFormat="1" ht="12.75" spans="1:64">
      <c r="A222" s="20" t="s">
        <v>285</v>
      </c>
      <c r="B222" s="22" t="s">
        <v>2</v>
      </c>
      <c r="C222" s="44">
        <v>20</v>
      </c>
      <c r="D222" s="22" t="s">
        <v>3</v>
      </c>
      <c r="E222" s="22" t="s">
        <v>286</v>
      </c>
      <c r="F222" s="22" t="s">
        <v>5</v>
      </c>
      <c r="G222" s="24">
        <f>(A224*A225+B224*B225+C224*C225+D224*D225+E224*E225+F224*F225+G224*G225+H224*H225)/C222</f>
        <v>82.25</v>
      </c>
      <c r="H222" s="33"/>
      <c r="I222" s="22"/>
      <c r="J222" s="22"/>
      <c r="K222" s="22"/>
      <c r="L222" s="21"/>
      <c r="M222" s="21"/>
      <c r="N222" s="21"/>
      <c r="O222" s="21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1" customFormat="1" ht="12" spans="1:64">
      <c r="A223" s="21" t="s">
        <v>287</v>
      </c>
      <c r="B223" s="21" t="s">
        <v>288</v>
      </c>
      <c r="C223" s="21" t="s">
        <v>289</v>
      </c>
      <c r="D223" s="21" t="s">
        <v>290</v>
      </c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.75" spans="1:64">
      <c r="A224" s="22">
        <v>6</v>
      </c>
      <c r="B224" s="22">
        <v>5</v>
      </c>
      <c r="C224" s="22">
        <v>3</v>
      </c>
      <c r="D224" s="22">
        <v>6</v>
      </c>
      <c r="E224" s="22"/>
      <c r="F224" s="31"/>
      <c r="G224" s="31"/>
      <c r="H224" s="33"/>
      <c r="I224" s="22"/>
      <c r="J224" s="22"/>
      <c r="K224" s="22"/>
      <c r="L224" s="22"/>
      <c r="M224" s="22"/>
      <c r="N224" s="22"/>
      <c r="O224" s="22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.75" spans="1:64">
      <c r="A225" s="25">
        <v>84</v>
      </c>
      <c r="B225" s="25">
        <v>71</v>
      </c>
      <c r="C225" s="25">
        <v>88</v>
      </c>
      <c r="D225" s="25">
        <v>87</v>
      </c>
      <c r="E225" s="25"/>
      <c r="F225" s="25"/>
      <c r="G225" s="25"/>
      <c r="H225" s="36"/>
      <c r="I225" s="25"/>
      <c r="J225" s="25"/>
      <c r="K225" s="25"/>
      <c r="L225" s="25"/>
      <c r="M225" s="25"/>
      <c r="N225" s="25"/>
      <c r="O225" s="2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3" customFormat="1" ht="12.75" spans="1:64">
      <c r="A226" s="31"/>
      <c r="B226" s="31"/>
      <c r="C226" s="22"/>
      <c r="D226" s="22"/>
      <c r="E226" s="22"/>
      <c r="F226" s="22"/>
      <c r="G226" s="31"/>
      <c r="H226" s="33"/>
      <c r="I226" s="22"/>
      <c r="J226" s="22"/>
      <c r="K226" s="31"/>
      <c r="L226" s="31"/>
      <c r="M226" s="31"/>
      <c r="N226" s="31"/>
      <c r="O226" s="31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3" customFormat="1" ht="12.75" spans="1:64">
      <c r="A227" s="20" t="s">
        <v>291</v>
      </c>
      <c r="B227" s="22" t="s">
        <v>2</v>
      </c>
      <c r="C227" s="44">
        <v>23</v>
      </c>
      <c r="D227" s="22" t="s">
        <v>3</v>
      </c>
      <c r="E227" s="22" t="s">
        <v>292</v>
      </c>
      <c r="F227" s="22" t="s">
        <v>5</v>
      </c>
      <c r="G227" s="24">
        <f>(A229*A230+B229*B230+C229*C230+D229*D230+E229*E230+F229*F230+G229*G230+H229*H230)/C227</f>
        <v>90.1304347826087</v>
      </c>
      <c r="H227" s="33"/>
      <c r="I227" s="22"/>
      <c r="J227" s="22"/>
      <c r="K227" s="22"/>
      <c r="L227" s="22"/>
      <c r="M227" s="31"/>
      <c r="N227" s="31"/>
      <c r="O227" s="31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3" customFormat="1" ht="12" spans="1:64">
      <c r="A228" s="22" t="s">
        <v>293</v>
      </c>
      <c r="B228" s="22" t="s">
        <v>294</v>
      </c>
      <c r="C228" s="22" t="s">
        <v>295</v>
      </c>
      <c r="D228" s="22" t="s">
        <v>296</v>
      </c>
      <c r="E228" s="22"/>
      <c r="F228" s="22"/>
      <c r="G228" s="22"/>
      <c r="H228" s="22"/>
      <c r="I228" s="22"/>
      <c r="J228" s="22"/>
      <c r="K228" s="22"/>
      <c r="L228" s="22"/>
      <c r="M228" s="21"/>
      <c r="N228" s="21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22">
        <v>6</v>
      </c>
      <c r="B229" s="22">
        <v>6</v>
      </c>
      <c r="C229" s="22">
        <v>6</v>
      </c>
      <c r="D229" s="22">
        <v>5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5">
        <v>87</v>
      </c>
      <c r="B230" s="25">
        <v>95</v>
      </c>
      <c r="C230" s="25">
        <v>86</v>
      </c>
      <c r="D230" s="25">
        <v>93</v>
      </c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3" customFormat="1" ht="12" spans="1:64">
      <c r="A231" s="31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31"/>
      <c r="N231" s="31"/>
      <c r="O231" s="31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3" customFormat="1" ht="12.75" spans="1:64">
      <c r="A232" s="20" t="s">
        <v>297</v>
      </c>
      <c r="B232" s="22" t="s">
        <v>2</v>
      </c>
      <c r="C232" s="22">
        <v>8</v>
      </c>
      <c r="D232" s="22" t="s">
        <v>3</v>
      </c>
      <c r="E232" s="23" t="s">
        <v>286</v>
      </c>
      <c r="F232" s="22" t="s">
        <v>5</v>
      </c>
      <c r="G232" s="24">
        <f>(A234*A235+B234*B235+C234*C235+D234*D235+E234*E235+F234*F235+G234*G235+H234*H235)/C232</f>
        <v>93.25</v>
      </c>
      <c r="H232" s="33"/>
      <c r="I232" s="22"/>
      <c r="J232" s="22"/>
      <c r="K232" s="22"/>
      <c r="L232" s="22"/>
      <c r="M232" s="31"/>
      <c r="N232" s="31"/>
      <c r="O232" s="31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3" customFormat="1" ht="12" spans="1:64">
      <c r="A233" s="45" t="s">
        <v>289</v>
      </c>
      <c r="B233" s="21" t="s">
        <v>298</v>
      </c>
      <c r="C233" s="21"/>
      <c r="D233" s="21"/>
      <c r="E233" s="21"/>
      <c r="F233" s="21"/>
      <c r="G233" s="21"/>
      <c r="H233" s="21"/>
      <c r="I233" s="21"/>
      <c r="J233" s="22"/>
      <c r="K233" s="22"/>
      <c r="L233" s="22"/>
      <c r="M233" s="31"/>
      <c r="N233" s="31"/>
      <c r="O233" s="31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3" customFormat="1" ht="12" spans="1:64">
      <c r="A234" s="22">
        <v>2</v>
      </c>
      <c r="B234" s="22">
        <v>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31"/>
      <c r="N234" s="31"/>
      <c r="O234" s="31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5">
        <v>88</v>
      </c>
      <c r="B235" s="25">
        <v>95</v>
      </c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1" customFormat="1" ht="12" spans="1:64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1"/>
      <c r="M236" s="31"/>
      <c r="N236" s="31"/>
      <c r="O236" s="31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20" t="s">
        <v>299</v>
      </c>
      <c r="B237" s="22" t="s">
        <v>2</v>
      </c>
      <c r="C237" s="22">
        <v>25</v>
      </c>
      <c r="D237" s="22" t="s">
        <v>3</v>
      </c>
      <c r="E237" s="22" t="s">
        <v>300</v>
      </c>
      <c r="F237" s="22" t="s">
        <v>5</v>
      </c>
      <c r="G237" s="24">
        <f>(A239*A240+B239*B240+C239*C240+D239*D240+E239*E240+F239*F240+G239*G240+H239*H240)/C237</f>
        <v>91.04</v>
      </c>
      <c r="H237" s="21"/>
      <c r="I237" s="21"/>
      <c r="J237" s="21"/>
      <c r="K237" s="21"/>
      <c r="L237" s="21"/>
      <c r="M237" s="21"/>
      <c r="N237" s="21"/>
      <c r="O237" s="21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22" t="s">
        <v>301</v>
      </c>
      <c r="B238" s="22" t="s">
        <v>302</v>
      </c>
      <c r="C238" s="22" t="s">
        <v>303</v>
      </c>
      <c r="D238" s="22" t="s">
        <v>304</v>
      </c>
      <c r="E238" s="22" t="s">
        <v>305</v>
      </c>
      <c r="F238" s="22" t="s">
        <v>306</v>
      </c>
      <c r="G238" s="21"/>
      <c r="H238" s="21"/>
      <c r="I238" s="22"/>
      <c r="J238" s="21"/>
      <c r="K238" s="21"/>
      <c r="L238" s="21"/>
      <c r="M238" s="21"/>
      <c r="N238" s="21"/>
      <c r="O238" s="21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22">
        <v>6</v>
      </c>
      <c r="B239" s="22">
        <v>5</v>
      </c>
      <c r="C239" s="22">
        <v>5</v>
      </c>
      <c r="D239" s="22">
        <v>6</v>
      </c>
      <c r="E239" s="22">
        <v>2</v>
      </c>
      <c r="F239" s="22">
        <v>1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5">
        <v>86</v>
      </c>
      <c r="B240" s="25">
        <v>91</v>
      </c>
      <c r="C240" s="25">
        <v>91</v>
      </c>
      <c r="D240" s="25">
        <v>96</v>
      </c>
      <c r="E240" s="25">
        <v>93</v>
      </c>
      <c r="F240" s="25">
        <v>88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5" customFormat="1" ht="12" spans="1: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="3" customFormat="1" ht="12" spans="1:64">
      <c r="A242" s="20" t="s">
        <v>307</v>
      </c>
      <c r="B242" s="31" t="s">
        <v>2</v>
      </c>
      <c r="C242" s="22">
        <v>27</v>
      </c>
      <c r="D242" s="22" t="s">
        <v>3</v>
      </c>
      <c r="E242" s="23" t="s">
        <v>308</v>
      </c>
      <c r="F242" s="22" t="s">
        <v>5</v>
      </c>
      <c r="G242" s="24">
        <f>(A244*A245+B244*B245+C244*C245+D244*D245+E244*E245+F244*F245+G244*G245+H244*H245)/C242</f>
        <v>81.4444444444444</v>
      </c>
      <c r="H242" s="21"/>
      <c r="I242" s="21"/>
      <c r="J242" s="21"/>
      <c r="K242" s="21"/>
      <c r="L242" s="21"/>
      <c r="M242" s="21"/>
      <c r="N242" s="21"/>
      <c r="O242" s="21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21" t="s">
        <v>309</v>
      </c>
      <c r="B243" s="21" t="s">
        <v>310</v>
      </c>
      <c r="C243" s="21" t="s">
        <v>311</v>
      </c>
      <c r="D243" s="21" t="s">
        <v>312</v>
      </c>
      <c r="E243" s="21" t="s">
        <v>313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21">
        <v>6</v>
      </c>
      <c r="B244" s="21">
        <v>6</v>
      </c>
      <c r="C244" s="21">
        <v>3</v>
      </c>
      <c r="D244" s="21">
        <v>6</v>
      </c>
      <c r="E244" s="21">
        <v>6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5">
        <v>92</v>
      </c>
      <c r="B245" s="25">
        <v>69</v>
      </c>
      <c r="C245" s="25">
        <v>83</v>
      </c>
      <c r="D245" s="25">
        <v>74</v>
      </c>
      <c r="E245" s="25">
        <v>90</v>
      </c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20" t="s">
        <v>314</v>
      </c>
      <c r="B247" s="21" t="s">
        <v>2</v>
      </c>
      <c r="C247" s="21">
        <v>31</v>
      </c>
      <c r="D247" s="21" t="s">
        <v>3</v>
      </c>
      <c r="E247" s="21" t="s">
        <v>315</v>
      </c>
      <c r="F247" s="21" t="s">
        <v>5</v>
      </c>
      <c r="G247" s="24">
        <f>(A249*A250+B249*B250+C249*C250+D249*D250+E249*E250+F249*F250+G249*G250+H249*H250)/C247</f>
        <v>92.6774193548387</v>
      </c>
      <c r="H247" s="21"/>
      <c r="I247" s="22"/>
      <c r="J247" s="22"/>
      <c r="K247" s="21"/>
      <c r="L247" s="21"/>
      <c r="M247" s="21"/>
      <c r="N247" s="21"/>
      <c r="O247" s="21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21" t="s">
        <v>316</v>
      </c>
      <c r="B248" s="21" t="s">
        <v>317</v>
      </c>
      <c r="C248" s="21" t="s">
        <v>318</v>
      </c>
      <c r="D248" s="21" t="s">
        <v>319</v>
      </c>
      <c r="E248" s="21" t="s">
        <v>320</v>
      </c>
      <c r="F248" s="21" t="s">
        <v>321</v>
      </c>
      <c r="G248" s="21"/>
      <c r="H248" s="21"/>
      <c r="I248" s="21"/>
      <c r="J248" s="22"/>
      <c r="K248" s="22"/>
      <c r="L248" s="22"/>
      <c r="M248" s="22"/>
      <c r="N248" s="22"/>
      <c r="O248" s="22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22">
        <v>6</v>
      </c>
      <c r="B249" s="22">
        <v>6</v>
      </c>
      <c r="C249" s="22">
        <v>6</v>
      </c>
      <c r="D249" s="22">
        <v>6</v>
      </c>
      <c r="E249" s="22">
        <v>6</v>
      </c>
      <c r="F249" s="22">
        <v>1</v>
      </c>
      <c r="G249" s="21"/>
      <c r="H249" s="21"/>
      <c r="I249" s="22"/>
      <c r="J249" s="22"/>
      <c r="K249" s="22"/>
      <c r="L249" s="22"/>
      <c r="M249" s="22"/>
      <c r="N249" s="22"/>
      <c r="O249" s="22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5">
        <v>94</v>
      </c>
      <c r="B250" s="25">
        <v>94</v>
      </c>
      <c r="C250" s="25">
        <v>90</v>
      </c>
      <c r="D250" s="25">
        <v>91</v>
      </c>
      <c r="E250" s="25">
        <v>94</v>
      </c>
      <c r="F250" s="25">
        <v>95</v>
      </c>
      <c r="G250" s="25"/>
      <c r="H250" s="25"/>
      <c r="I250" s="49"/>
      <c r="J250" s="49"/>
      <c r="K250" s="25"/>
      <c r="L250" s="25"/>
      <c r="M250" s="25"/>
      <c r="N250" s="25"/>
      <c r="O250" s="2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3" customFormat="1" ht="12" spans="1:64">
      <c r="A251" s="22"/>
      <c r="B251" s="22"/>
      <c r="C251" s="22"/>
      <c r="D251" s="22"/>
      <c r="E251" s="22"/>
      <c r="F251" s="22"/>
      <c r="G251" s="21"/>
      <c r="H251" s="21"/>
      <c r="I251" s="22"/>
      <c r="J251" s="22"/>
      <c r="K251" s="22"/>
      <c r="L251" s="22"/>
      <c r="M251" s="22"/>
      <c r="N251" s="22"/>
      <c r="O251" s="22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1" customFormat="1" ht="12" spans="1:64">
      <c r="A252" s="20" t="s">
        <v>322</v>
      </c>
      <c r="B252" s="21" t="s">
        <v>2</v>
      </c>
      <c r="C252" s="21">
        <v>42</v>
      </c>
      <c r="D252" s="21" t="s">
        <v>3</v>
      </c>
      <c r="E252" s="21" t="s">
        <v>300</v>
      </c>
      <c r="F252" s="21" t="s">
        <v>5</v>
      </c>
      <c r="G252" s="24">
        <f>(A254*A255+B254*B255+C254*C255+D254*D255+E254*E255+F254*F255+G254*G255+H254*H255+I254*I255)/C252</f>
        <v>87.2857142857143</v>
      </c>
      <c r="H252" s="21"/>
      <c r="I252" s="22"/>
      <c r="J252" s="22"/>
      <c r="K252" s="21"/>
      <c r="L252" s="21"/>
      <c r="M252" s="21"/>
      <c r="N252" s="21"/>
      <c r="O252" s="21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1" customFormat="1" ht="12" spans="1:64">
      <c r="A253" s="21" t="s">
        <v>323</v>
      </c>
      <c r="B253" s="21" t="s">
        <v>324</v>
      </c>
      <c r="C253" s="21" t="s">
        <v>325</v>
      </c>
      <c r="D253" s="21" t="s">
        <v>326</v>
      </c>
      <c r="E253" s="21" t="s">
        <v>327</v>
      </c>
      <c r="F253" s="21" t="s">
        <v>328</v>
      </c>
      <c r="G253" s="21" t="s">
        <v>329</v>
      </c>
      <c r="H253" s="21"/>
      <c r="I253" s="21"/>
      <c r="J253" s="22"/>
      <c r="K253" s="22"/>
      <c r="L253" s="22"/>
      <c r="M253" s="22"/>
      <c r="N253" s="22"/>
      <c r="O253" s="22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1" customFormat="1" ht="12" spans="1:64">
      <c r="A254" s="22">
        <v>6</v>
      </c>
      <c r="B254" s="22">
        <v>6</v>
      </c>
      <c r="C254" s="22">
        <v>6</v>
      </c>
      <c r="D254" s="22">
        <v>6</v>
      </c>
      <c r="E254" s="22">
        <v>6</v>
      </c>
      <c r="F254" s="21">
        <v>6</v>
      </c>
      <c r="G254" s="21">
        <v>6</v>
      </c>
      <c r="H254" s="21"/>
      <c r="I254" s="22"/>
      <c r="J254" s="22"/>
      <c r="K254" s="22"/>
      <c r="L254" s="22"/>
      <c r="M254" s="22"/>
      <c r="N254" s="22"/>
      <c r="O254" s="22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5">
        <v>97</v>
      </c>
      <c r="B255" s="25">
        <v>88</v>
      </c>
      <c r="C255" s="25">
        <v>92</v>
      </c>
      <c r="D255" s="25">
        <v>81</v>
      </c>
      <c r="E255" s="25">
        <v>73</v>
      </c>
      <c r="F255" s="25">
        <v>94</v>
      </c>
      <c r="G255" s="25">
        <v>86</v>
      </c>
      <c r="H255" s="25"/>
      <c r="I255" s="49"/>
      <c r="J255" s="49"/>
      <c r="K255" s="25"/>
      <c r="L255" s="25"/>
      <c r="M255" s="25"/>
      <c r="N255" s="25"/>
      <c r="O255" s="2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1" customFormat="1" ht="12" spans="1:64">
      <c r="A256" s="22"/>
      <c r="B256" s="22"/>
      <c r="C256" s="22"/>
      <c r="D256" s="22"/>
      <c r="E256" s="22"/>
      <c r="F256" s="22"/>
      <c r="G256" s="21"/>
      <c r="H256" s="21"/>
      <c r="I256" s="22"/>
      <c r="J256" s="22"/>
      <c r="K256" s="22"/>
      <c r="L256" s="22"/>
      <c r="M256" s="22"/>
      <c r="N256" s="22"/>
      <c r="O256" s="22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1" customFormat="1" ht="12" spans="1:64">
      <c r="A257" s="20" t="s">
        <v>330</v>
      </c>
      <c r="B257" s="22" t="s">
        <v>2</v>
      </c>
      <c r="C257" s="22">
        <v>16</v>
      </c>
      <c r="D257" s="22" t="s">
        <v>3</v>
      </c>
      <c r="E257" s="22" t="s">
        <v>331</v>
      </c>
      <c r="F257" s="22" t="s">
        <v>5</v>
      </c>
      <c r="G257" s="24">
        <f>(A259*A260+B259*B260+C259*C260+D259*D260+E259*E260+F259*F260+G259*G260+H259*H260)/C257</f>
        <v>84.25</v>
      </c>
      <c r="H257" s="21"/>
      <c r="I257" s="22"/>
      <c r="J257" s="22"/>
      <c r="K257" s="21"/>
      <c r="L257" s="21"/>
      <c r="M257" s="21"/>
      <c r="N257" s="21"/>
      <c r="O257" s="21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1" customFormat="1" ht="12" spans="1:64">
      <c r="A258" s="22" t="s">
        <v>332</v>
      </c>
      <c r="B258" s="22" t="s">
        <v>333</v>
      </c>
      <c r="C258" s="22" t="s">
        <v>334</v>
      </c>
      <c r="D258" s="22" t="s">
        <v>335</v>
      </c>
      <c r="E258" s="22"/>
      <c r="F258" s="22"/>
      <c r="G258" s="21"/>
      <c r="H258" s="21"/>
      <c r="I258" s="22"/>
      <c r="J258" s="22"/>
      <c r="K258" s="22"/>
      <c r="L258" s="22"/>
      <c r="M258" s="22"/>
      <c r="N258" s="22"/>
      <c r="O258" s="22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1" customFormat="1" ht="12.75" spans="1:64">
      <c r="A259" s="33">
        <v>3</v>
      </c>
      <c r="B259" s="22">
        <v>6</v>
      </c>
      <c r="C259" s="22">
        <v>6</v>
      </c>
      <c r="D259" s="22">
        <v>1</v>
      </c>
      <c r="E259" s="22"/>
      <c r="F259" s="22"/>
      <c r="G259" s="21"/>
      <c r="H259" s="22"/>
      <c r="I259" s="22"/>
      <c r="J259" s="22"/>
      <c r="K259" s="22"/>
      <c r="L259" s="22"/>
      <c r="M259" s="22"/>
      <c r="N259" s="22"/>
      <c r="O259" s="22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5">
        <v>67</v>
      </c>
      <c r="B260" s="25">
        <v>88</v>
      </c>
      <c r="C260" s="25">
        <v>88</v>
      </c>
      <c r="D260" s="25">
        <v>91</v>
      </c>
      <c r="E260" s="25"/>
      <c r="F260" s="25"/>
      <c r="G260" s="25"/>
      <c r="H260" s="25"/>
      <c r="I260" s="49"/>
      <c r="J260" s="49"/>
      <c r="K260" s="25"/>
      <c r="L260" s="25"/>
      <c r="M260" s="25"/>
      <c r="N260" s="25"/>
      <c r="O260" s="2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1" customFormat="1" ht="12" spans="1:64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1" customFormat="1" ht="12" spans="1:64">
      <c r="A262" s="20" t="s">
        <v>336</v>
      </c>
      <c r="B262" s="22" t="s">
        <v>2</v>
      </c>
      <c r="C262" s="22">
        <v>24</v>
      </c>
      <c r="D262" s="22" t="s">
        <v>3</v>
      </c>
      <c r="E262" s="22" t="s">
        <v>337</v>
      </c>
      <c r="F262" s="22" t="s">
        <v>5</v>
      </c>
      <c r="G262" s="24">
        <f>(A264*A265+B264*B265+C264*C265+D264*D265+E264*E265+F264*F265+G264*G265+H264*H265)/C262</f>
        <v>83.75</v>
      </c>
      <c r="H262" s="21"/>
      <c r="I262" s="22"/>
      <c r="J262" s="22"/>
      <c r="K262" s="21"/>
      <c r="L262" s="21"/>
      <c r="M262" s="21"/>
      <c r="N262" s="21"/>
      <c r="O262" s="21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1" customFormat="1" ht="12" spans="1:64">
      <c r="A263" s="21" t="s">
        <v>338</v>
      </c>
      <c r="B263" s="22" t="s">
        <v>339</v>
      </c>
      <c r="C263" s="22" t="s">
        <v>340</v>
      </c>
      <c r="D263" s="22" t="s">
        <v>341</v>
      </c>
      <c r="E263" s="22"/>
      <c r="F263" s="22"/>
      <c r="G263" s="21"/>
      <c r="H263" s="21"/>
      <c r="I263" s="21"/>
      <c r="J263" s="22"/>
      <c r="K263" s="22"/>
      <c r="L263" s="22"/>
      <c r="M263" s="22"/>
      <c r="N263" s="22"/>
      <c r="O263" s="22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1" customFormat="1" ht="12" spans="1:64">
      <c r="A264" s="21">
        <v>6</v>
      </c>
      <c r="B264" s="22">
        <v>6</v>
      </c>
      <c r="C264" s="22">
        <v>6</v>
      </c>
      <c r="D264" s="22">
        <v>6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5">
        <v>90</v>
      </c>
      <c r="B265" s="25">
        <v>62</v>
      </c>
      <c r="C265" s="25">
        <v>93</v>
      </c>
      <c r="D265" s="25">
        <v>90</v>
      </c>
      <c r="E265" s="25"/>
      <c r="F265" s="25"/>
      <c r="G265" s="25"/>
      <c r="H265" s="25"/>
      <c r="I265" s="49"/>
      <c r="J265" s="49"/>
      <c r="K265" s="25"/>
      <c r="L265" s="25"/>
      <c r="M265" s="25"/>
      <c r="N265" s="25"/>
      <c r="O265" s="2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1" customFormat="1" ht="12" spans="1:64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K266" s="22"/>
      <c r="L266" s="22"/>
      <c r="M266" s="22"/>
      <c r="N266" s="22"/>
      <c r="O266" s="2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1" customFormat="1" ht="12" spans="1:64">
      <c r="A267" s="20" t="s">
        <v>342</v>
      </c>
      <c r="B267" s="22" t="s">
        <v>2</v>
      </c>
      <c r="C267" s="22">
        <v>29</v>
      </c>
      <c r="D267" s="22" t="s">
        <v>3</v>
      </c>
      <c r="E267" s="22" t="s">
        <v>343</v>
      </c>
      <c r="F267" s="22" t="s">
        <v>5</v>
      </c>
      <c r="G267" s="24">
        <f>(A269*A270+B269*B270+C269*C270+D269*D270+E269*E270+F269*F270+G269*G270+H269*H270)/C267</f>
        <v>91.7241379310345</v>
      </c>
      <c r="H267" s="21"/>
      <c r="I267" s="22"/>
      <c r="J267" s="22"/>
      <c r="K267" s="21"/>
      <c r="L267" s="21"/>
      <c r="M267" s="21"/>
      <c r="N267" s="21"/>
      <c r="O267" s="21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1" customFormat="1" ht="12" spans="1:64">
      <c r="A268" s="22" t="s">
        <v>344</v>
      </c>
      <c r="B268" s="22" t="s">
        <v>345</v>
      </c>
      <c r="C268" s="22" t="s">
        <v>346</v>
      </c>
      <c r="D268" s="22" t="s">
        <v>347</v>
      </c>
      <c r="E268" s="22" t="s">
        <v>348</v>
      </c>
      <c r="F268" s="22"/>
      <c r="G268" s="21"/>
      <c r="H268" s="21"/>
      <c r="I268" s="21"/>
      <c r="J268" s="22"/>
      <c r="K268" s="22"/>
      <c r="L268" s="22"/>
      <c r="M268" s="22"/>
      <c r="N268" s="22"/>
      <c r="O268" s="22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1" customFormat="1" ht="12" spans="1:64">
      <c r="A269" s="22">
        <v>6</v>
      </c>
      <c r="B269" s="22">
        <v>5</v>
      </c>
      <c r="C269" s="22">
        <v>6</v>
      </c>
      <c r="D269" s="22">
        <v>6</v>
      </c>
      <c r="E269" s="22">
        <v>6</v>
      </c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" spans="1:64">
      <c r="A270" s="25">
        <v>92</v>
      </c>
      <c r="B270" s="25">
        <v>94</v>
      </c>
      <c r="C270" s="25">
        <v>93</v>
      </c>
      <c r="D270" s="25">
        <v>82</v>
      </c>
      <c r="E270" s="25">
        <v>98</v>
      </c>
      <c r="F270" s="25"/>
      <c r="G270" s="25"/>
      <c r="H270" s="25"/>
      <c r="I270" s="49"/>
      <c r="J270" s="49"/>
      <c r="K270" s="25"/>
      <c r="L270" s="25"/>
      <c r="M270" s="25"/>
      <c r="N270" s="25"/>
      <c r="O270" s="2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1" customFormat="1" ht="12" spans="1:64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1" customFormat="1" ht="12" spans="1:64">
      <c r="A272" s="20" t="s">
        <v>349</v>
      </c>
      <c r="B272" s="22" t="s">
        <v>2</v>
      </c>
      <c r="C272" s="22">
        <v>27</v>
      </c>
      <c r="D272" s="22" t="s">
        <v>3</v>
      </c>
      <c r="E272" s="23" t="s">
        <v>350</v>
      </c>
      <c r="F272" s="22" t="s">
        <v>5</v>
      </c>
      <c r="G272" s="24">
        <f>(A274*A275+B274*B275+C274*C275+D274*D275+E274*E275+F274*F275+G274*G275+H274*H275)/C272</f>
        <v>96</v>
      </c>
      <c r="H272" s="22"/>
      <c r="I272" s="22"/>
      <c r="J272" s="22"/>
      <c r="K272" s="22"/>
      <c r="L272" s="21"/>
      <c r="M272" s="31"/>
      <c r="N272" s="31"/>
      <c r="O272" s="31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1" customFormat="1" ht="12" spans="1:64">
      <c r="A273" s="22" t="s">
        <v>351</v>
      </c>
      <c r="B273" s="22" t="s">
        <v>352</v>
      </c>
      <c r="C273" s="22" t="s">
        <v>353</v>
      </c>
      <c r="D273" s="22" t="s">
        <v>354</v>
      </c>
      <c r="E273" s="22" t="s">
        <v>355</v>
      </c>
      <c r="F273" s="22"/>
      <c r="G273" s="21"/>
      <c r="H273" s="22"/>
      <c r="I273" s="31"/>
      <c r="J273" s="31"/>
      <c r="K273" s="22"/>
      <c r="L273" s="22"/>
      <c r="M273" s="22"/>
      <c r="N273" s="22"/>
      <c r="O273" s="2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1" customFormat="1" ht="12" spans="1:64">
      <c r="A274" s="22">
        <v>6</v>
      </c>
      <c r="B274" s="22">
        <v>6</v>
      </c>
      <c r="C274" s="22">
        <v>3</v>
      </c>
      <c r="D274" s="22">
        <v>6</v>
      </c>
      <c r="E274" s="22">
        <v>6</v>
      </c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5">
        <v>96</v>
      </c>
      <c r="B275" s="25">
        <v>95</v>
      </c>
      <c r="C275" s="25">
        <v>98</v>
      </c>
      <c r="D275" s="25">
        <v>98</v>
      </c>
      <c r="E275" s="25">
        <v>94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1" customFormat="1" ht="12" spans="1:64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K276" s="22"/>
      <c r="L276" s="21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1" customFormat="1" ht="12.75" spans="1:64">
      <c r="A277" s="20" t="s">
        <v>356</v>
      </c>
      <c r="B277" s="22" t="s">
        <v>133</v>
      </c>
      <c r="C277" s="22">
        <v>27</v>
      </c>
      <c r="D277" s="22" t="s">
        <v>3</v>
      </c>
      <c r="E277" s="22" t="s">
        <v>357</v>
      </c>
      <c r="F277" s="22" t="s">
        <v>5</v>
      </c>
      <c r="G277" s="24">
        <f>(A279*A280+B279*B280+C279*C280+D279*D280+E279*E280+F279*F280+G279*G280+H279*H280)/C277</f>
        <v>91</v>
      </c>
      <c r="H277" s="33"/>
      <c r="I277" s="22"/>
      <c r="J277" s="22"/>
      <c r="K277" s="22"/>
      <c r="L277" s="21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1" customFormat="1" ht="12" spans="1:64">
      <c r="A278" s="22" t="s">
        <v>358</v>
      </c>
      <c r="B278" s="22" t="s">
        <v>359</v>
      </c>
      <c r="C278" s="22" t="s">
        <v>360</v>
      </c>
      <c r="D278" s="22" t="s">
        <v>361</v>
      </c>
      <c r="E278" s="22" t="s">
        <v>362</v>
      </c>
      <c r="F278" s="22" t="s">
        <v>363</v>
      </c>
      <c r="G278" s="22"/>
      <c r="H278" s="22"/>
      <c r="I278" s="22"/>
      <c r="J278" s="22"/>
      <c r="K278" s="31"/>
      <c r="L278" s="21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1" customFormat="1" ht="12.75" spans="1:64">
      <c r="A279" s="33">
        <v>6</v>
      </c>
      <c r="B279" s="33">
        <v>6</v>
      </c>
      <c r="C279" s="33">
        <v>6</v>
      </c>
      <c r="D279" s="33">
        <v>6</v>
      </c>
      <c r="E279" s="33">
        <v>2</v>
      </c>
      <c r="F279" s="33">
        <v>1</v>
      </c>
      <c r="G279" s="33"/>
      <c r="H279" s="22"/>
      <c r="I279" s="22"/>
      <c r="J279" s="22"/>
      <c r="K279" s="22" t="s">
        <v>364</v>
      </c>
      <c r="L279" s="21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.75" spans="1:64">
      <c r="A280" s="36">
        <v>86</v>
      </c>
      <c r="B280" s="25">
        <v>88</v>
      </c>
      <c r="C280" s="25">
        <v>89</v>
      </c>
      <c r="D280" s="25">
        <v>98</v>
      </c>
      <c r="E280" s="25">
        <v>98</v>
      </c>
      <c r="F280" s="25">
        <v>95</v>
      </c>
      <c r="G280" s="25"/>
      <c r="H280" s="25"/>
      <c r="I280" s="25"/>
      <c r="J280" s="25"/>
      <c r="K280" s="25"/>
      <c r="L280" s="25"/>
      <c r="M280" s="25"/>
      <c r="N280" s="25"/>
      <c r="O280" s="2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2" customFormat="1" ht="12.75" spans="1:64">
      <c r="A281" s="33"/>
      <c r="B281" s="22"/>
      <c r="C281" s="22"/>
      <c r="D281" s="22"/>
      <c r="E281" s="22"/>
      <c r="F281" s="22"/>
      <c r="G281" s="31"/>
      <c r="H281" s="31"/>
      <c r="I281" s="22"/>
      <c r="J281" s="22"/>
      <c r="K281" s="22"/>
      <c r="L281" s="21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.75" spans="1:64">
      <c r="A282" s="20" t="s">
        <v>365</v>
      </c>
      <c r="B282" s="22" t="s">
        <v>133</v>
      </c>
      <c r="C282" s="22">
        <v>37</v>
      </c>
      <c r="D282" s="22" t="s">
        <v>3</v>
      </c>
      <c r="E282" s="22" t="s">
        <v>366</v>
      </c>
      <c r="F282" s="22" t="s">
        <v>5</v>
      </c>
      <c r="G282" s="24">
        <f>(A284*A285+B284*B285+C284*C285+D284*D285+E284*E285+F284*F285+G284*G285+H284*H285+I284*I285)/C282</f>
        <v>80.5675675675676</v>
      </c>
      <c r="H282" s="33"/>
      <c r="I282" s="21"/>
      <c r="J282" s="21"/>
      <c r="K282" s="22"/>
      <c r="L282" s="21"/>
      <c r="M282" s="22"/>
      <c r="N282" s="22"/>
      <c r="O282" s="22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22" t="s">
        <v>367</v>
      </c>
      <c r="B283" s="22" t="s">
        <v>368</v>
      </c>
      <c r="C283" s="22" t="s">
        <v>369</v>
      </c>
      <c r="D283" s="22" t="s">
        <v>370</v>
      </c>
      <c r="E283" s="22" t="s">
        <v>371</v>
      </c>
      <c r="F283" s="22" t="s">
        <v>372</v>
      </c>
      <c r="G283" s="22" t="s">
        <v>360</v>
      </c>
      <c r="H283" s="22" t="s">
        <v>373</v>
      </c>
      <c r="I283" s="21"/>
      <c r="J283" s="21"/>
      <c r="K283" s="22"/>
      <c r="L283" s="22"/>
      <c r="M283" s="22"/>
      <c r="N283" s="31"/>
      <c r="O283" s="22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.75" spans="1:64">
      <c r="A284" s="22">
        <v>6</v>
      </c>
      <c r="B284" s="22">
        <v>6</v>
      </c>
      <c r="C284" s="22">
        <v>6</v>
      </c>
      <c r="D284" s="22">
        <v>6</v>
      </c>
      <c r="E284" s="22">
        <v>6</v>
      </c>
      <c r="F284" s="22">
        <v>4</v>
      </c>
      <c r="G284" s="22">
        <v>2</v>
      </c>
      <c r="H284" s="22">
        <v>1</v>
      </c>
      <c r="I284" s="21"/>
      <c r="J284" s="21"/>
      <c r="K284" s="22"/>
      <c r="L284" s="22"/>
      <c r="M284" s="22"/>
      <c r="N284" s="28"/>
      <c r="O284" s="22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.75" spans="1:64">
      <c r="A285" s="36">
        <v>85</v>
      </c>
      <c r="B285" s="25">
        <v>83</v>
      </c>
      <c r="C285" s="25">
        <v>69</v>
      </c>
      <c r="D285" s="25">
        <v>68</v>
      </c>
      <c r="E285" s="25">
        <v>91</v>
      </c>
      <c r="F285" s="25">
        <v>83</v>
      </c>
      <c r="G285" s="25">
        <v>89</v>
      </c>
      <c r="H285" s="25">
        <v>95</v>
      </c>
      <c r="I285" s="25"/>
      <c r="J285" s="25"/>
      <c r="K285" s="25"/>
      <c r="L285" s="25"/>
      <c r="M285" s="25"/>
      <c r="N285" s="25"/>
      <c r="O285" s="2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5" customFormat="1" ht="12" spans="1:15">
      <c r="A286" s="21"/>
      <c r="B286" s="21"/>
      <c r="C286" s="21"/>
      <c r="D286" s="21"/>
      <c r="E286" s="21"/>
      <c r="F286" s="21"/>
      <c r="G286" s="22"/>
      <c r="H286" s="22"/>
      <c r="I286" s="21"/>
      <c r="J286" s="21"/>
      <c r="K286" s="22"/>
      <c r="L286" s="22"/>
      <c r="M286" s="22"/>
      <c r="N286" s="22"/>
      <c r="O286" s="22"/>
    </row>
    <row r="287" s="3" customFormat="1" ht="12.75" spans="1:64">
      <c r="A287" s="20" t="s">
        <v>374</v>
      </c>
      <c r="B287" s="22" t="s">
        <v>2</v>
      </c>
      <c r="C287" s="22">
        <v>23</v>
      </c>
      <c r="D287" s="22" t="s">
        <v>3</v>
      </c>
      <c r="E287" s="22" t="s">
        <v>375</v>
      </c>
      <c r="F287" s="22" t="s">
        <v>5</v>
      </c>
      <c r="G287" s="24">
        <f>(A289*A290+B289*B290+C289*C290+D289*D290+E289*E290+F289*F290+G289*G290+H289*H290)/C287</f>
        <v>91.5652173913043</v>
      </c>
      <c r="H287" s="33"/>
      <c r="I287" s="21"/>
      <c r="J287" s="21"/>
      <c r="K287" s="21"/>
      <c r="L287" s="21"/>
      <c r="M287" s="21"/>
      <c r="N287" s="21"/>
      <c r="O287" s="21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</row>
    <row r="288" s="3" customFormat="1" ht="12" spans="1:64">
      <c r="A288" s="21" t="s">
        <v>376</v>
      </c>
      <c r="B288" s="21" t="s">
        <v>377</v>
      </c>
      <c r="C288" s="21" t="s">
        <v>378</v>
      </c>
      <c r="D288" s="21" t="s">
        <v>379</v>
      </c>
      <c r="E288" s="21"/>
      <c r="F288" s="21"/>
      <c r="G288" s="22"/>
      <c r="H288" s="22"/>
      <c r="I288" s="21"/>
      <c r="J288" s="21"/>
      <c r="K288" s="21"/>
      <c r="L288" s="21"/>
      <c r="M288" s="21"/>
      <c r="N288" s="21"/>
      <c r="O288" s="21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</row>
    <row r="289" s="3" customFormat="1" ht="12" spans="1:64">
      <c r="A289" s="22">
        <v>6</v>
      </c>
      <c r="B289" s="22">
        <v>6</v>
      </c>
      <c r="C289" s="22">
        <v>6</v>
      </c>
      <c r="D289" s="22">
        <v>5</v>
      </c>
      <c r="E289" s="22"/>
      <c r="F289" s="22"/>
      <c r="G289" s="22"/>
      <c r="H289" s="22"/>
      <c r="I289" s="21"/>
      <c r="J289" s="21"/>
      <c r="K289" s="21"/>
      <c r="L289" s="21"/>
      <c r="M289" s="21"/>
      <c r="N289" s="21"/>
      <c r="O289" s="21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</row>
    <row r="290" s="3" customFormat="1" ht="12" spans="1:64">
      <c r="A290" s="25">
        <v>89</v>
      </c>
      <c r="B290" s="25">
        <v>93</v>
      </c>
      <c r="C290" s="25">
        <v>94</v>
      </c>
      <c r="D290" s="25">
        <v>90</v>
      </c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</row>
    <row r="291" s="2" customFormat="1" ht="12" spans="1:64">
      <c r="A291" s="22"/>
      <c r="B291" s="22"/>
      <c r="C291" s="22"/>
      <c r="D291" s="22"/>
      <c r="E291" s="22"/>
      <c r="F291" s="22"/>
      <c r="G291" s="22"/>
      <c r="H291" s="22"/>
      <c r="I291" s="21"/>
      <c r="J291" s="21"/>
      <c r="K291" s="21"/>
      <c r="L291" s="21"/>
      <c r="M291" s="21"/>
      <c r="N291" s="21"/>
      <c r="O291" s="21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</row>
    <row r="292" s="1" customFormat="1" ht="12" spans="1:64">
      <c r="A292" s="20" t="s">
        <v>380</v>
      </c>
      <c r="B292" s="21" t="s">
        <v>2</v>
      </c>
      <c r="C292" s="21">
        <v>18</v>
      </c>
      <c r="D292" s="21" t="s">
        <v>3</v>
      </c>
      <c r="E292" s="23" t="s">
        <v>381</v>
      </c>
      <c r="F292" s="21" t="s">
        <v>5</v>
      </c>
      <c r="G292" s="24">
        <f>(A294*A295+B294*B295+C294*C295+D294*D295+E294*E295+F294*F295+G294*G295+H294*H295)/C292</f>
        <v>92.6666666666667</v>
      </c>
      <c r="H292" s="21"/>
      <c r="I292" s="21"/>
      <c r="J292" s="21"/>
      <c r="K292" s="21"/>
      <c r="L292" s="21"/>
      <c r="M292" s="21"/>
      <c r="N292" s="21"/>
      <c r="O292" s="21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</row>
    <row r="293" s="1" customFormat="1" ht="12" spans="1:64">
      <c r="A293" s="21" t="s">
        <v>382</v>
      </c>
      <c r="B293" s="21" t="s">
        <v>383</v>
      </c>
      <c r="C293" s="21" t="s">
        <v>384</v>
      </c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</row>
    <row r="294" s="3" customFormat="1" ht="12" spans="1:64">
      <c r="A294" s="21">
        <v>6</v>
      </c>
      <c r="B294" s="21">
        <v>6</v>
      </c>
      <c r="C294" s="21">
        <v>6</v>
      </c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</row>
    <row r="295" s="3" customFormat="1" ht="12" spans="1:64">
      <c r="A295" s="25">
        <v>93</v>
      </c>
      <c r="B295" s="25">
        <v>91</v>
      </c>
      <c r="C295" s="25">
        <v>94</v>
      </c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</row>
    <row r="296" s="2" customFormat="1" ht="12" spans="1:6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</row>
    <row r="297" s="1" customFormat="1" ht="12" spans="1:64">
      <c r="A297" s="20" t="s">
        <v>385</v>
      </c>
      <c r="B297" s="21" t="s">
        <v>2</v>
      </c>
      <c r="C297" s="21">
        <v>20</v>
      </c>
      <c r="D297" s="21" t="s">
        <v>3</v>
      </c>
      <c r="E297" s="23" t="s">
        <v>337</v>
      </c>
      <c r="F297" s="21" t="s">
        <v>5</v>
      </c>
      <c r="G297" s="24">
        <f>(A299*A300+B299*B300+C299*C300+D299*D300+E299*E300+F299*F300+G299*G300+H299*H300)/C297</f>
        <v>87.2</v>
      </c>
      <c r="H297" s="21"/>
      <c r="I297" s="21"/>
      <c r="J297" s="21"/>
      <c r="K297" s="21"/>
      <c r="L297" s="21"/>
      <c r="M297" s="21"/>
      <c r="N297" s="21"/>
      <c r="O297" s="21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</row>
    <row r="298" s="1" customFormat="1" ht="12" spans="1:64">
      <c r="A298" s="21" t="s">
        <v>386</v>
      </c>
      <c r="B298" s="21" t="s">
        <v>387</v>
      </c>
      <c r="C298" s="21" t="s">
        <v>388</v>
      </c>
      <c r="D298" s="21" t="s">
        <v>389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</row>
    <row r="299" s="3" customFormat="1" ht="12" spans="1:64">
      <c r="A299" s="21">
        <v>4</v>
      </c>
      <c r="B299" s="21">
        <v>6</v>
      </c>
      <c r="C299" s="21">
        <v>6</v>
      </c>
      <c r="D299" s="21">
        <v>4</v>
      </c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</row>
    <row r="300" s="3" customFormat="1" ht="12" spans="1:64">
      <c r="A300" s="25">
        <v>73</v>
      </c>
      <c r="B300" s="25">
        <v>90</v>
      </c>
      <c r="C300" s="25">
        <v>90</v>
      </c>
      <c r="D300" s="25">
        <v>93</v>
      </c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</row>
    <row r="301" s="2" customFormat="1" ht="12.75" spans="1:64">
      <c r="A301" s="33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1"/>
      <c r="O301" s="21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</row>
    <row r="302" s="3" customFormat="1" ht="12" spans="1:64">
      <c r="A302" s="20" t="s">
        <v>390</v>
      </c>
      <c r="B302" s="22" t="s">
        <v>133</v>
      </c>
      <c r="C302" s="22">
        <v>30</v>
      </c>
      <c r="D302" s="22" t="s">
        <v>3</v>
      </c>
      <c r="E302" s="22" t="s">
        <v>391</v>
      </c>
      <c r="F302" s="22" t="s">
        <v>5</v>
      </c>
      <c r="G302" s="24">
        <f>(A304*A305+B304*B305+C304*C305+D304*D305+E304*E305+F304*F305+G304*G305+H304*H305)/C302</f>
        <v>84</v>
      </c>
      <c r="H302" s="22"/>
      <c r="I302" s="22"/>
      <c r="J302" s="22"/>
      <c r="K302" s="22"/>
      <c r="L302" s="22"/>
      <c r="M302" s="22"/>
      <c r="N302" s="21"/>
      <c r="O302" s="21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</row>
    <row r="303" s="3" customFormat="1" ht="12" spans="1:64">
      <c r="A303" s="22" t="s">
        <v>392</v>
      </c>
      <c r="B303" s="22" t="s">
        <v>393</v>
      </c>
      <c r="C303" s="22" t="s">
        <v>394</v>
      </c>
      <c r="D303" s="22" t="s">
        <v>395</v>
      </c>
      <c r="E303" s="22" t="s">
        <v>396</v>
      </c>
      <c r="F303" s="22" t="s">
        <v>397</v>
      </c>
      <c r="G303" s="22"/>
      <c r="H303" s="22"/>
      <c r="I303" s="22"/>
      <c r="J303" s="22"/>
      <c r="K303" s="22"/>
      <c r="L303" s="22"/>
      <c r="M303" s="22"/>
      <c r="N303" s="22"/>
      <c r="O303" s="21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</row>
    <row r="304" s="3" customFormat="1" ht="12.75" spans="1:64">
      <c r="A304" s="33">
        <v>6</v>
      </c>
      <c r="B304" s="33">
        <v>6</v>
      </c>
      <c r="C304" s="33">
        <v>5</v>
      </c>
      <c r="D304" s="33">
        <v>6</v>
      </c>
      <c r="E304" s="33">
        <v>6</v>
      </c>
      <c r="F304" s="33">
        <v>1</v>
      </c>
      <c r="G304" s="33"/>
      <c r="H304" s="33"/>
      <c r="I304" s="33"/>
      <c r="J304" s="22"/>
      <c r="K304" s="22"/>
      <c r="L304" s="22"/>
      <c r="M304" s="33"/>
      <c r="N304" s="33"/>
      <c r="O304" s="21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</row>
    <row r="305" s="3" customFormat="1" ht="12.75" spans="1:64">
      <c r="A305" s="36">
        <v>88</v>
      </c>
      <c r="B305" s="25">
        <v>80</v>
      </c>
      <c r="C305" s="25">
        <v>71</v>
      </c>
      <c r="D305" s="25">
        <v>93</v>
      </c>
      <c r="E305" s="25">
        <v>85</v>
      </c>
      <c r="F305" s="25">
        <v>89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</row>
    <row r="306" s="2" customFormat="1" ht="12.75" spans="1:64">
      <c r="A306" s="33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1"/>
      <c r="O306" s="21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</row>
    <row r="307" s="3" customFormat="1" ht="12" spans="1:64">
      <c r="A307" s="20" t="s">
        <v>398</v>
      </c>
      <c r="B307" s="22" t="s">
        <v>133</v>
      </c>
      <c r="C307" s="22">
        <v>19</v>
      </c>
      <c r="D307" s="22" t="s">
        <v>3</v>
      </c>
      <c r="E307" s="22" t="s">
        <v>399</v>
      </c>
      <c r="F307" s="22" t="s">
        <v>5</v>
      </c>
      <c r="G307" s="24">
        <f>(A309*A310+B309*B310+C309*C310+D309*D310+E309*E310+F309*F310+G309*G310+H309*H310)/C307</f>
        <v>91.1052631578947</v>
      </c>
      <c r="H307" s="22"/>
      <c r="I307" s="22"/>
      <c r="J307" s="22"/>
      <c r="K307" s="22"/>
      <c r="L307" s="22"/>
      <c r="M307" s="22"/>
      <c r="N307" s="21"/>
      <c r="O307" s="21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</row>
    <row r="308" s="3" customFormat="1" ht="12" spans="1:64">
      <c r="A308" s="22" t="s">
        <v>400</v>
      </c>
      <c r="B308" s="22" t="s">
        <v>401</v>
      </c>
      <c r="C308" s="22" t="s">
        <v>402</v>
      </c>
      <c r="D308" s="22" t="s">
        <v>397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</row>
    <row r="309" s="3" customFormat="1" ht="12.75" spans="1:64">
      <c r="A309" s="22">
        <v>6</v>
      </c>
      <c r="B309" s="22">
        <v>5</v>
      </c>
      <c r="C309" s="22">
        <v>6</v>
      </c>
      <c r="D309" s="22">
        <v>2</v>
      </c>
      <c r="E309" s="22"/>
      <c r="F309" s="22"/>
      <c r="G309" s="33"/>
      <c r="H309" s="22"/>
      <c r="I309" s="22"/>
      <c r="J309" s="22"/>
      <c r="K309" s="22"/>
      <c r="L309" s="22"/>
      <c r="M309" s="22"/>
      <c r="N309" s="33"/>
      <c r="O309" s="22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</row>
    <row r="310" s="3" customFormat="1" ht="12.75" spans="1:64">
      <c r="A310" s="36">
        <v>94</v>
      </c>
      <c r="B310" s="25">
        <v>97</v>
      </c>
      <c r="C310" s="25">
        <v>84</v>
      </c>
      <c r="D310" s="25">
        <v>89</v>
      </c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</row>
    <row r="311" s="2" customFormat="1" ht="12.75" spans="1:64">
      <c r="A311" s="33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1"/>
      <c r="O311" s="21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</row>
    <row r="312" s="1" customFormat="1" ht="12" spans="1:64">
      <c r="A312" s="20" t="s">
        <v>403</v>
      </c>
      <c r="B312" s="21" t="s">
        <v>2</v>
      </c>
      <c r="C312" s="21">
        <v>40</v>
      </c>
      <c r="D312" s="21" t="s">
        <v>3</v>
      </c>
      <c r="E312" s="21" t="s">
        <v>315</v>
      </c>
      <c r="F312" s="21" t="s">
        <v>5</v>
      </c>
      <c r="G312" s="24">
        <f>(A314*A315+B314*B315+C314*C315+D314*D315+E314*E315+F314*F315+G314*G315+H314*H315)/C312</f>
        <v>97.3</v>
      </c>
      <c r="H312" s="21"/>
      <c r="I312" s="22"/>
      <c r="J312" s="22"/>
      <c r="K312" s="21"/>
      <c r="L312" s="21"/>
      <c r="M312" s="21"/>
      <c r="N312" s="21"/>
      <c r="O312" s="21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</row>
    <row r="313" s="1" customFormat="1" ht="12" spans="1:64">
      <c r="A313" s="21" t="s">
        <v>404</v>
      </c>
      <c r="B313" s="21" t="s">
        <v>405</v>
      </c>
      <c r="C313" s="21" t="s">
        <v>406</v>
      </c>
      <c r="D313" s="21" t="s">
        <v>407</v>
      </c>
      <c r="E313" s="21" t="s">
        <v>408</v>
      </c>
      <c r="F313" s="21" t="s">
        <v>409</v>
      </c>
      <c r="G313" s="21" t="s">
        <v>410</v>
      </c>
      <c r="H313" s="21"/>
      <c r="I313" s="21"/>
      <c r="J313" s="22"/>
      <c r="K313" s="22"/>
      <c r="L313" s="22"/>
      <c r="M313" s="22"/>
      <c r="N313" s="22"/>
      <c r="O313" s="22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</row>
    <row r="314" s="1" customFormat="1" ht="12" spans="1:64">
      <c r="A314" s="22">
        <v>6</v>
      </c>
      <c r="B314" s="22">
        <v>6</v>
      </c>
      <c r="C314" s="22">
        <v>6</v>
      </c>
      <c r="D314" s="22">
        <v>6</v>
      </c>
      <c r="E314" s="22">
        <v>6</v>
      </c>
      <c r="F314" s="22">
        <v>6</v>
      </c>
      <c r="G314" s="22">
        <v>4</v>
      </c>
      <c r="H314" s="22"/>
      <c r="I314" s="22"/>
      <c r="J314" s="22"/>
      <c r="K314" s="22"/>
      <c r="L314" s="22"/>
      <c r="M314" s="22"/>
      <c r="N314" s="22"/>
      <c r="O314" s="22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</row>
    <row r="315" s="2" customFormat="1" ht="12" spans="1:64">
      <c r="A315" s="25">
        <v>97</v>
      </c>
      <c r="B315" s="25">
        <v>97</v>
      </c>
      <c r="C315" s="25">
        <v>97</v>
      </c>
      <c r="D315" s="25">
        <v>97</v>
      </c>
      <c r="E315" s="25">
        <v>98</v>
      </c>
      <c r="F315" s="25">
        <v>98</v>
      </c>
      <c r="G315" s="25">
        <v>97</v>
      </c>
      <c r="H315" s="25"/>
      <c r="I315" s="49"/>
      <c r="J315" s="49"/>
      <c r="K315" s="25"/>
      <c r="L315" s="25"/>
      <c r="M315" s="25"/>
      <c r="N315" s="25"/>
      <c r="O315" s="25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</row>
    <row r="316" s="1" customFormat="1" ht="12" spans="1:64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</row>
    <row r="317" s="1" customFormat="1" ht="12" spans="1:64">
      <c r="A317" s="20" t="s">
        <v>411</v>
      </c>
      <c r="B317" s="21" t="s">
        <v>2</v>
      </c>
      <c r="C317" s="21">
        <v>27</v>
      </c>
      <c r="D317" s="21" t="s">
        <v>3</v>
      </c>
      <c r="E317" s="21" t="s">
        <v>350</v>
      </c>
      <c r="F317" s="21" t="s">
        <v>5</v>
      </c>
      <c r="G317" s="24">
        <f>(A319*A320+B319*B320+C319*C320+D319*D320+E319*E320+F319*F320+G319*G320+H319*H320)/C317</f>
        <v>91.7777777777778</v>
      </c>
      <c r="H317" s="21"/>
      <c r="I317" s="22"/>
      <c r="J317" s="22"/>
      <c r="K317" s="21"/>
      <c r="L317" s="21"/>
      <c r="M317" s="21"/>
      <c r="N317" s="21"/>
      <c r="O317" s="21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</row>
    <row r="318" s="1" customFormat="1" ht="12" spans="1:64">
      <c r="A318" s="21" t="s">
        <v>412</v>
      </c>
      <c r="B318" s="21" t="s">
        <v>413</v>
      </c>
      <c r="C318" s="21" t="s">
        <v>414</v>
      </c>
      <c r="D318" s="21" t="s">
        <v>415</v>
      </c>
      <c r="E318" s="21" t="s">
        <v>416</v>
      </c>
      <c r="F318" s="21" t="s">
        <v>417</v>
      </c>
      <c r="G318" s="21"/>
      <c r="H318" s="21"/>
      <c r="I318" s="21"/>
      <c r="J318" s="22"/>
      <c r="K318" s="22"/>
      <c r="L318" s="22"/>
      <c r="M318" s="22"/>
      <c r="N318" s="22"/>
      <c r="O318" s="22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</row>
    <row r="319" s="1" customFormat="1" ht="12" spans="1:64">
      <c r="A319" s="22">
        <v>3</v>
      </c>
      <c r="B319" s="22">
        <v>6</v>
      </c>
      <c r="C319" s="22">
        <v>6</v>
      </c>
      <c r="D319" s="22">
        <v>5</v>
      </c>
      <c r="E319" s="22">
        <v>6</v>
      </c>
      <c r="F319" s="22">
        <v>1</v>
      </c>
      <c r="G319" s="22"/>
      <c r="H319" s="22"/>
      <c r="I319" s="22"/>
      <c r="J319" s="22"/>
      <c r="K319" s="22"/>
      <c r="L319" s="22"/>
      <c r="M319" s="22"/>
      <c r="N319" s="22"/>
      <c r="O319" s="22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</row>
    <row r="320" s="2" customFormat="1" ht="12" spans="1:64">
      <c r="A320" s="25">
        <v>92</v>
      </c>
      <c r="B320" s="25">
        <v>86</v>
      </c>
      <c r="C320" s="25">
        <v>93</v>
      </c>
      <c r="D320" s="25">
        <v>94</v>
      </c>
      <c r="E320" s="25">
        <v>94</v>
      </c>
      <c r="F320" s="25">
        <v>94</v>
      </c>
      <c r="G320" s="25"/>
      <c r="H320" s="25"/>
      <c r="I320" s="49"/>
      <c r="J320" s="49"/>
      <c r="K320" s="25"/>
      <c r="L320" s="25"/>
      <c r="M320" s="25"/>
      <c r="N320" s="25"/>
      <c r="O320" s="25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</row>
    <row r="321" s="1" customFormat="1" ht="12" spans="1:64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</row>
    <row r="322" s="1" customFormat="1" ht="12" spans="1:64">
      <c r="A322" s="20" t="s">
        <v>418</v>
      </c>
      <c r="B322" s="22" t="s">
        <v>2</v>
      </c>
      <c r="C322" s="22">
        <v>34</v>
      </c>
      <c r="D322" s="22" t="s">
        <v>3</v>
      </c>
      <c r="E322" s="22" t="s">
        <v>337</v>
      </c>
      <c r="F322" s="22" t="s">
        <v>5</v>
      </c>
      <c r="G322" s="24">
        <f>(A324*A325+B324*B325+C324*C325+D324*D325+E324*E325+F324*F325+G324*G325+H324*H325)/C322</f>
        <v>83.3823529411765</v>
      </c>
      <c r="H322" s="22"/>
      <c r="I322" s="22"/>
      <c r="J322" s="22"/>
      <c r="K322" s="22"/>
      <c r="L322" s="22"/>
      <c r="M322" s="22"/>
      <c r="N322" s="21"/>
      <c r="O322" s="21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</row>
    <row r="323" s="1" customFormat="1" ht="12" spans="1:64">
      <c r="A323" s="22" t="s">
        <v>419</v>
      </c>
      <c r="B323" s="22" t="s">
        <v>420</v>
      </c>
      <c r="C323" s="22" t="s">
        <v>421</v>
      </c>
      <c r="D323" s="22" t="s">
        <v>422</v>
      </c>
      <c r="E323" s="22" t="s">
        <v>423</v>
      </c>
      <c r="F323" s="22" t="s">
        <v>424</v>
      </c>
      <c r="G323" s="22" t="s">
        <v>417</v>
      </c>
      <c r="H323" s="22" t="s">
        <v>425</v>
      </c>
      <c r="I323" s="22"/>
      <c r="J323" s="22"/>
      <c r="K323" s="22"/>
      <c r="L323" s="22"/>
      <c r="M323" s="22"/>
      <c r="N323" s="21"/>
      <c r="O323" s="21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</row>
    <row r="324" s="1" customFormat="1" ht="12.75" spans="1:64">
      <c r="A324" s="33">
        <v>6</v>
      </c>
      <c r="B324" s="22">
        <v>5</v>
      </c>
      <c r="C324" s="22">
        <v>5</v>
      </c>
      <c r="D324" s="22">
        <v>6</v>
      </c>
      <c r="E324" s="22">
        <v>2</v>
      </c>
      <c r="F324" s="22">
        <v>6</v>
      </c>
      <c r="G324" s="22">
        <v>2</v>
      </c>
      <c r="H324" s="22">
        <v>2</v>
      </c>
      <c r="I324" s="22"/>
      <c r="J324" s="22"/>
      <c r="K324" s="22"/>
      <c r="L324" s="22"/>
      <c r="M324" s="22"/>
      <c r="N324" s="21"/>
      <c r="O324" s="21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</row>
    <row r="325" s="2" customFormat="1" ht="12" spans="1:64">
      <c r="A325" s="25">
        <v>89</v>
      </c>
      <c r="B325" s="25">
        <v>88</v>
      </c>
      <c r="C325" s="25">
        <v>95</v>
      </c>
      <c r="D325" s="25">
        <v>84</v>
      </c>
      <c r="E325" s="25">
        <v>79</v>
      </c>
      <c r="F325" s="25">
        <v>70</v>
      </c>
      <c r="G325" s="25">
        <v>85</v>
      </c>
      <c r="H325" s="25">
        <v>67</v>
      </c>
      <c r="I325" s="25"/>
      <c r="J325" s="25"/>
      <c r="K325" s="25"/>
      <c r="L325" s="25"/>
      <c r="M325" s="25"/>
      <c r="N325" s="25"/>
      <c r="O325" s="25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</row>
    <row r="326" s="1" customFormat="1" ht="12" spans="1:64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1"/>
      <c r="O326" s="21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</row>
    <row r="327" s="1" customFormat="1" ht="12" spans="1:64">
      <c r="A327" s="20" t="s">
        <v>426</v>
      </c>
      <c r="B327" s="22" t="s">
        <v>2</v>
      </c>
      <c r="C327" s="22">
        <v>28</v>
      </c>
      <c r="D327" s="22" t="s">
        <v>3</v>
      </c>
      <c r="E327" s="22" t="s">
        <v>427</v>
      </c>
      <c r="F327" s="22" t="s">
        <v>5</v>
      </c>
      <c r="G327" s="24">
        <f>(A329*A330+B329*B330+C329*C330+D329*D330+E329*E330+F329*F330+G329*G330+H329*H330)/C327</f>
        <v>91.8571428571429</v>
      </c>
      <c r="H327" s="22"/>
      <c r="I327" s="22"/>
      <c r="J327" s="22"/>
      <c r="K327" s="22"/>
      <c r="L327" s="22"/>
      <c r="M327" s="22"/>
      <c r="N327" s="21"/>
      <c r="O327" s="21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</row>
    <row r="328" s="1" customFormat="1" ht="12" spans="1:64">
      <c r="A328" s="21" t="s">
        <v>428</v>
      </c>
      <c r="B328" s="22" t="s">
        <v>429</v>
      </c>
      <c r="C328" s="22" t="s">
        <v>430</v>
      </c>
      <c r="D328" s="22" t="s">
        <v>431</v>
      </c>
      <c r="E328" s="22" t="s">
        <v>432</v>
      </c>
      <c r="F328" s="22"/>
      <c r="G328" s="22"/>
      <c r="H328" s="22"/>
      <c r="I328" s="22"/>
      <c r="J328" s="22"/>
      <c r="K328" s="22"/>
      <c r="L328" s="22"/>
      <c r="M328" s="22"/>
      <c r="N328" s="21"/>
      <c r="O328" s="21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</row>
    <row r="329" s="1" customFormat="1" ht="12" spans="1:64">
      <c r="A329" s="21">
        <v>6</v>
      </c>
      <c r="B329" s="22">
        <v>5</v>
      </c>
      <c r="C329" s="22">
        <v>6</v>
      </c>
      <c r="D329" s="22">
        <v>5</v>
      </c>
      <c r="E329" s="22">
        <v>6</v>
      </c>
      <c r="F329" s="22"/>
      <c r="G329" s="22"/>
      <c r="H329" s="22"/>
      <c r="I329" s="22"/>
      <c r="J329" s="22"/>
      <c r="K329" s="22"/>
      <c r="L329" s="22"/>
      <c r="M329" s="22"/>
      <c r="N329" s="21"/>
      <c r="O329" s="21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</row>
    <row r="330" s="2" customFormat="1" ht="12" spans="1:64">
      <c r="A330" s="25">
        <v>94</v>
      </c>
      <c r="B330" s="25">
        <v>92</v>
      </c>
      <c r="C330" s="25">
        <v>92</v>
      </c>
      <c r="D330" s="25">
        <v>90</v>
      </c>
      <c r="E330" s="25">
        <v>91</v>
      </c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</row>
    <row r="331" s="1" customFormat="1" ht="12" spans="1:64">
      <c r="A331" s="21"/>
      <c r="B331" s="21"/>
      <c r="C331" s="21"/>
      <c r="D331" s="21"/>
      <c r="E331" s="21"/>
      <c r="F331" s="21"/>
      <c r="G331" s="21"/>
      <c r="H331" s="21"/>
      <c r="I331" s="21"/>
      <c r="J331" s="22"/>
      <c r="K331" s="22"/>
      <c r="L331" s="22"/>
      <c r="M331" s="22"/>
      <c r="N331" s="21"/>
      <c r="O331" s="21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</row>
    <row r="332" s="1" customFormat="1" ht="12" spans="1:64">
      <c r="A332" s="20" t="s">
        <v>433</v>
      </c>
      <c r="B332" s="22" t="s">
        <v>2</v>
      </c>
      <c r="C332" s="22">
        <v>35</v>
      </c>
      <c r="D332" s="22" t="s">
        <v>3</v>
      </c>
      <c r="E332" s="22" t="s">
        <v>434</v>
      </c>
      <c r="F332" s="22" t="s">
        <v>5</v>
      </c>
      <c r="G332" s="24">
        <f>(A334*A335+B334*B335+C334*C335+D334*D335+E334*E335+F334*F335+G334*G335+H334*H335)/C332</f>
        <v>85.4</v>
      </c>
      <c r="H332" s="22"/>
      <c r="I332" s="22"/>
      <c r="J332" s="22"/>
      <c r="K332" s="31"/>
      <c r="L332" s="22"/>
      <c r="M332" s="22"/>
      <c r="N332" s="21"/>
      <c r="O332" s="21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</row>
    <row r="333" s="1" customFormat="1" ht="12" spans="1:64">
      <c r="A333" s="22" t="s">
        <v>435</v>
      </c>
      <c r="B333" s="22" t="s">
        <v>436</v>
      </c>
      <c r="C333" s="22" t="s">
        <v>437</v>
      </c>
      <c r="D333" s="22" t="s">
        <v>423</v>
      </c>
      <c r="E333" s="22" t="s">
        <v>438</v>
      </c>
      <c r="F333" s="22" t="s">
        <v>439</v>
      </c>
      <c r="G333" s="22" t="s">
        <v>440</v>
      </c>
      <c r="H333" s="22"/>
      <c r="I333" s="22"/>
      <c r="J333" s="22"/>
      <c r="K333" s="22"/>
      <c r="L333" s="22"/>
      <c r="M333" s="22"/>
      <c r="N333" s="21"/>
      <c r="O333" s="21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</row>
    <row r="334" s="1" customFormat="1" ht="12" spans="1:64">
      <c r="A334" s="22">
        <v>6</v>
      </c>
      <c r="B334" s="22">
        <v>4</v>
      </c>
      <c r="C334" s="22">
        <v>6</v>
      </c>
      <c r="D334" s="22">
        <v>2</v>
      </c>
      <c r="E334" s="22">
        <v>6</v>
      </c>
      <c r="F334" s="22">
        <v>6</v>
      </c>
      <c r="G334" s="22">
        <v>5</v>
      </c>
      <c r="H334" s="22"/>
      <c r="I334" s="22"/>
      <c r="J334" s="22"/>
      <c r="K334" s="22"/>
      <c r="L334" s="22"/>
      <c r="M334" s="22"/>
      <c r="N334" s="21"/>
      <c r="O334" s="21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</row>
    <row r="335" s="2" customFormat="1" ht="12" spans="1:64">
      <c r="A335" s="25">
        <v>94</v>
      </c>
      <c r="B335" s="25">
        <v>90</v>
      </c>
      <c r="C335" s="25">
        <v>92</v>
      </c>
      <c r="D335" s="25">
        <v>79</v>
      </c>
      <c r="E335" s="25">
        <v>69</v>
      </c>
      <c r="F335" s="25">
        <v>91</v>
      </c>
      <c r="G335" s="25">
        <v>79</v>
      </c>
      <c r="H335" s="25"/>
      <c r="I335" s="25"/>
      <c r="J335" s="25"/>
      <c r="K335" s="25"/>
      <c r="L335" s="25"/>
      <c r="M335" s="25"/>
      <c r="N335" s="25"/>
      <c r="O335" s="25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</row>
    <row r="336" s="1" customFormat="1" ht="12" spans="1:64">
      <c r="A336" s="21"/>
      <c r="B336" s="21"/>
      <c r="C336" s="21"/>
      <c r="D336" s="21"/>
      <c r="E336" s="21"/>
      <c r="F336" s="21"/>
      <c r="G336" s="21"/>
      <c r="H336" s="21"/>
      <c r="I336" s="21"/>
      <c r="J336" s="22"/>
      <c r="K336" s="22"/>
      <c r="L336" s="22"/>
      <c r="M336" s="22"/>
      <c r="N336" s="21"/>
      <c r="O336" s="21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</row>
    <row r="337" s="1" customFormat="1" ht="12" spans="1:64">
      <c r="A337" s="20" t="s">
        <v>441</v>
      </c>
      <c r="B337" s="22" t="s">
        <v>2</v>
      </c>
      <c r="C337" s="22">
        <v>24</v>
      </c>
      <c r="D337" s="22" t="s">
        <v>3</v>
      </c>
      <c r="E337" s="23" t="s">
        <v>442</v>
      </c>
      <c r="F337" s="22" t="s">
        <v>5</v>
      </c>
      <c r="G337" s="24">
        <f>(A339*A340+B339*B340+C339*C340+D339*D340+E339*E340+F339*F340+G339*G340+H339*H340+I339*I340)/C337</f>
        <v>96.5</v>
      </c>
      <c r="H337" s="22"/>
      <c r="I337" s="22"/>
      <c r="J337" s="22"/>
      <c r="K337" s="22"/>
      <c r="L337" s="22"/>
      <c r="M337" s="22"/>
      <c r="N337" s="21"/>
      <c r="O337" s="21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</row>
    <row r="338" s="1" customFormat="1" ht="12" spans="1:64">
      <c r="A338" s="22" t="s">
        <v>443</v>
      </c>
      <c r="B338" s="22"/>
      <c r="C338" s="22" t="s">
        <v>444</v>
      </c>
      <c r="D338" s="22" t="s">
        <v>445</v>
      </c>
      <c r="E338" s="22" t="s">
        <v>446</v>
      </c>
      <c r="F338" s="22" t="s">
        <v>447</v>
      </c>
      <c r="G338" s="22"/>
      <c r="H338" s="22"/>
      <c r="I338" s="22"/>
      <c r="J338" s="22"/>
      <c r="K338" s="22"/>
      <c r="L338" s="22"/>
      <c r="M338" s="22"/>
      <c r="N338" s="21"/>
      <c r="O338" s="21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</row>
    <row r="339" s="1" customFormat="1" ht="12" spans="1:64">
      <c r="A339" s="22">
        <v>5</v>
      </c>
      <c r="B339" s="22"/>
      <c r="C339" s="22">
        <v>6</v>
      </c>
      <c r="D339" s="22">
        <v>6</v>
      </c>
      <c r="E339" s="22">
        <v>5</v>
      </c>
      <c r="F339" s="22">
        <v>2</v>
      </c>
      <c r="G339" s="22"/>
      <c r="H339" s="22"/>
      <c r="I339" s="22"/>
      <c r="J339" s="22"/>
      <c r="K339" s="22"/>
      <c r="L339" s="22"/>
      <c r="M339" s="22"/>
      <c r="N339" s="21"/>
      <c r="O339" s="21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</row>
    <row r="340" s="2" customFormat="1" ht="12" spans="1:64">
      <c r="A340" s="25">
        <v>95</v>
      </c>
      <c r="B340" s="25"/>
      <c r="C340" s="25">
        <v>96</v>
      </c>
      <c r="D340" s="25">
        <v>97</v>
      </c>
      <c r="E340" s="25">
        <v>97</v>
      </c>
      <c r="F340" s="25">
        <v>99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</row>
    <row r="341" s="2" customFormat="1" ht="12" spans="1:6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</row>
    <row r="342" s="1" customFormat="1" ht="12" spans="1:64">
      <c r="A342" s="20" t="s">
        <v>448</v>
      </c>
      <c r="B342" s="22" t="s">
        <v>2</v>
      </c>
      <c r="C342" s="22">
        <v>16</v>
      </c>
      <c r="D342" s="22" t="s">
        <v>3</v>
      </c>
      <c r="E342" s="23" t="s">
        <v>343</v>
      </c>
      <c r="F342" s="22" t="s">
        <v>5</v>
      </c>
      <c r="G342" s="24">
        <f>(A344*A345+B344*B345+C344*C345+D344*D345+E344*E345+F344*F345+G344*G345+H344*H345+I344*I345)/C342</f>
        <v>93.1875</v>
      </c>
      <c r="H342" s="22"/>
      <c r="I342" s="22"/>
      <c r="J342" s="22"/>
      <c r="K342" s="22"/>
      <c r="L342" s="22"/>
      <c r="M342" s="22"/>
      <c r="N342" s="21"/>
      <c r="O342" s="21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</row>
    <row r="343" s="1" customFormat="1" ht="12" spans="1:64">
      <c r="A343" s="22" t="s">
        <v>417</v>
      </c>
      <c r="B343" s="22" t="s">
        <v>447</v>
      </c>
      <c r="C343" s="22" t="s">
        <v>449</v>
      </c>
      <c r="D343" s="22" t="s">
        <v>410</v>
      </c>
      <c r="E343" s="22" t="s">
        <v>415</v>
      </c>
      <c r="F343" s="22" t="s">
        <v>446</v>
      </c>
      <c r="G343" s="22" t="s">
        <v>450</v>
      </c>
      <c r="H343" s="22" t="s">
        <v>421</v>
      </c>
      <c r="I343" s="22" t="s">
        <v>451</v>
      </c>
      <c r="J343" s="22"/>
      <c r="K343" s="22"/>
      <c r="L343" s="22"/>
      <c r="M343" s="22"/>
      <c r="N343" s="21"/>
      <c r="O343" s="21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</row>
    <row r="344" s="1" customFormat="1" ht="12" spans="1:64">
      <c r="A344" s="22">
        <v>1</v>
      </c>
      <c r="B344" s="22">
        <v>2</v>
      </c>
      <c r="C344" s="22">
        <v>5</v>
      </c>
      <c r="D344" s="22">
        <v>2</v>
      </c>
      <c r="E344" s="22">
        <v>1</v>
      </c>
      <c r="F344" s="22">
        <v>1</v>
      </c>
      <c r="G344" s="22">
        <v>1</v>
      </c>
      <c r="H344" s="22">
        <v>2</v>
      </c>
      <c r="I344" s="22">
        <v>1</v>
      </c>
      <c r="J344" s="22"/>
      <c r="K344" s="22"/>
      <c r="L344" s="22"/>
      <c r="M344" s="22"/>
      <c r="N344" s="21"/>
      <c r="O344" s="21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</row>
    <row r="345" s="2" customFormat="1" ht="12" spans="1:64">
      <c r="A345" s="25">
        <v>85</v>
      </c>
      <c r="B345" s="25">
        <v>99</v>
      </c>
      <c r="C345" s="25">
        <v>90</v>
      </c>
      <c r="D345" s="25">
        <v>97</v>
      </c>
      <c r="E345" s="25">
        <v>94</v>
      </c>
      <c r="F345" s="25">
        <v>97</v>
      </c>
      <c r="G345" s="25">
        <v>94</v>
      </c>
      <c r="H345" s="25">
        <v>95</v>
      </c>
      <c r="I345" s="25">
        <v>89</v>
      </c>
      <c r="J345" s="25"/>
      <c r="K345" s="25"/>
      <c r="L345" s="25"/>
      <c r="M345" s="25"/>
      <c r="N345" s="25"/>
      <c r="O345" s="25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</row>
    <row r="346" s="1" customFormat="1" ht="22.5" spans="1:64">
      <c r="A346" s="19" t="s">
        <v>452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5"/>
      <c r="Q346" s="52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1" customFormat="1" ht="12.75" spans="1:256">
      <c r="A347" s="20" t="s">
        <v>453</v>
      </c>
      <c r="B347" s="22" t="s">
        <v>2</v>
      </c>
      <c r="C347" s="44">
        <v>26</v>
      </c>
      <c r="D347" s="22" t="s">
        <v>3</v>
      </c>
      <c r="E347" s="22" t="s">
        <v>391</v>
      </c>
      <c r="F347" s="22" t="s">
        <v>5</v>
      </c>
      <c r="G347" s="24">
        <f>(A349*A350+B349*B350+C349*C350+D349*D350+E349*E350+F349*F350+G349*G350+H349*H350)/C347</f>
        <v>85.9230769230769</v>
      </c>
      <c r="H347" s="21"/>
      <c r="I347" s="21"/>
      <c r="J347" s="21"/>
      <c r="K347" s="22"/>
      <c r="L347" s="22"/>
      <c r="M347" s="22"/>
      <c r="N347" s="22"/>
      <c r="O347" s="22"/>
      <c r="P347" s="5"/>
      <c r="Q347" s="52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</row>
    <row r="348" s="1" customFormat="1" ht="12.75" spans="1:64">
      <c r="A348" s="21" t="s">
        <v>454</v>
      </c>
      <c r="B348" s="21" t="s">
        <v>455</v>
      </c>
      <c r="C348" s="21" t="s">
        <v>456</v>
      </c>
      <c r="D348" s="21" t="s">
        <v>457</v>
      </c>
      <c r="E348" s="21" t="s">
        <v>458</v>
      </c>
      <c r="F348" s="21"/>
      <c r="G348" s="21"/>
      <c r="H348" s="21"/>
      <c r="I348" s="21"/>
      <c r="J348" s="21"/>
      <c r="K348" s="22"/>
      <c r="L348" s="22"/>
      <c r="M348" s="22"/>
      <c r="N348" s="22"/>
      <c r="O348" s="22"/>
      <c r="P348" s="5"/>
      <c r="Q348" s="52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2" customFormat="1" ht="12.75" spans="1:256">
      <c r="A349" s="21">
        <v>4</v>
      </c>
      <c r="B349" s="21">
        <v>6</v>
      </c>
      <c r="C349" s="21">
        <v>4</v>
      </c>
      <c r="D349" s="21">
        <v>6</v>
      </c>
      <c r="E349" s="21">
        <v>6</v>
      </c>
      <c r="F349" s="21"/>
      <c r="G349" s="21"/>
      <c r="H349" s="21"/>
      <c r="I349" s="21"/>
      <c r="J349" s="21"/>
      <c r="K349" s="22"/>
      <c r="L349" s="22"/>
      <c r="M349" s="22"/>
      <c r="N349" s="22"/>
      <c r="O349" s="22"/>
      <c r="P349" s="5"/>
      <c r="Q349" s="52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="1" customFormat="1" ht="12.75" spans="1:64">
      <c r="A350" s="25">
        <v>88</v>
      </c>
      <c r="B350" s="25">
        <v>85</v>
      </c>
      <c r="C350" s="25">
        <v>82</v>
      </c>
      <c r="D350" s="25">
        <v>88</v>
      </c>
      <c r="E350" s="25">
        <v>86</v>
      </c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5"/>
      <c r="Q350" s="52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.75" spans="1:64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22"/>
      <c r="L351" s="22"/>
      <c r="M351" s="22"/>
      <c r="N351" s="22"/>
      <c r="O351" s="22"/>
      <c r="P351" s="5"/>
      <c r="Q351" s="52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1" customFormat="1" ht="12.75" spans="1:256">
      <c r="A352" s="20" t="s">
        <v>459</v>
      </c>
      <c r="B352" s="22" t="s">
        <v>2</v>
      </c>
      <c r="C352" s="44">
        <v>25</v>
      </c>
      <c r="D352" s="22" t="s">
        <v>3</v>
      </c>
      <c r="E352" s="22" t="s">
        <v>391</v>
      </c>
      <c r="F352" s="22" t="s">
        <v>5</v>
      </c>
      <c r="G352" s="24">
        <f>(A354*A355+B354*B355+C354*C355+D354*D355+E354*E355+F354*F355+G354*G355+H354*H355)/C352</f>
        <v>83.8</v>
      </c>
      <c r="H352" s="21"/>
      <c r="I352" s="21"/>
      <c r="J352" s="21"/>
      <c r="K352" s="22"/>
      <c r="L352" s="22"/>
      <c r="M352" s="22"/>
      <c r="N352" s="22"/>
      <c r="O352" s="22"/>
      <c r="P352" s="5"/>
      <c r="Q352" s="52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2"/>
      <c r="IL352" s="2"/>
      <c r="IM352" s="2"/>
      <c r="IN352" s="2"/>
      <c r="IO352" s="2"/>
      <c r="IP352" s="2"/>
      <c r="IQ352" s="2"/>
      <c r="IR352" s="2"/>
      <c r="IS352" s="2"/>
      <c r="IT352" s="2"/>
      <c r="IU352" s="2"/>
      <c r="IV352" s="2"/>
    </row>
    <row r="353" s="1" customFormat="1" ht="12.75" spans="1:256">
      <c r="A353" s="21" t="s">
        <v>460</v>
      </c>
      <c r="B353" s="21" t="s">
        <v>454</v>
      </c>
      <c r="C353" s="21" t="s">
        <v>461</v>
      </c>
      <c r="D353" s="21" t="s">
        <v>462</v>
      </c>
      <c r="E353" s="21" t="s">
        <v>463</v>
      </c>
      <c r="F353" s="21"/>
      <c r="G353" s="21"/>
      <c r="H353" s="21"/>
      <c r="I353" s="21"/>
      <c r="J353" s="21"/>
      <c r="K353" s="22"/>
      <c r="L353" s="22"/>
      <c r="M353" s="22"/>
      <c r="N353" s="22"/>
      <c r="O353" s="22"/>
      <c r="P353" s="51"/>
      <c r="Q353" s="53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  <c r="AN353" s="51"/>
      <c r="AO353" s="51"/>
      <c r="AP353" s="51"/>
      <c r="AQ353" s="51"/>
      <c r="AR353" s="51"/>
      <c r="AS353" s="51"/>
      <c r="AT353" s="51"/>
      <c r="AU353" s="51"/>
      <c r="AV353" s="51"/>
      <c r="AW353" s="51"/>
      <c r="AX353" s="51"/>
      <c r="AY353" s="51"/>
      <c r="AZ353" s="51"/>
      <c r="BA353" s="51"/>
      <c r="BB353" s="51"/>
      <c r="BC353" s="51"/>
      <c r="BD353" s="51"/>
      <c r="BE353" s="51"/>
      <c r="BF353" s="51"/>
      <c r="BG353" s="51"/>
      <c r="BH353" s="51"/>
      <c r="BI353" s="51"/>
      <c r="BJ353" s="51"/>
      <c r="BK353" s="51"/>
      <c r="BL353" s="51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14"/>
      <c r="EF353" s="14"/>
      <c r="EG353" s="14"/>
      <c r="EH353" s="14"/>
      <c r="EI353" s="14"/>
      <c r="EJ353" s="14"/>
      <c r="EK353" s="14"/>
      <c r="EL353" s="14"/>
      <c r="EM353" s="14"/>
      <c r="EN353" s="14"/>
      <c r="EO353" s="14"/>
      <c r="EP353" s="14"/>
      <c r="EQ353" s="14"/>
      <c r="ER353" s="14"/>
      <c r="ES353" s="14"/>
      <c r="ET353" s="14"/>
      <c r="EU353" s="14"/>
      <c r="EV353" s="14"/>
      <c r="EW353" s="14"/>
      <c r="EX353" s="14"/>
      <c r="EY353" s="14"/>
      <c r="EZ353" s="14"/>
      <c r="FA353" s="14"/>
      <c r="FB353" s="14"/>
      <c r="FC353" s="14"/>
      <c r="FD353" s="14"/>
      <c r="FE353" s="14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  <c r="GI353" s="14"/>
      <c r="GJ353" s="14"/>
      <c r="GK353" s="14"/>
      <c r="GL353" s="14"/>
      <c r="GM353" s="14"/>
      <c r="GN353" s="14"/>
      <c r="GO353" s="14"/>
      <c r="GP353" s="14"/>
      <c r="GQ353" s="14"/>
      <c r="GR353" s="14"/>
      <c r="GS353" s="14"/>
      <c r="GT353" s="14"/>
      <c r="GU353" s="14"/>
      <c r="GV353" s="14"/>
      <c r="GW353" s="14"/>
      <c r="GX353" s="14"/>
      <c r="GY353" s="14"/>
      <c r="GZ353" s="14"/>
      <c r="HA353" s="14"/>
      <c r="HB353" s="14"/>
      <c r="HC353" s="14"/>
      <c r="HD353" s="14"/>
      <c r="HE353" s="14"/>
      <c r="HF353" s="14"/>
      <c r="HG353" s="14"/>
      <c r="HH353" s="14"/>
      <c r="HI353" s="14"/>
      <c r="HJ353" s="14"/>
      <c r="HK353" s="14"/>
      <c r="HL353" s="14"/>
      <c r="HM353" s="14"/>
      <c r="HN353" s="14"/>
      <c r="HO353" s="14"/>
      <c r="HP353" s="14"/>
      <c r="HQ353" s="14"/>
      <c r="HR353" s="14"/>
      <c r="HS353" s="14"/>
      <c r="HT353" s="14"/>
      <c r="HU353" s="14"/>
      <c r="HV353" s="14"/>
      <c r="HW353" s="14"/>
      <c r="HX353" s="14"/>
      <c r="HY353" s="14"/>
      <c r="HZ353" s="14"/>
      <c r="IA353" s="14"/>
      <c r="IB353" s="14"/>
      <c r="IC353" s="14"/>
      <c r="ID353" s="14"/>
      <c r="IE353" s="14"/>
      <c r="IF353" s="14"/>
      <c r="IG353" s="14"/>
      <c r="IH353" s="14"/>
      <c r="II353" s="14"/>
      <c r="IJ353" s="14"/>
      <c r="IK353" s="14"/>
      <c r="IL353" s="14"/>
      <c r="IM353" s="14"/>
      <c r="IN353" s="14"/>
      <c r="IO353" s="14"/>
      <c r="IP353" s="14"/>
      <c r="IQ353" s="14"/>
      <c r="IR353" s="14"/>
      <c r="IS353" s="14"/>
      <c r="IT353" s="14"/>
      <c r="IU353" s="14"/>
      <c r="IV353" s="14"/>
    </row>
    <row r="354" s="2" customFormat="1" ht="12.75" spans="1:256">
      <c r="A354" s="21">
        <v>6</v>
      </c>
      <c r="B354" s="21">
        <v>2</v>
      </c>
      <c r="C354" s="21">
        <v>6</v>
      </c>
      <c r="D354" s="21">
        <v>5</v>
      </c>
      <c r="E354" s="21">
        <v>6</v>
      </c>
      <c r="F354" s="21"/>
      <c r="G354" s="21"/>
      <c r="H354" s="21"/>
      <c r="I354" s="21"/>
      <c r="J354" s="21"/>
      <c r="K354" s="22"/>
      <c r="L354" s="22"/>
      <c r="M354" s="22"/>
      <c r="N354" s="22"/>
      <c r="O354" s="22"/>
      <c r="P354" s="51"/>
      <c r="Q354" s="53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  <c r="AN354" s="51"/>
      <c r="AO354" s="51"/>
      <c r="AP354" s="51"/>
      <c r="AQ354" s="51"/>
      <c r="AR354" s="51"/>
      <c r="AS354" s="51"/>
      <c r="AT354" s="51"/>
      <c r="AU354" s="51"/>
      <c r="AV354" s="51"/>
      <c r="AW354" s="51"/>
      <c r="AX354" s="51"/>
      <c r="AY354" s="51"/>
      <c r="AZ354" s="51"/>
      <c r="BA354" s="51"/>
      <c r="BB354" s="51"/>
      <c r="BC354" s="51"/>
      <c r="BD354" s="51"/>
      <c r="BE354" s="51"/>
      <c r="BF354" s="51"/>
      <c r="BG354" s="51"/>
      <c r="BH354" s="51"/>
      <c r="BI354" s="51"/>
      <c r="BJ354" s="51"/>
      <c r="BK354" s="51"/>
      <c r="BL354" s="51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14"/>
      <c r="EF354" s="14"/>
      <c r="EG354" s="14"/>
      <c r="EH354" s="14"/>
      <c r="EI354" s="14"/>
      <c r="EJ354" s="14"/>
      <c r="EK354" s="14"/>
      <c r="EL354" s="14"/>
      <c r="EM354" s="14"/>
      <c r="EN354" s="14"/>
      <c r="EO354" s="14"/>
      <c r="EP354" s="14"/>
      <c r="EQ354" s="14"/>
      <c r="ER354" s="14"/>
      <c r="ES354" s="14"/>
      <c r="ET354" s="14"/>
      <c r="EU354" s="14"/>
      <c r="EV354" s="14"/>
      <c r="EW354" s="14"/>
      <c r="EX354" s="14"/>
      <c r="EY354" s="14"/>
      <c r="EZ354" s="14"/>
      <c r="FA354" s="14"/>
      <c r="FB354" s="14"/>
      <c r="FC354" s="14"/>
      <c r="FD354" s="14"/>
      <c r="FE354" s="14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  <c r="GI354" s="14"/>
      <c r="GJ354" s="14"/>
      <c r="GK354" s="14"/>
      <c r="GL354" s="14"/>
      <c r="GM354" s="14"/>
      <c r="GN354" s="14"/>
      <c r="GO354" s="14"/>
      <c r="GP354" s="14"/>
      <c r="GQ354" s="14"/>
      <c r="GR354" s="14"/>
      <c r="GS354" s="14"/>
      <c r="GT354" s="14"/>
      <c r="GU354" s="14"/>
      <c r="GV354" s="14"/>
      <c r="GW354" s="14"/>
      <c r="GX354" s="14"/>
      <c r="GY354" s="14"/>
      <c r="GZ354" s="14"/>
      <c r="HA354" s="14"/>
      <c r="HB354" s="14"/>
      <c r="HC354" s="14"/>
      <c r="HD354" s="14"/>
      <c r="HE354" s="14"/>
      <c r="HF354" s="14"/>
      <c r="HG354" s="14"/>
      <c r="HH354" s="14"/>
      <c r="HI354" s="14"/>
      <c r="HJ354" s="14"/>
      <c r="HK354" s="14"/>
      <c r="HL354" s="14"/>
      <c r="HM354" s="14"/>
      <c r="HN354" s="14"/>
      <c r="HO354" s="14"/>
      <c r="HP354" s="14"/>
      <c r="HQ354" s="14"/>
      <c r="HR354" s="14"/>
      <c r="HS354" s="14"/>
      <c r="HT354" s="14"/>
      <c r="HU354" s="14"/>
      <c r="HV354" s="14"/>
      <c r="HW354" s="14"/>
      <c r="HX354" s="14"/>
      <c r="HY354" s="14"/>
      <c r="HZ354" s="14"/>
      <c r="IA354" s="14"/>
      <c r="IB354" s="14"/>
      <c r="IC354" s="14"/>
      <c r="ID354" s="14"/>
      <c r="IE354" s="14"/>
      <c r="IF354" s="14"/>
      <c r="IG354" s="14"/>
      <c r="IH354" s="14"/>
      <c r="II354" s="14"/>
      <c r="IJ354" s="14"/>
      <c r="IK354" s="14"/>
      <c r="IL354" s="14"/>
      <c r="IM354" s="14"/>
      <c r="IN354" s="14"/>
      <c r="IO354" s="14"/>
      <c r="IP354" s="14"/>
      <c r="IQ354" s="14"/>
      <c r="IR354" s="14"/>
      <c r="IS354" s="14"/>
      <c r="IT354" s="14"/>
      <c r="IU354" s="14"/>
      <c r="IV354" s="14"/>
    </row>
    <row r="355" s="1" customFormat="1" ht="12.75" spans="1:256">
      <c r="A355" s="25">
        <v>76</v>
      </c>
      <c r="B355" s="25">
        <v>88</v>
      </c>
      <c r="C355" s="25">
        <v>81</v>
      </c>
      <c r="D355" s="25">
        <v>91</v>
      </c>
      <c r="E355" s="25">
        <v>87</v>
      </c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51"/>
      <c r="Q355" s="53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  <c r="AN355" s="51"/>
      <c r="AO355" s="51"/>
      <c r="AP355" s="51"/>
      <c r="AQ355" s="51"/>
      <c r="AR355" s="51"/>
      <c r="AS355" s="51"/>
      <c r="AT355" s="51"/>
      <c r="AU355" s="51"/>
      <c r="AV355" s="51"/>
      <c r="AW355" s="51"/>
      <c r="AX355" s="51"/>
      <c r="AY355" s="51"/>
      <c r="AZ355" s="51"/>
      <c r="BA355" s="51"/>
      <c r="BB355" s="51"/>
      <c r="BC355" s="51"/>
      <c r="BD355" s="51"/>
      <c r="BE355" s="51"/>
      <c r="BF355" s="51"/>
      <c r="BG355" s="51"/>
      <c r="BH355" s="51"/>
      <c r="BI355" s="51"/>
      <c r="BJ355" s="51"/>
      <c r="BK355" s="51"/>
      <c r="BL355" s="51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  <c r="GI355" s="14"/>
      <c r="GJ355" s="14"/>
      <c r="GK355" s="14"/>
      <c r="GL355" s="14"/>
      <c r="GM355" s="14"/>
      <c r="GN355" s="14"/>
      <c r="GO355" s="14"/>
      <c r="GP355" s="14"/>
      <c r="GQ355" s="14"/>
      <c r="GR355" s="14"/>
      <c r="GS355" s="14"/>
      <c r="GT355" s="14"/>
      <c r="GU355" s="14"/>
      <c r="GV355" s="14"/>
      <c r="GW355" s="14"/>
      <c r="GX355" s="14"/>
      <c r="GY355" s="14"/>
      <c r="GZ355" s="14"/>
      <c r="HA355" s="14"/>
      <c r="HB355" s="14"/>
      <c r="HC355" s="14"/>
      <c r="HD355" s="14"/>
      <c r="HE355" s="14"/>
      <c r="HF355" s="14"/>
      <c r="HG355" s="14"/>
      <c r="HH355" s="14"/>
      <c r="HI355" s="14"/>
      <c r="HJ355" s="14"/>
      <c r="HK355" s="14"/>
      <c r="HL355" s="14"/>
      <c r="HM355" s="14"/>
      <c r="HN355" s="14"/>
      <c r="HO355" s="14"/>
      <c r="HP355" s="14"/>
      <c r="HQ355" s="14"/>
      <c r="HR355" s="14"/>
      <c r="HS355" s="14"/>
      <c r="HT355" s="14"/>
      <c r="HU355" s="14"/>
      <c r="HV355" s="14"/>
      <c r="HW355" s="14"/>
      <c r="HX355" s="14"/>
      <c r="HY355" s="14"/>
      <c r="HZ355" s="14"/>
      <c r="IA355" s="14"/>
      <c r="IB355" s="14"/>
      <c r="IC355" s="14"/>
      <c r="ID355" s="14"/>
      <c r="IE355" s="14"/>
      <c r="IF355" s="14"/>
      <c r="IG355" s="14"/>
      <c r="IH355" s="14"/>
      <c r="II355" s="14"/>
      <c r="IJ355" s="14"/>
      <c r="IK355" s="14"/>
      <c r="IL355" s="14"/>
      <c r="IM355" s="14"/>
      <c r="IN355" s="14"/>
      <c r="IO355" s="14"/>
      <c r="IP355" s="14"/>
      <c r="IQ355" s="14"/>
      <c r="IR355" s="14"/>
      <c r="IS355" s="14"/>
      <c r="IT355" s="14"/>
      <c r="IU355" s="14"/>
      <c r="IV355" s="14"/>
    </row>
    <row r="356" s="1" customFormat="1" ht="12.75" spans="1:256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22"/>
      <c r="L356" s="22"/>
      <c r="M356" s="22"/>
      <c r="N356" s="22"/>
      <c r="O356" s="22"/>
      <c r="P356" s="51"/>
      <c r="Q356" s="53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  <c r="AN356" s="51"/>
      <c r="AO356" s="51"/>
      <c r="AP356" s="51"/>
      <c r="AQ356" s="51"/>
      <c r="AR356" s="51"/>
      <c r="AS356" s="51"/>
      <c r="AT356" s="51"/>
      <c r="AU356" s="51"/>
      <c r="AV356" s="51"/>
      <c r="AW356" s="51"/>
      <c r="AX356" s="51"/>
      <c r="AY356" s="51"/>
      <c r="AZ356" s="51"/>
      <c r="BA356" s="51"/>
      <c r="BB356" s="51"/>
      <c r="BC356" s="51"/>
      <c r="BD356" s="51"/>
      <c r="BE356" s="51"/>
      <c r="BF356" s="51"/>
      <c r="BG356" s="51"/>
      <c r="BH356" s="51"/>
      <c r="BI356" s="51"/>
      <c r="BJ356" s="51"/>
      <c r="BK356" s="51"/>
      <c r="BL356" s="51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14"/>
      <c r="EF356" s="14"/>
      <c r="EG356" s="14"/>
      <c r="EH356" s="14"/>
      <c r="EI356" s="14"/>
      <c r="EJ356" s="14"/>
      <c r="EK356" s="14"/>
      <c r="EL356" s="14"/>
      <c r="EM356" s="14"/>
      <c r="EN356" s="14"/>
      <c r="EO356" s="14"/>
      <c r="EP356" s="14"/>
      <c r="EQ356" s="14"/>
      <c r="ER356" s="14"/>
      <c r="ES356" s="14"/>
      <c r="ET356" s="14"/>
      <c r="EU356" s="14"/>
      <c r="EV356" s="14"/>
      <c r="EW356" s="14"/>
      <c r="EX356" s="14"/>
      <c r="EY356" s="14"/>
      <c r="EZ356" s="14"/>
      <c r="FA356" s="14"/>
      <c r="FB356" s="14"/>
      <c r="FC356" s="14"/>
      <c r="FD356" s="14"/>
      <c r="FE356" s="14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  <c r="GI356" s="14"/>
      <c r="GJ356" s="14"/>
      <c r="GK356" s="14"/>
      <c r="GL356" s="14"/>
      <c r="GM356" s="14"/>
      <c r="GN356" s="14"/>
      <c r="GO356" s="14"/>
      <c r="GP356" s="14"/>
      <c r="GQ356" s="14"/>
      <c r="GR356" s="14"/>
      <c r="GS356" s="14"/>
      <c r="GT356" s="14"/>
      <c r="GU356" s="14"/>
      <c r="GV356" s="14"/>
      <c r="GW356" s="14"/>
      <c r="GX356" s="14"/>
      <c r="GY356" s="14"/>
      <c r="GZ356" s="14"/>
      <c r="HA356" s="14"/>
      <c r="HB356" s="14"/>
      <c r="HC356" s="14"/>
      <c r="HD356" s="14"/>
      <c r="HE356" s="14"/>
      <c r="HF356" s="14"/>
      <c r="HG356" s="14"/>
      <c r="HH356" s="14"/>
      <c r="HI356" s="14"/>
      <c r="HJ356" s="14"/>
      <c r="HK356" s="14"/>
      <c r="HL356" s="14"/>
      <c r="HM356" s="14"/>
      <c r="HN356" s="14"/>
      <c r="HO356" s="14"/>
      <c r="HP356" s="14"/>
      <c r="HQ356" s="14"/>
      <c r="HR356" s="14"/>
      <c r="HS356" s="14"/>
      <c r="HT356" s="14"/>
      <c r="HU356" s="14"/>
      <c r="HV356" s="14"/>
      <c r="HW356" s="14"/>
      <c r="HX356" s="14"/>
      <c r="HY356" s="14"/>
      <c r="HZ356" s="14"/>
      <c r="IA356" s="14"/>
      <c r="IB356" s="14"/>
      <c r="IC356" s="14"/>
      <c r="ID356" s="14"/>
      <c r="IE356" s="14"/>
      <c r="IF356" s="14"/>
      <c r="IG356" s="14"/>
      <c r="IH356" s="14"/>
      <c r="II356" s="14"/>
      <c r="IJ356" s="14"/>
      <c r="IK356" s="14"/>
      <c r="IL356" s="14"/>
      <c r="IM356" s="14"/>
      <c r="IN356" s="14"/>
      <c r="IO356" s="14"/>
      <c r="IP356" s="14"/>
      <c r="IQ356" s="14"/>
      <c r="IR356" s="14"/>
      <c r="IS356" s="14"/>
      <c r="IT356" s="14"/>
      <c r="IU356" s="14"/>
      <c r="IV356" s="14"/>
    </row>
    <row r="357" s="1" customFormat="1" ht="12.75" spans="1:256">
      <c r="A357" s="20" t="s">
        <v>464</v>
      </c>
      <c r="B357" s="21" t="s">
        <v>2</v>
      </c>
      <c r="C357" s="21">
        <v>24</v>
      </c>
      <c r="D357" s="21" t="s">
        <v>3</v>
      </c>
      <c r="E357" s="21" t="s">
        <v>292</v>
      </c>
      <c r="F357" s="22" t="s">
        <v>5</v>
      </c>
      <c r="G357" s="24">
        <f>(A359*A360+B359*B360+C359*C360+D359*D360+E359*E360+F359*F360+G359*G360+H359*H360)/C357</f>
        <v>92.75</v>
      </c>
      <c r="H357" s="33"/>
      <c r="I357" s="22"/>
      <c r="J357" s="47"/>
      <c r="K357" s="22"/>
      <c r="L357" s="22"/>
      <c r="M357" s="33"/>
      <c r="N357" s="22"/>
      <c r="O357" s="22"/>
      <c r="P357" s="51"/>
      <c r="Q357" s="53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  <c r="FZ357" s="15"/>
      <c r="GA357" s="15"/>
      <c r="GB357" s="15"/>
      <c r="GC357" s="15"/>
      <c r="GD357" s="15"/>
      <c r="GE357" s="15"/>
      <c r="GF357" s="15"/>
      <c r="GG357" s="15"/>
      <c r="GH357" s="15"/>
      <c r="GI357" s="15"/>
      <c r="GJ357" s="15"/>
      <c r="GK357" s="15"/>
      <c r="GL357" s="15"/>
      <c r="GM357" s="15"/>
      <c r="GN357" s="15"/>
      <c r="GO357" s="15"/>
      <c r="GP357" s="15"/>
      <c r="GQ357" s="15"/>
      <c r="GR357" s="15"/>
      <c r="GS357" s="15"/>
      <c r="GT357" s="15"/>
      <c r="GU357" s="15"/>
      <c r="GV357" s="15"/>
      <c r="GW357" s="15"/>
      <c r="GX357" s="15"/>
      <c r="GY357" s="15"/>
      <c r="GZ357" s="15"/>
      <c r="HA357" s="15"/>
      <c r="HB357" s="15"/>
      <c r="HC357" s="15"/>
      <c r="HD357" s="15"/>
      <c r="HE357" s="15"/>
      <c r="HF357" s="15"/>
      <c r="HG357" s="15"/>
      <c r="HH357" s="15"/>
      <c r="HI357" s="15"/>
      <c r="HJ357" s="15"/>
      <c r="HK357" s="15"/>
      <c r="HL357" s="15"/>
      <c r="HM357" s="15"/>
      <c r="HN357" s="15"/>
      <c r="HO357" s="15"/>
      <c r="HP357" s="15"/>
      <c r="HQ357" s="15"/>
      <c r="HR357" s="15"/>
      <c r="HS357" s="15"/>
      <c r="HT357" s="15"/>
      <c r="HU357" s="15"/>
      <c r="HV357" s="15"/>
      <c r="HW357" s="15"/>
      <c r="HX357" s="15"/>
      <c r="HY357" s="15"/>
      <c r="HZ357" s="15"/>
      <c r="IA357" s="15"/>
      <c r="IB357" s="15"/>
      <c r="IC357" s="15"/>
      <c r="ID357" s="15"/>
      <c r="IE357" s="15"/>
      <c r="IF357" s="15"/>
      <c r="IG357" s="15"/>
      <c r="IH357" s="15"/>
      <c r="II357" s="15"/>
      <c r="IJ357" s="15"/>
      <c r="IK357" s="15"/>
      <c r="IL357" s="15"/>
      <c r="IM357" s="15"/>
      <c r="IN357" s="15"/>
      <c r="IO357" s="15"/>
      <c r="IP357" s="15"/>
      <c r="IQ357" s="15"/>
      <c r="IR357" s="15"/>
      <c r="IS357" s="15"/>
      <c r="IT357" s="15"/>
      <c r="IU357" s="15"/>
      <c r="IV357" s="15"/>
    </row>
    <row r="358" s="1" customFormat="1" ht="12.75" spans="1:256">
      <c r="A358" s="22" t="s">
        <v>456</v>
      </c>
      <c r="B358" s="22" t="s">
        <v>465</v>
      </c>
      <c r="C358" s="22" t="s">
        <v>466</v>
      </c>
      <c r="D358" s="22" t="s">
        <v>467</v>
      </c>
      <c r="E358" s="22" t="s">
        <v>468</v>
      </c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51"/>
      <c r="Q358" s="53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  <c r="AN358" s="51"/>
      <c r="AO358" s="51"/>
      <c r="AP358" s="51"/>
      <c r="AQ358" s="51"/>
      <c r="AR358" s="51"/>
      <c r="AS358" s="51"/>
      <c r="AT358" s="51"/>
      <c r="AU358" s="51"/>
      <c r="AV358" s="51"/>
      <c r="AW358" s="51"/>
      <c r="AX358" s="51"/>
      <c r="AY358" s="51"/>
      <c r="AZ358" s="51"/>
      <c r="BA358" s="51"/>
      <c r="BB358" s="51"/>
      <c r="BC358" s="51"/>
      <c r="BD358" s="51"/>
      <c r="BE358" s="51"/>
      <c r="BF358" s="51"/>
      <c r="BG358" s="51"/>
      <c r="BH358" s="51"/>
      <c r="BI358" s="51"/>
      <c r="BJ358" s="51"/>
      <c r="BK358" s="51"/>
      <c r="BL358" s="51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14"/>
      <c r="EF358" s="14"/>
      <c r="EG358" s="14"/>
      <c r="EH358" s="14"/>
      <c r="EI358" s="14"/>
      <c r="EJ358" s="14"/>
      <c r="EK358" s="14"/>
      <c r="EL358" s="14"/>
      <c r="EM358" s="14"/>
      <c r="EN358" s="14"/>
      <c r="EO358" s="14"/>
      <c r="EP358" s="14"/>
      <c r="EQ358" s="14"/>
      <c r="ER358" s="14"/>
      <c r="ES358" s="14"/>
      <c r="ET358" s="14"/>
      <c r="EU358" s="14"/>
      <c r="EV358" s="14"/>
      <c r="EW358" s="14"/>
      <c r="EX358" s="14"/>
      <c r="EY358" s="14"/>
      <c r="EZ358" s="14"/>
      <c r="FA358" s="14"/>
      <c r="FB358" s="14"/>
      <c r="FC358" s="14"/>
      <c r="FD358" s="14"/>
      <c r="FE358" s="14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  <c r="GI358" s="14"/>
      <c r="GJ358" s="14"/>
      <c r="GK358" s="14"/>
      <c r="GL358" s="14"/>
      <c r="GM358" s="14"/>
      <c r="GN358" s="14"/>
      <c r="GO358" s="14"/>
      <c r="GP358" s="14"/>
      <c r="GQ358" s="14"/>
      <c r="GR358" s="14"/>
      <c r="GS358" s="14"/>
      <c r="GT358" s="14"/>
      <c r="GU358" s="14"/>
      <c r="GV358" s="14"/>
      <c r="GW358" s="14"/>
      <c r="GX358" s="14"/>
      <c r="GY358" s="14"/>
      <c r="GZ358" s="14"/>
      <c r="HA358" s="14"/>
      <c r="HB358" s="14"/>
      <c r="HC358" s="14"/>
      <c r="HD358" s="14"/>
      <c r="HE358" s="14"/>
      <c r="HF358" s="14"/>
      <c r="HG358" s="14"/>
      <c r="HH358" s="14"/>
      <c r="HI358" s="14"/>
      <c r="HJ358" s="14"/>
      <c r="HK358" s="14"/>
      <c r="HL358" s="14"/>
      <c r="HM358" s="14"/>
      <c r="HN358" s="14"/>
      <c r="HO358" s="14"/>
      <c r="HP358" s="14"/>
      <c r="HQ358" s="14"/>
      <c r="HR358" s="14"/>
      <c r="HS358" s="14"/>
      <c r="HT358" s="14"/>
      <c r="HU358" s="14"/>
      <c r="HV358" s="14"/>
      <c r="HW358" s="14"/>
      <c r="HX358" s="14"/>
      <c r="HY358" s="14"/>
      <c r="HZ358" s="14"/>
      <c r="IA358" s="14"/>
      <c r="IB358" s="14"/>
      <c r="IC358" s="14"/>
      <c r="ID358" s="14"/>
      <c r="IE358" s="14"/>
      <c r="IF358" s="14"/>
      <c r="IG358" s="14"/>
      <c r="IH358" s="14"/>
      <c r="II358" s="14"/>
      <c r="IJ358" s="14"/>
      <c r="IK358" s="14"/>
      <c r="IL358" s="14"/>
      <c r="IM358" s="14"/>
      <c r="IN358" s="14"/>
      <c r="IO358" s="14"/>
      <c r="IP358" s="14"/>
      <c r="IQ358" s="14"/>
      <c r="IR358" s="14"/>
      <c r="IS358" s="14"/>
      <c r="IT358" s="14"/>
      <c r="IU358" s="14"/>
      <c r="IV358" s="14"/>
    </row>
    <row r="359" s="2" customFormat="1" ht="12.75" spans="1:256">
      <c r="A359" s="22"/>
      <c r="B359" s="22">
        <v>6</v>
      </c>
      <c r="C359" s="22">
        <v>6</v>
      </c>
      <c r="D359" s="22">
        <v>6</v>
      </c>
      <c r="E359" s="22">
        <v>6</v>
      </c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51"/>
      <c r="Q359" s="53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  <c r="AN359" s="51"/>
      <c r="AO359" s="51"/>
      <c r="AP359" s="51"/>
      <c r="AQ359" s="51"/>
      <c r="AR359" s="51"/>
      <c r="AS359" s="51"/>
      <c r="AT359" s="51"/>
      <c r="AU359" s="51"/>
      <c r="AV359" s="51"/>
      <c r="AW359" s="51"/>
      <c r="AX359" s="51"/>
      <c r="AY359" s="51"/>
      <c r="AZ359" s="51"/>
      <c r="BA359" s="51"/>
      <c r="BB359" s="51"/>
      <c r="BC359" s="51"/>
      <c r="BD359" s="51"/>
      <c r="BE359" s="51"/>
      <c r="BF359" s="51"/>
      <c r="BG359" s="51"/>
      <c r="BH359" s="51"/>
      <c r="BI359" s="51"/>
      <c r="BJ359" s="51"/>
      <c r="BK359" s="51"/>
      <c r="BL359" s="51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14"/>
      <c r="EF359" s="14"/>
      <c r="EG359" s="14"/>
      <c r="EH359" s="14"/>
      <c r="EI359" s="14"/>
      <c r="EJ359" s="14"/>
      <c r="EK359" s="14"/>
      <c r="EL359" s="14"/>
      <c r="EM359" s="14"/>
      <c r="EN359" s="14"/>
      <c r="EO359" s="14"/>
      <c r="EP359" s="14"/>
      <c r="EQ359" s="14"/>
      <c r="ER359" s="14"/>
      <c r="ES359" s="14"/>
      <c r="ET359" s="14"/>
      <c r="EU359" s="14"/>
      <c r="EV359" s="14"/>
      <c r="EW359" s="14"/>
      <c r="EX359" s="14"/>
      <c r="EY359" s="14"/>
      <c r="EZ359" s="14"/>
      <c r="FA359" s="14"/>
      <c r="FB359" s="14"/>
      <c r="FC359" s="14"/>
      <c r="FD359" s="14"/>
      <c r="FE359" s="14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  <c r="GI359" s="14"/>
      <c r="GJ359" s="14"/>
      <c r="GK359" s="14"/>
      <c r="GL359" s="14"/>
      <c r="GM359" s="14"/>
      <c r="GN359" s="14"/>
      <c r="GO359" s="14"/>
      <c r="GP359" s="14"/>
      <c r="GQ359" s="14"/>
      <c r="GR359" s="14"/>
      <c r="GS359" s="14"/>
      <c r="GT359" s="14"/>
      <c r="GU359" s="14"/>
      <c r="GV359" s="14"/>
      <c r="GW359" s="14"/>
      <c r="GX359" s="14"/>
      <c r="GY359" s="14"/>
      <c r="GZ359" s="14"/>
      <c r="HA359" s="14"/>
      <c r="HB359" s="14"/>
      <c r="HC359" s="14"/>
      <c r="HD359" s="14"/>
      <c r="HE359" s="14"/>
      <c r="HF359" s="14"/>
      <c r="HG359" s="14"/>
      <c r="HH359" s="14"/>
      <c r="HI359" s="14"/>
      <c r="HJ359" s="14"/>
      <c r="HK359" s="14"/>
      <c r="HL359" s="14"/>
      <c r="HM359" s="14"/>
      <c r="HN359" s="14"/>
      <c r="HO359" s="14"/>
      <c r="HP359" s="14"/>
      <c r="HQ359" s="14"/>
      <c r="HR359" s="14"/>
      <c r="HS359" s="14"/>
      <c r="HT359" s="14"/>
      <c r="HU359" s="14"/>
      <c r="HV359" s="14"/>
      <c r="HW359" s="14"/>
      <c r="HX359" s="14"/>
      <c r="HY359" s="14"/>
      <c r="HZ359" s="14"/>
      <c r="IA359" s="14"/>
      <c r="IB359" s="14"/>
      <c r="IC359" s="14"/>
      <c r="ID359" s="14"/>
      <c r="IE359" s="14"/>
      <c r="IF359" s="14"/>
      <c r="IG359" s="14"/>
      <c r="IH359" s="14"/>
      <c r="II359" s="14"/>
      <c r="IJ359" s="14"/>
      <c r="IK359" s="14"/>
      <c r="IL359" s="14"/>
      <c r="IM359" s="14"/>
      <c r="IN359" s="14"/>
      <c r="IO359" s="14"/>
      <c r="IP359" s="14"/>
      <c r="IQ359" s="14"/>
      <c r="IR359" s="14"/>
      <c r="IS359" s="14"/>
      <c r="IT359" s="14"/>
      <c r="IU359" s="14"/>
      <c r="IV359" s="14"/>
    </row>
    <row r="360" s="1" customFormat="1" ht="12.75" spans="1:256">
      <c r="A360" s="25">
        <v>82</v>
      </c>
      <c r="B360" s="25">
        <v>93</v>
      </c>
      <c r="C360" s="25">
        <v>91</v>
      </c>
      <c r="D360" s="25">
        <v>91</v>
      </c>
      <c r="E360" s="25">
        <v>96</v>
      </c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51"/>
      <c r="Q360" s="53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51"/>
      <c r="AO360" s="51"/>
      <c r="AP360" s="51"/>
      <c r="AQ360" s="51"/>
      <c r="AR360" s="51"/>
      <c r="AS360" s="51"/>
      <c r="AT360" s="51"/>
      <c r="AU360" s="51"/>
      <c r="AV360" s="51"/>
      <c r="AW360" s="51"/>
      <c r="AX360" s="51"/>
      <c r="AY360" s="51"/>
      <c r="AZ360" s="51"/>
      <c r="BA360" s="51"/>
      <c r="BB360" s="51"/>
      <c r="BC360" s="51"/>
      <c r="BD360" s="51"/>
      <c r="BE360" s="51"/>
      <c r="BF360" s="51"/>
      <c r="BG360" s="51"/>
      <c r="BH360" s="51"/>
      <c r="BI360" s="51"/>
      <c r="BJ360" s="51"/>
      <c r="BK360" s="51"/>
      <c r="BL360" s="51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  <c r="FZ360" s="15"/>
      <c r="GA360" s="15"/>
      <c r="GB360" s="15"/>
      <c r="GC360" s="15"/>
      <c r="GD360" s="15"/>
      <c r="GE360" s="15"/>
      <c r="GF360" s="15"/>
      <c r="GG360" s="15"/>
      <c r="GH360" s="15"/>
      <c r="GI360" s="15"/>
      <c r="GJ360" s="15"/>
      <c r="GK360" s="15"/>
      <c r="GL360" s="15"/>
      <c r="GM360" s="15"/>
      <c r="GN360" s="15"/>
      <c r="GO360" s="15"/>
      <c r="GP360" s="15"/>
      <c r="GQ360" s="15"/>
      <c r="GR360" s="15"/>
      <c r="GS360" s="15"/>
      <c r="GT360" s="15"/>
      <c r="GU360" s="15"/>
      <c r="GV360" s="15"/>
      <c r="GW360" s="15"/>
      <c r="GX360" s="15"/>
      <c r="GY360" s="15"/>
      <c r="GZ360" s="15"/>
      <c r="HA360" s="15"/>
      <c r="HB360" s="15"/>
      <c r="HC360" s="15"/>
      <c r="HD360" s="15"/>
      <c r="HE360" s="15"/>
      <c r="HF360" s="15"/>
      <c r="HG360" s="15"/>
      <c r="HH360" s="15"/>
      <c r="HI360" s="15"/>
      <c r="HJ360" s="15"/>
      <c r="HK360" s="15"/>
      <c r="HL360" s="15"/>
      <c r="HM360" s="15"/>
      <c r="HN360" s="15"/>
      <c r="HO360" s="15"/>
      <c r="HP360" s="15"/>
      <c r="HQ360" s="15"/>
      <c r="HR360" s="15"/>
      <c r="HS360" s="15"/>
      <c r="HT360" s="15"/>
      <c r="HU360" s="15"/>
      <c r="HV360" s="15"/>
      <c r="HW360" s="15"/>
      <c r="HX360" s="15"/>
      <c r="HY360" s="15"/>
      <c r="HZ360" s="15"/>
      <c r="IA360" s="15"/>
      <c r="IB360" s="15"/>
      <c r="IC360" s="15"/>
      <c r="ID360" s="15"/>
      <c r="IE360" s="15"/>
      <c r="IF360" s="15"/>
      <c r="IG360" s="15"/>
      <c r="IH360" s="15"/>
      <c r="II360" s="15"/>
      <c r="IJ360" s="15"/>
      <c r="IK360" s="15"/>
      <c r="IL360" s="15"/>
      <c r="IM360" s="15"/>
      <c r="IN360" s="15"/>
      <c r="IO360" s="15"/>
      <c r="IP360" s="15"/>
      <c r="IQ360" s="15"/>
      <c r="IR360" s="15"/>
      <c r="IS360" s="15"/>
      <c r="IT360" s="15"/>
      <c r="IU360" s="15"/>
      <c r="IV360" s="15"/>
    </row>
    <row r="361" s="1" customFormat="1" ht="12.75" spans="1:25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1"/>
      <c r="M361" s="21"/>
      <c r="N361" s="21"/>
      <c r="O361" s="21"/>
      <c r="P361" s="51"/>
      <c r="Q361" s="53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  <c r="AN361" s="51"/>
      <c r="AO361" s="51"/>
      <c r="AP361" s="51"/>
      <c r="AQ361" s="51"/>
      <c r="AR361" s="51"/>
      <c r="AS361" s="51"/>
      <c r="AT361" s="51"/>
      <c r="AU361" s="51"/>
      <c r="AV361" s="51"/>
      <c r="AW361" s="51"/>
      <c r="AX361" s="51"/>
      <c r="AY361" s="51"/>
      <c r="AZ361" s="51"/>
      <c r="BA361" s="51"/>
      <c r="BB361" s="51"/>
      <c r="BC361" s="51"/>
      <c r="BD361" s="51"/>
      <c r="BE361" s="51"/>
      <c r="BF361" s="51"/>
      <c r="BG361" s="51"/>
      <c r="BH361" s="51"/>
      <c r="BI361" s="51"/>
      <c r="BJ361" s="51"/>
      <c r="BK361" s="51"/>
      <c r="BL361" s="51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14"/>
      <c r="EF361" s="14"/>
      <c r="EG361" s="14"/>
      <c r="EH361" s="14"/>
      <c r="EI361" s="14"/>
      <c r="EJ361" s="14"/>
      <c r="EK361" s="14"/>
      <c r="EL361" s="14"/>
      <c r="EM361" s="14"/>
      <c r="EN361" s="14"/>
      <c r="EO361" s="14"/>
      <c r="EP361" s="14"/>
      <c r="EQ361" s="14"/>
      <c r="ER361" s="14"/>
      <c r="ES361" s="14"/>
      <c r="ET361" s="14"/>
      <c r="EU361" s="14"/>
      <c r="EV361" s="14"/>
      <c r="EW361" s="14"/>
      <c r="EX361" s="14"/>
      <c r="EY361" s="14"/>
      <c r="EZ361" s="14"/>
      <c r="FA361" s="14"/>
      <c r="FB361" s="14"/>
      <c r="FC361" s="14"/>
      <c r="FD361" s="14"/>
      <c r="FE361" s="14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  <c r="GI361" s="14"/>
      <c r="GJ361" s="14"/>
      <c r="GK361" s="14"/>
      <c r="GL361" s="14"/>
      <c r="GM361" s="14"/>
      <c r="GN361" s="14"/>
      <c r="GO361" s="14"/>
      <c r="GP361" s="14"/>
      <c r="GQ361" s="14"/>
      <c r="GR361" s="14"/>
      <c r="GS361" s="14"/>
      <c r="GT361" s="14"/>
      <c r="GU361" s="14"/>
      <c r="GV361" s="14"/>
      <c r="GW361" s="14"/>
      <c r="GX361" s="14"/>
      <c r="GY361" s="14"/>
      <c r="GZ361" s="14"/>
      <c r="HA361" s="14"/>
      <c r="HB361" s="14"/>
      <c r="HC361" s="14"/>
      <c r="HD361" s="14"/>
      <c r="HE361" s="14"/>
      <c r="HF361" s="14"/>
      <c r="HG361" s="14"/>
      <c r="HH361" s="14"/>
      <c r="HI361" s="14"/>
      <c r="HJ361" s="14"/>
      <c r="HK361" s="14"/>
      <c r="HL361" s="14"/>
      <c r="HM361" s="14"/>
      <c r="HN361" s="14"/>
      <c r="HO361" s="14"/>
      <c r="HP361" s="14"/>
      <c r="HQ361" s="14"/>
      <c r="HR361" s="14"/>
      <c r="HS361" s="14"/>
      <c r="HT361" s="14"/>
      <c r="HU361" s="14"/>
      <c r="HV361" s="14"/>
      <c r="HW361" s="14"/>
      <c r="HX361" s="14"/>
      <c r="HY361" s="14"/>
      <c r="HZ361" s="14"/>
      <c r="IA361" s="14"/>
      <c r="IB361" s="14"/>
      <c r="IC361" s="14"/>
      <c r="ID361" s="14"/>
      <c r="IE361" s="14"/>
      <c r="IF361" s="14"/>
      <c r="IG361" s="14"/>
      <c r="IH361" s="14"/>
      <c r="II361" s="14"/>
      <c r="IJ361" s="14"/>
      <c r="IK361" s="14"/>
      <c r="IL361" s="14"/>
      <c r="IM361" s="14"/>
      <c r="IN361" s="14"/>
      <c r="IO361" s="14"/>
      <c r="IP361" s="14"/>
      <c r="IQ361" s="14"/>
      <c r="IR361" s="14"/>
      <c r="IS361" s="14"/>
      <c r="IT361" s="14"/>
      <c r="IU361" s="14"/>
      <c r="IV361" s="14"/>
    </row>
    <row r="362" s="1" customFormat="1" ht="12.75" spans="1:256">
      <c r="A362" s="20" t="s">
        <v>469</v>
      </c>
      <c r="B362" s="21" t="s">
        <v>2</v>
      </c>
      <c r="C362" s="21">
        <v>24</v>
      </c>
      <c r="D362" s="21" t="s">
        <v>3</v>
      </c>
      <c r="E362" s="21" t="s">
        <v>300</v>
      </c>
      <c r="F362" s="21" t="s">
        <v>5</v>
      </c>
      <c r="G362" s="24">
        <f>(A364*A365+B364*B365+C364*C365+D364*D365+E364*E365+F364*F365+G364*G365+H364*H365)/C362</f>
        <v>84.0416666666667</v>
      </c>
      <c r="H362" s="21"/>
      <c r="I362" s="21"/>
      <c r="J362" s="21"/>
      <c r="K362" s="21"/>
      <c r="L362" s="21"/>
      <c r="M362" s="21"/>
      <c r="N362" s="21"/>
      <c r="O362" s="21"/>
      <c r="P362" s="51"/>
      <c r="Q362" s="53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  <c r="AN362" s="51"/>
      <c r="AO362" s="51"/>
      <c r="AP362" s="51"/>
      <c r="AQ362" s="51"/>
      <c r="AR362" s="51"/>
      <c r="AS362" s="51"/>
      <c r="AT362" s="51"/>
      <c r="AU362" s="51"/>
      <c r="AV362" s="51"/>
      <c r="AW362" s="51"/>
      <c r="AX362" s="51"/>
      <c r="AY362" s="51"/>
      <c r="AZ362" s="51"/>
      <c r="BA362" s="51"/>
      <c r="BB362" s="51"/>
      <c r="BC362" s="51"/>
      <c r="BD362" s="51"/>
      <c r="BE362" s="51"/>
      <c r="BF362" s="51"/>
      <c r="BG362" s="51"/>
      <c r="BH362" s="51"/>
      <c r="BI362" s="51"/>
      <c r="BJ362" s="51"/>
      <c r="BK362" s="51"/>
      <c r="BL362" s="51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14"/>
      <c r="EF362" s="14"/>
      <c r="EG362" s="14"/>
      <c r="EH362" s="14"/>
      <c r="EI362" s="14"/>
      <c r="EJ362" s="14"/>
      <c r="EK362" s="14"/>
      <c r="EL362" s="14"/>
      <c r="EM362" s="14"/>
      <c r="EN362" s="14"/>
      <c r="EO362" s="14"/>
      <c r="EP362" s="14"/>
      <c r="EQ362" s="14"/>
      <c r="ER362" s="14"/>
      <c r="ES362" s="14"/>
      <c r="ET362" s="14"/>
      <c r="EU362" s="14"/>
      <c r="EV362" s="14"/>
      <c r="EW362" s="14"/>
      <c r="EX362" s="14"/>
      <c r="EY362" s="14"/>
      <c r="EZ362" s="14"/>
      <c r="FA362" s="14"/>
      <c r="FB362" s="14"/>
      <c r="FC362" s="14"/>
      <c r="FD362" s="14"/>
      <c r="FE362" s="14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  <c r="GI362" s="14"/>
      <c r="GJ362" s="14"/>
      <c r="GK362" s="14"/>
      <c r="GL362" s="14"/>
      <c r="GM362" s="14"/>
      <c r="GN362" s="14"/>
      <c r="GO362" s="14"/>
      <c r="GP362" s="14"/>
      <c r="GQ362" s="14"/>
      <c r="GR362" s="14"/>
      <c r="GS362" s="14"/>
      <c r="GT362" s="14"/>
      <c r="GU362" s="14"/>
      <c r="GV362" s="14"/>
      <c r="GW362" s="14"/>
      <c r="GX362" s="14"/>
      <c r="GY362" s="14"/>
      <c r="GZ362" s="14"/>
      <c r="HA362" s="14"/>
      <c r="HB362" s="14"/>
      <c r="HC362" s="14"/>
      <c r="HD362" s="14"/>
      <c r="HE362" s="14"/>
      <c r="HF362" s="14"/>
      <c r="HG362" s="14"/>
      <c r="HH362" s="14"/>
      <c r="HI362" s="14"/>
      <c r="HJ362" s="14"/>
      <c r="HK362" s="14"/>
      <c r="HL362" s="14"/>
      <c r="HM362" s="14"/>
      <c r="HN362" s="14"/>
      <c r="HO362" s="14"/>
      <c r="HP362" s="14"/>
      <c r="HQ362" s="14"/>
      <c r="HR362" s="14"/>
      <c r="HS362" s="14"/>
      <c r="HT362" s="14"/>
      <c r="HU362" s="14"/>
      <c r="HV362" s="14"/>
      <c r="HW362" s="14"/>
      <c r="HX362" s="14"/>
      <c r="HY362" s="14"/>
      <c r="HZ362" s="14"/>
      <c r="IA362" s="14"/>
      <c r="IB362" s="14"/>
      <c r="IC362" s="14"/>
      <c r="ID362" s="14"/>
      <c r="IE362" s="14"/>
      <c r="IF362" s="14"/>
      <c r="IG362" s="14"/>
      <c r="IH362" s="14"/>
      <c r="II362" s="14"/>
      <c r="IJ362" s="14"/>
      <c r="IK362" s="14"/>
      <c r="IL362" s="14"/>
      <c r="IM362" s="14"/>
      <c r="IN362" s="14"/>
      <c r="IO362" s="14"/>
      <c r="IP362" s="14"/>
      <c r="IQ362" s="14"/>
      <c r="IR362" s="14"/>
      <c r="IS362" s="14"/>
      <c r="IT362" s="14"/>
      <c r="IU362" s="14"/>
      <c r="IV362" s="14"/>
    </row>
    <row r="363" s="1" customFormat="1" ht="12.75" spans="1:256">
      <c r="A363" s="21" t="s">
        <v>470</v>
      </c>
      <c r="B363" s="21" t="s">
        <v>471</v>
      </c>
      <c r="C363" s="21" t="s">
        <v>472</v>
      </c>
      <c r="D363" s="21" t="s">
        <v>473</v>
      </c>
      <c r="E363" s="21" t="s">
        <v>474</v>
      </c>
      <c r="F363" s="21"/>
      <c r="G363" s="22"/>
      <c r="H363" s="21"/>
      <c r="I363" s="21"/>
      <c r="J363" s="21"/>
      <c r="K363" s="21"/>
      <c r="L363" s="21"/>
      <c r="M363" s="21"/>
      <c r="N363" s="21"/>
      <c r="O363" s="21"/>
      <c r="P363" s="51"/>
      <c r="Q363" s="53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  <c r="AN363" s="51"/>
      <c r="AO363" s="51"/>
      <c r="AP363" s="51"/>
      <c r="AQ363" s="51"/>
      <c r="AR363" s="51"/>
      <c r="AS363" s="51"/>
      <c r="AT363" s="51"/>
      <c r="AU363" s="51"/>
      <c r="AV363" s="51"/>
      <c r="AW363" s="51"/>
      <c r="AX363" s="51"/>
      <c r="AY363" s="51"/>
      <c r="AZ363" s="51"/>
      <c r="BA363" s="51"/>
      <c r="BB363" s="51"/>
      <c r="BC363" s="51"/>
      <c r="BD363" s="51"/>
      <c r="BE363" s="51"/>
      <c r="BF363" s="51"/>
      <c r="BG363" s="51"/>
      <c r="BH363" s="51"/>
      <c r="BI363" s="51"/>
      <c r="BJ363" s="51"/>
      <c r="BK363" s="51"/>
      <c r="BL363" s="51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14"/>
      <c r="EF363" s="14"/>
      <c r="EG363" s="14"/>
      <c r="EH363" s="14"/>
      <c r="EI363" s="14"/>
      <c r="EJ363" s="14"/>
      <c r="EK363" s="14"/>
      <c r="EL363" s="14"/>
      <c r="EM363" s="14"/>
      <c r="EN363" s="14"/>
      <c r="EO363" s="14"/>
      <c r="EP363" s="14"/>
      <c r="EQ363" s="14"/>
      <c r="ER363" s="14"/>
      <c r="ES363" s="14"/>
      <c r="ET363" s="14"/>
      <c r="EU363" s="14"/>
      <c r="EV363" s="14"/>
      <c r="EW363" s="14"/>
      <c r="EX363" s="14"/>
      <c r="EY363" s="14"/>
      <c r="EZ363" s="14"/>
      <c r="FA363" s="14"/>
      <c r="FB363" s="14"/>
      <c r="FC363" s="14"/>
      <c r="FD363" s="14"/>
      <c r="FE363" s="14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  <c r="GI363" s="14"/>
      <c r="GJ363" s="14"/>
      <c r="GK363" s="14"/>
      <c r="GL363" s="14"/>
      <c r="GM363" s="14"/>
      <c r="GN363" s="14"/>
      <c r="GO363" s="14"/>
      <c r="GP363" s="14"/>
      <c r="GQ363" s="14"/>
      <c r="GR363" s="14"/>
      <c r="GS363" s="14"/>
      <c r="GT363" s="14"/>
      <c r="GU363" s="14"/>
      <c r="GV363" s="14"/>
      <c r="GW363" s="14"/>
      <c r="GX363" s="14"/>
      <c r="GY363" s="14"/>
      <c r="GZ363" s="14"/>
      <c r="HA363" s="14"/>
      <c r="HB363" s="14"/>
      <c r="HC363" s="14"/>
      <c r="HD363" s="14"/>
      <c r="HE363" s="14"/>
      <c r="HF363" s="14"/>
      <c r="HG363" s="14"/>
      <c r="HH363" s="14"/>
      <c r="HI363" s="14"/>
      <c r="HJ363" s="14"/>
      <c r="HK363" s="14"/>
      <c r="HL363" s="14"/>
      <c r="HM363" s="14"/>
      <c r="HN363" s="14"/>
      <c r="HO363" s="14"/>
      <c r="HP363" s="14"/>
      <c r="HQ363" s="14"/>
      <c r="HR363" s="14"/>
      <c r="HS363" s="14"/>
      <c r="HT363" s="14"/>
      <c r="HU363" s="14"/>
      <c r="HV363" s="14"/>
      <c r="HW363" s="14"/>
      <c r="HX363" s="14"/>
      <c r="HY363" s="14"/>
      <c r="HZ363" s="14"/>
      <c r="IA363" s="14"/>
      <c r="IB363" s="14"/>
      <c r="IC363" s="14"/>
      <c r="ID363" s="14"/>
      <c r="IE363" s="14"/>
      <c r="IF363" s="14"/>
      <c r="IG363" s="14"/>
      <c r="IH363" s="14"/>
      <c r="II363" s="14"/>
      <c r="IJ363" s="14"/>
      <c r="IK363" s="14"/>
      <c r="IL363" s="14"/>
      <c r="IM363" s="14"/>
      <c r="IN363" s="14"/>
      <c r="IO363" s="14"/>
      <c r="IP363" s="14"/>
      <c r="IQ363" s="14"/>
      <c r="IR363" s="14"/>
      <c r="IS363" s="14"/>
      <c r="IT363" s="14"/>
      <c r="IU363" s="14"/>
      <c r="IV363" s="14"/>
    </row>
    <row r="364" s="2" customFormat="1" ht="12.75" spans="1:256">
      <c r="A364" s="21">
        <v>6</v>
      </c>
      <c r="B364" s="21">
        <v>6</v>
      </c>
      <c r="C364" s="21">
        <v>6</v>
      </c>
      <c r="D364" s="21">
        <v>5</v>
      </c>
      <c r="E364" s="21">
        <v>1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51"/>
      <c r="Q364" s="53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  <c r="AN364" s="51"/>
      <c r="AO364" s="51"/>
      <c r="AP364" s="51"/>
      <c r="AQ364" s="51"/>
      <c r="AR364" s="51"/>
      <c r="AS364" s="51"/>
      <c r="AT364" s="51"/>
      <c r="AU364" s="51"/>
      <c r="AV364" s="51"/>
      <c r="AW364" s="51"/>
      <c r="AX364" s="51"/>
      <c r="AY364" s="51"/>
      <c r="AZ364" s="51"/>
      <c r="BA364" s="51"/>
      <c r="BB364" s="51"/>
      <c r="BC364" s="51"/>
      <c r="BD364" s="51"/>
      <c r="BE364" s="51"/>
      <c r="BF364" s="51"/>
      <c r="BG364" s="51"/>
      <c r="BH364" s="51"/>
      <c r="BI364" s="51"/>
      <c r="BJ364" s="51"/>
      <c r="BK364" s="51"/>
      <c r="BL364" s="51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  <c r="GI364" s="14"/>
      <c r="GJ364" s="14"/>
      <c r="GK364" s="14"/>
      <c r="GL364" s="14"/>
      <c r="GM364" s="14"/>
      <c r="GN364" s="14"/>
      <c r="GO364" s="14"/>
      <c r="GP364" s="14"/>
      <c r="GQ364" s="14"/>
      <c r="GR364" s="14"/>
      <c r="GS364" s="14"/>
      <c r="GT364" s="14"/>
      <c r="GU364" s="14"/>
      <c r="GV364" s="14"/>
      <c r="GW364" s="14"/>
      <c r="GX364" s="14"/>
      <c r="GY364" s="14"/>
      <c r="GZ364" s="14"/>
      <c r="HA364" s="14"/>
      <c r="HB364" s="14"/>
      <c r="HC364" s="14"/>
      <c r="HD364" s="14"/>
      <c r="HE364" s="14"/>
      <c r="HF364" s="14"/>
      <c r="HG364" s="14"/>
      <c r="HH364" s="14"/>
      <c r="HI364" s="14"/>
      <c r="HJ364" s="14"/>
      <c r="HK364" s="14"/>
      <c r="HL364" s="14"/>
      <c r="HM364" s="14"/>
      <c r="HN364" s="14"/>
      <c r="HO364" s="14"/>
      <c r="HP364" s="14"/>
      <c r="HQ364" s="14"/>
      <c r="HR364" s="14"/>
      <c r="HS364" s="14"/>
      <c r="HT364" s="14"/>
      <c r="HU364" s="14"/>
      <c r="HV364" s="14"/>
      <c r="HW364" s="14"/>
      <c r="HX364" s="14"/>
      <c r="HY364" s="14"/>
      <c r="HZ364" s="14"/>
      <c r="IA364" s="14"/>
      <c r="IB364" s="14"/>
      <c r="IC364" s="14"/>
      <c r="ID364" s="14"/>
      <c r="IE364" s="14"/>
      <c r="IF364" s="14"/>
      <c r="IG364" s="14"/>
      <c r="IH364" s="14"/>
      <c r="II364" s="14"/>
      <c r="IJ364" s="14"/>
      <c r="IK364" s="14"/>
      <c r="IL364" s="14"/>
      <c r="IM364" s="14"/>
      <c r="IN364" s="14"/>
      <c r="IO364" s="14"/>
      <c r="IP364" s="14"/>
      <c r="IQ364" s="14"/>
      <c r="IR364" s="14"/>
      <c r="IS364" s="14"/>
      <c r="IT364" s="14"/>
      <c r="IU364" s="14"/>
      <c r="IV364" s="14"/>
    </row>
    <row r="365" s="1" customFormat="1" ht="12.75" spans="1:256">
      <c r="A365" s="25">
        <v>85</v>
      </c>
      <c r="B365" s="25">
        <v>92</v>
      </c>
      <c r="C365" s="25">
        <v>79</v>
      </c>
      <c r="D365" s="25">
        <v>79</v>
      </c>
      <c r="E365" s="25">
        <v>86</v>
      </c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51"/>
      <c r="Q365" s="53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  <c r="AN365" s="51"/>
      <c r="AO365" s="51"/>
      <c r="AP365" s="51"/>
      <c r="AQ365" s="51"/>
      <c r="AR365" s="51"/>
      <c r="AS365" s="51"/>
      <c r="AT365" s="51"/>
      <c r="AU365" s="51"/>
      <c r="AV365" s="51"/>
      <c r="AW365" s="51"/>
      <c r="AX365" s="51"/>
      <c r="AY365" s="51"/>
      <c r="AZ365" s="51"/>
      <c r="BA365" s="51"/>
      <c r="BB365" s="51"/>
      <c r="BC365" s="51"/>
      <c r="BD365" s="51"/>
      <c r="BE365" s="51"/>
      <c r="BF365" s="51"/>
      <c r="BG365" s="51"/>
      <c r="BH365" s="51"/>
      <c r="BI365" s="51"/>
      <c r="BJ365" s="51"/>
      <c r="BK365" s="51"/>
      <c r="BL365" s="51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  <c r="FZ365" s="15"/>
      <c r="GA365" s="15"/>
      <c r="GB365" s="15"/>
      <c r="GC365" s="15"/>
      <c r="GD365" s="15"/>
      <c r="GE365" s="15"/>
      <c r="GF365" s="15"/>
      <c r="GG365" s="15"/>
      <c r="GH365" s="15"/>
      <c r="GI365" s="15"/>
      <c r="GJ365" s="15"/>
      <c r="GK365" s="15"/>
      <c r="GL365" s="15"/>
      <c r="GM365" s="15"/>
      <c r="GN365" s="15"/>
      <c r="GO365" s="15"/>
      <c r="GP365" s="15"/>
      <c r="GQ365" s="15"/>
      <c r="GR365" s="15"/>
      <c r="GS365" s="15"/>
      <c r="GT365" s="15"/>
      <c r="GU365" s="15"/>
      <c r="GV365" s="15"/>
      <c r="GW365" s="15"/>
      <c r="GX365" s="15"/>
      <c r="GY365" s="15"/>
      <c r="GZ365" s="15"/>
      <c r="HA365" s="15"/>
      <c r="HB365" s="15"/>
      <c r="HC365" s="15"/>
      <c r="HD365" s="15"/>
      <c r="HE365" s="15"/>
      <c r="HF365" s="15"/>
      <c r="HG365" s="15"/>
      <c r="HH365" s="15"/>
      <c r="HI365" s="15"/>
      <c r="HJ365" s="15"/>
      <c r="HK365" s="15"/>
      <c r="HL365" s="15"/>
      <c r="HM365" s="15"/>
      <c r="HN365" s="15"/>
      <c r="HO365" s="15"/>
      <c r="HP365" s="15"/>
      <c r="HQ365" s="15"/>
      <c r="HR365" s="15"/>
      <c r="HS365" s="15"/>
      <c r="HT365" s="15"/>
      <c r="HU365" s="15"/>
      <c r="HV365" s="15"/>
      <c r="HW365" s="15"/>
      <c r="HX365" s="15"/>
      <c r="HY365" s="15"/>
      <c r="HZ365" s="15"/>
      <c r="IA365" s="15"/>
      <c r="IB365" s="15"/>
      <c r="IC365" s="15"/>
      <c r="ID365" s="15"/>
      <c r="IE365" s="15"/>
      <c r="IF365" s="15"/>
      <c r="IG365" s="15"/>
      <c r="IH365" s="15"/>
      <c r="II365" s="15"/>
      <c r="IJ365" s="15"/>
      <c r="IK365" s="15"/>
      <c r="IL365" s="15"/>
      <c r="IM365" s="15"/>
      <c r="IN365" s="15"/>
      <c r="IO365" s="15"/>
      <c r="IP365" s="15"/>
      <c r="IQ365" s="15"/>
      <c r="IR365" s="15"/>
      <c r="IS365" s="15"/>
      <c r="IT365" s="15"/>
      <c r="IU365" s="15"/>
      <c r="IV365" s="15"/>
    </row>
    <row r="366" s="1" customFormat="1" ht="12.75" spans="1:25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51"/>
      <c r="Q366" s="53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  <c r="AN366" s="51"/>
      <c r="AO366" s="51"/>
      <c r="AP366" s="51"/>
      <c r="AQ366" s="51"/>
      <c r="AR366" s="51"/>
      <c r="AS366" s="51"/>
      <c r="AT366" s="51"/>
      <c r="AU366" s="51"/>
      <c r="AV366" s="51"/>
      <c r="AW366" s="51"/>
      <c r="AX366" s="51"/>
      <c r="AY366" s="51"/>
      <c r="AZ366" s="51"/>
      <c r="BA366" s="51"/>
      <c r="BB366" s="51"/>
      <c r="BC366" s="51"/>
      <c r="BD366" s="51"/>
      <c r="BE366" s="51"/>
      <c r="BF366" s="51"/>
      <c r="BG366" s="51"/>
      <c r="BH366" s="51"/>
      <c r="BI366" s="51"/>
      <c r="BJ366" s="51"/>
      <c r="BK366" s="51"/>
      <c r="BL366" s="51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14"/>
      <c r="EF366" s="14"/>
      <c r="EG366" s="14"/>
      <c r="EH366" s="14"/>
      <c r="EI366" s="14"/>
      <c r="EJ366" s="14"/>
      <c r="EK366" s="14"/>
      <c r="EL366" s="14"/>
      <c r="EM366" s="14"/>
      <c r="EN366" s="14"/>
      <c r="EO366" s="14"/>
      <c r="EP366" s="14"/>
      <c r="EQ366" s="14"/>
      <c r="ER366" s="14"/>
      <c r="ES366" s="14"/>
      <c r="ET366" s="14"/>
      <c r="EU366" s="14"/>
      <c r="EV366" s="14"/>
      <c r="EW366" s="14"/>
      <c r="EX366" s="14"/>
      <c r="EY366" s="14"/>
      <c r="EZ366" s="14"/>
      <c r="FA366" s="14"/>
      <c r="FB366" s="14"/>
      <c r="FC366" s="14"/>
      <c r="FD366" s="14"/>
      <c r="FE366" s="14"/>
      <c r="FF366" s="14"/>
      <c r="FG366" s="14"/>
      <c r="FH366" s="14"/>
      <c r="FI366" s="14"/>
      <c r="FJ366" s="14"/>
      <c r="FK366" s="14"/>
      <c r="FL366" s="14"/>
      <c r="FM366" s="14"/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  <c r="GH366" s="14"/>
      <c r="GI366" s="14"/>
      <c r="GJ366" s="14"/>
      <c r="GK366" s="14"/>
      <c r="GL366" s="14"/>
      <c r="GM366" s="14"/>
      <c r="GN366" s="14"/>
      <c r="GO366" s="14"/>
      <c r="GP366" s="14"/>
      <c r="GQ366" s="14"/>
      <c r="GR366" s="14"/>
      <c r="GS366" s="14"/>
      <c r="GT366" s="14"/>
      <c r="GU366" s="14"/>
      <c r="GV366" s="14"/>
      <c r="GW366" s="14"/>
      <c r="GX366" s="14"/>
      <c r="GY366" s="14"/>
      <c r="GZ366" s="14"/>
      <c r="HA366" s="14"/>
      <c r="HB366" s="14"/>
      <c r="HC366" s="14"/>
      <c r="HD366" s="14"/>
      <c r="HE366" s="14"/>
      <c r="HF366" s="14"/>
      <c r="HG366" s="14"/>
      <c r="HH366" s="14"/>
      <c r="HI366" s="14"/>
      <c r="HJ366" s="14"/>
      <c r="HK366" s="14"/>
      <c r="HL366" s="14"/>
      <c r="HM366" s="14"/>
      <c r="HN366" s="14"/>
      <c r="HO366" s="14"/>
      <c r="HP366" s="14"/>
      <c r="HQ366" s="14"/>
      <c r="HR366" s="14"/>
      <c r="HS366" s="14"/>
      <c r="HT366" s="14"/>
      <c r="HU366" s="14"/>
      <c r="HV366" s="14"/>
      <c r="HW366" s="14"/>
      <c r="HX366" s="14"/>
      <c r="HY366" s="14"/>
      <c r="HZ366" s="14"/>
      <c r="IA366" s="14"/>
      <c r="IB366" s="14"/>
      <c r="IC366" s="14"/>
      <c r="ID366" s="14"/>
      <c r="IE366" s="14"/>
      <c r="IF366" s="14"/>
      <c r="IG366" s="14"/>
      <c r="IH366" s="14"/>
      <c r="II366" s="14"/>
      <c r="IJ366" s="14"/>
      <c r="IK366" s="14"/>
      <c r="IL366" s="14"/>
      <c r="IM366" s="14"/>
      <c r="IN366" s="14"/>
      <c r="IO366" s="14"/>
      <c r="IP366" s="14"/>
      <c r="IQ366" s="14"/>
      <c r="IR366" s="14"/>
      <c r="IS366" s="14"/>
      <c r="IT366" s="14"/>
      <c r="IU366" s="14"/>
      <c r="IV366" s="14"/>
    </row>
    <row r="367" s="1" customFormat="1" ht="12.75" spans="1:256">
      <c r="A367" s="20" t="s">
        <v>475</v>
      </c>
      <c r="B367" s="21" t="s">
        <v>2</v>
      </c>
      <c r="C367" s="21">
        <v>26</v>
      </c>
      <c r="D367" s="21" t="s">
        <v>3</v>
      </c>
      <c r="E367" s="23" t="s">
        <v>476</v>
      </c>
      <c r="F367" s="21" t="s">
        <v>5</v>
      </c>
      <c r="G367" s="24">
        <f>(A369*A370+B369*B370+C369*C370+D369*D370+E369*E370+F369*F370+G369*G370+H369*H370)/C367</f>
        <v>68.7692307692308</v>
      </c>
      <c r="H367" s="21"/>
      <c r="I367" s="21"/>
      <c r="J367" s="21"/>
      <c r="K367" s="21"/>
      <c r="L367" s="21"/>
      <c r="M367" s="21"/>
      <c r="N367" s="21"/>
      <c r="O367" s="21"/>
      <c r="P367" s="51"/>
      <c r="Q367" s="53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  <c r="AN367" s="51"/>
      <c r="AO367" s="51"/>
      <c r="AP367" s="51"/>
      <c r="AQ367" s="51"/>
      <c r="AR367" s="51"/>
      <c r="AS367" s="51"/>
      <c r="AT367" s="51"/>
      <c r="AU367" s="51"/>
      <c r="AV367" s="51"/>
      <c r="AW367" s="51"/>
      <c r="AX367" s="51"/>
      <c r="AY367" s="51"/>
      <c r="AZ367" s="51"/>
      <c r="BA367" s="51"/>
      <c r="BB367" s="51"/>
      <c r="BC367" s="51"/>
      <c r="BD367" s="51"/>
      <c r="BE367" s="51"/>
      <c r="BF367" s="51"/>
      <c r="BG367" s="51"/>
      <c r="BH367" s="51"/>
      <c r="BI367" s="51"/>
      <c r="BJ367" s="51"/>
      <c r="BK367" s="51"/>
      <c r="BL367" s="51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  <c r="FN367" s="14"/>
      <c r="FO367" s="14"/>
      <c r="FP367" s="14"/>
      <c r="FQ367" s="14"/>
      <c r="FR367" s="14"/>
      <c r="FS367" s="14"/>
      <c r="FT367" s="14"/>
      <c r="FU367" s="14"/>
      <c r="FV367" s="14"/>
      <c r="FW367" s="14"/>
      <c r="FX367" s="14"/>
      <c r="FY367" s="14"/>
      <c r="FZ367" s="14"/>
      <c r="GA367" s="14"/>
      <c r="GB367" s="14"/>
      <c r="GC367" s="14"/>
      <c r="GD367" s="14"/>
      <c r="GE367" s="14"/>
      <c r="GF367" s="14"/>
      <c r="GG367" s="14"/>
      <c r="GH367" s="14"/>
      <c r="GI367" s="14"/>
      <c r="GJ367" s="14"/>
      <c r="GK367" s="14"/>
      <c r="GL367" s="14"/>
      <c r="GM367" s="14"/>
      <c r="GN367" s="14"/>
      <c r="GO367" s="14"/>
      <c r="GP367" s="14"/>
      <c r="GQ367" s="14"/>
      <c r="GR367" s="14"/>
      <c r="GS367" s="14"/>
      <c r="GT367" s="14"/>
      <c r="GU367" s="14"/>
      <c r="GV367" s="14"/>
      <c r="GW367" s="14"/>
      <c r="GX367" s="14"/>
      <c r="GY367" s="14"/>
      <c r="GZ367" s="14"/>
      <c r="HA367" s="14"/>
      <c r="HB367" s="14"/>
      <c r="HC367" s="14"/>
      <c r="HD367" s="14"/>
      <c r="HE367" s="14"/>
      <c r="HF367" s="14"/>
      <c r="HG367" s="14"/>
      <c r="HH367" s="14"/>
      <c r="HI367" s="14"/>
      <c r="HJ367" s="14"/>
      <c r="HK367" s="14"/>
      <c r="HL367" s="14"/>
      <c r="HM367" s="14"/>
      <c r="HN367" s="14"/>
      <c r="HO367" s="14"/>
      <c r="HP367" s="14"/>
      <c r="HQ367" s="14"/>
      <c r="HR367" s="14"/>
      <c r="HS367" s="14"/>
      <c r="HT367" s="14"/>
      <c r="HU367" s="14"/>
      <c r="HV367" s="14"/>
      <c r="HW367" s="14"/>
      <c r="HX367" s="14"/>
      <c r="HY367" s="14"/>
      <c r="HZ367" s="14"/>
      <c r="IA367" s="14"/>
      <c r="IB367" s="14"/>
      <c r="IC367" s="14"/>
      <c r="ID367" s="14"/>
      <c r="IE367" s="14"/>
      <c r="IF367" s="14"/>
      <c r="IG367" s="14"/>
      <c r="IH367" s="14"/>
      <c r="II367" s="14"/>
      <c r="IJ367" s="14"/>
      <c r="IK367" s="14"/>
      <c r="IL367" s="14"/>
      <c r="IM367" s="14"/>
      <c r="IN367" s="14"/>
      <c r="IO367" s="14"/>
      <c r="IP367" s="14"/>
      <c r="IQ367" s="14"/>
      <c r="IR367" s="14"/>
      <c r="IS367" s="14"/>
      <c r="IT367" s="14"/>
      <c r="IU367" s="14"/>
      <c r="IV367" s="14"/>
    </row>
    <row r="368" s="1" customFormat="1" ht="12.75" spans="1:256">
      <c r="A368" s="21" t="s">
        <v>477</v>
      </c>
      <c r="B368" s="21" t="s">
        <v>478</v>
      </c>
      <c r="C368" s="21" t="s">
        <v>479</v>
      </c>
      <c r="D368" s="21" t="s">
        <v>480</v>
      </c>
      <c r="E368" s="21" t="s">
        <v>474</v>
      </c>
      <c r="F368" s="22"/>
      <c r="G368" s="22"/>
      <c r="H368" s="22"/>
      <c r="I368" s="21"/>
      <c r="J368" s="21"/>
      <c r="K368" s="21"/>
      <c r="L368" s="21"/>
      <c r="M368" s="21"/>
      <c r="N368" s="21"/>
      <c r="O368" s="21"/>
      <c r="P368" s="51"/>
      <c r="Q368" s="53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  <c r="AN368" s="51"/>
      <c r="AO368" s="51"/>
      <c r="AP368" s="51"/>
      <c r="AQ368" s="51"/>
      <c r="AR368" s="51"/>
      <c r="AS368" s="51"/>
      <c r="AT368" s="51"/>
      <c r="AU368" s="51"/>
      <c r="AV368" s="51"/>
      <c r="AW368" s="51"/>
      <c r="AX368" s="51"/>
      <c r="AY368" s="51"/>
      <c r="AZ368" s="51"/>
      <c r="BA368" s="51"/>
      <c r="BB368" s="51"/>
      <c r="BC368" s="51"/>
      <c r="BD368" s="51"/>
      <c r="BE368" s="51"/>
      <c r="BF368" s="51"/>
      <c r="BG368" s="51"/>
      <c r="BH368" s="51"/>
      <c r="BI368" s="51"/>
      <c r="BJ368" s="51"/>
      <c r="BK368" s="51"/>
      <c r="BL368" s="51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14"/>
      <c r="EF368" s="14"/>
      <c r="EG368" s="14"/>
      <c r="EH368" s="14"/>
      <c r="EI368" s="14"/>
      <c r="EJ368" s="14"/>
      <c r="EK368" s="14"/>
      <c r="EL368" s="14"/>
      <c r="EM368" s="14"/>
      <c r="EN368" s="14"/>
      <c r="EO368" s="14"/>
      <c r="EP368" s="14"/>
      <c r="EQ368" s="14"/>
      <c r="ER368" s="14"/>
      <c r="ES368" s="14"/>
      <c r="ET368" s="14"/>
      <c r="EU368" s="14"/>
      <c r="EV368" s="14"/>
      <c r="EW368" s="14"/>
      <c r="EX368" s="14"/>
      <c r="EY368" s="14"/>
      <c r="EZ368" s="14"/>
      <c r="FA368" s="14"/>
      <c r="FB368" s="14"/>
      <c r="FC368" s="14"/>
      <c r="FD368" s="14"/>
      <c r="FE368" s="14"/>
      <c r="FF368" s="14"/>
      <c r="FG368" s="14"/>
      <c r="FH368" s="14"/>
      <c r="FI368" s="14"/>
      <c r="FJ368" s="14"/>
      <c r="FK368" s="14"/>
      <c r="FL368" s="14"/>
      <c r="FM368" s="14"/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  <c r="GH368" s="14"/>
      <c r="GI368" s="14"/>
      <c r="GJ368" s="14"/>
      <c r="GK368" s="14"/>
      <c r="GL368" s="14"/>
      <c r="GM368" s="14"/>
      <c r="GN368" s="14"/>
      <c r="GO368" s="14"/>
      <c r="GP368" s="14"/>
      <c r="GQ368" s="14"/>
      <c r="GR368" s="14"/>
      <c r="GS368" s="14"/>
      <c r="GT368" s="14"/>
      <c r="GU368" s="14"/>
      <c r="GV368" s="14"/>
      <c r="GW368" s="14"/>
      <c r="GX368" s="14"/>
      <c r="GY368" s="14"/>
      <c r="GZ368" s="14"/>
      <c r="HA368" s="14"/>
      <c r="HB368" s="14"/>
      <c r="HC368" s="14"/>
      <c r="HD368" s="14"/>
      <c r="HE368" s="14"/>
      <c r="HF368" s="14"/>
      <c r="HG368" s="14"/>
      <c r="HH368" s="14"/>
      <c r="HI368" s="14"/>
      <c r="HJ368" s="14"/>
      <c r="HK368" s="14"/>
      <c r="HL368" s="14"/>
      <c r="HM368" s="14"/>
      <c r="HN368" s="14"/>
      <c r="HO368" s="14"/>
      <c r="HP368" s="14"/>
      <c r="HQ368" s="14"/>
      <c r="HR368" s="14"/>
      <c r="HS368" s="14"/>
      <c r="HT368" s="14"/>
      <c r="HU368" s="14"/>
      <c r="HV368" s="14"/>
      <c r="HW368" s="14"/>
      <c r="HX368" s="14"/>
      <c r="HY368" s="14"/>
      <c r="HZ368" s="14"/>
      <c r="IA368" s="14"/>
      <c r="IB368" s="14"/>
      <c r="IC368" s="14"/>
      <c r="ID368" s="14"/>
      <c r="IE368" s="14"/>
      <c r="IF368" s="14"/>
      <c r="IG368" s="14"/>
      <c r="IH368" s="14"/>
      <c r="II368" s="14"/>
      <c r="IJ368" s="14"/>
      <c r="IK368" s="14"/>
      <c r="IL368" s="14"/>
      <c r="IM368" s="14"/>
      <c r="IN368" s="14"/>
      <c r="IO368" s="14"/>
      <c r="IP368" s="14"/>
      <c r="IQ368" s="14"/>
      <c r="IR368" s="14"/>
      <c r="IS368" s="14"/>
      <c r="IT368" s="14"/>
      <c r="IU368" s="14"/>
      <c r="IV368" s="14"/>
    </row>
    <row r="369" s="6" customFormat="1" ht="12.75" spans="1:256">
      <c r="A369" s="21">
        <v>4</v>
      </c>
      <c r="B369" s="21">
        <v>6</v>
      </c>
      <c r="C369" s="21">
        <v>6</v>
      </c>
      <c r="D369" s="21">
        <v>6</v>
      </c>
      <c r="E369" s="21">
        <v>4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51"/>
      <c r="Q369" s="53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  <c r="AN369" s="51"/>
      <c r="AO369" s="51"/>
      <c r="AP369" s="51"/>
      <c r="AQ369" s="51"/>
      <c r="AR369" s="51"/>
      <c r="AS369" s="51"/>
      <c r="AT369" s="51"/>
      <c r="AU369" s="51"/>
      <c r="AV369" s="51"/>
      <c r="AW369" s="51"/>
      <c r="AX369" s="51"/>
      <c r="AY369" s="51"/>
      <c r="AZ369" s="51"/>
      <c r="BA369" s="51"/>
      <c r="BB369" s="51"/>
      <c r="BC369" s="51"/>
      <c r="BD369" s="51"/>
      <c r="BE369" s="51"/>
      <c r="BF369" s="51"/>
      <c r="BG369" s="51"/>
      <c r="BH369" s="51"/>
      <c r="BI369" s="51"/>
      <c r="BJ369" s="51"/>
      <c r="BK369" s="51"/>
      <c r="BL369" s="51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  <c r="EB369" s="14"/>
      <c r="EC369" s="14"/>
      <c r="ED369" s="14"/>
      <c r="EE369" s="14"/>
      <c r="EF369" s="14"/>
      <c r="EG369" s="14"/>
      <c r="EH369" s="14"/>
      <c r="EI369" s="14"/>
      <c r="EJ369" s="14"/>
      <c r="EK369" s="14"/>
      <c r="EL369" s="14"/>
      <c r="EM369" s="14"/>
      <c r="EN369" s="14"/>
      <c r="EO369" s="14"/>
      <c r="EP369" s="14"/>
      <c r="EQ369" s="14"/>
      <c r="ER369" s="14"/>
      <c r="ES369" s="14"/>
      <c r="ET369" s="14"/>
      <c r="EU369" s="14"/>
      <c r="EV369" s="14"/>
      <c r="EW369" s="14"/>
      <c r="EX369" s="14"/>
      <c r="EY369" s="14"/>
      <c r="EZ369" s="14"/>
      <c r="FA369" s="14"/>
      <c r="FB369" s="14"/>
      <c r="FC369" s="14"/>
      <c r="FD369" s="14"/>
      <c r="FE369" s="14"/>
      <c r="FF369" s="14"/>
      <c r="FG369" s="14"/>
      <c r="FH369" s="14"/>
      <c r="FI369" s="14"/>
      <c r="FJ369" s="14"/>
      <c r="FK369" s="14"/>
      <c r="FL369" s="14"/>
      <c r="FM369" s="14"/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  <c r="GH369" s="14"/>
      <c r="GI369" s="14"/>
      <c r="GJ369" s="14"/>
      <c r="GK369" s="14"/>
      <c r="GL369" s="14"/>
      <c r="GM369" s="14"/>
      <c r="GN369" s="14"/>
      <c r="GO369" s="14"/>
      <c r="GP369" s="14"/>
      <c r="GQ369" s="14"/>
      <c r="GR369" s="14"/>
      <c r="GS369" s="14"/>
      <c r="GT369" s="14"/>
      <c r="GU369" s="14"/>
      <c r="GV369" s="14"/>
      <c r="GW369" s="14"/>
      <c r="GX369" s="14"/>
      <c r="GY369" s="14"/>
      <c r="GZ369" s="14"/>
      <c r="HA369" s="14"/>
      <c r="HB369" s="14"/>
      <c r="HC369" s="14"/>
      <c r="HD369" s="14"/>
      <c r="HE369" s="14"/>
      <c r="HF369" s="14"/>
      <c r="HG369" s="14"/>
      <c r="HH369" s="14"/>
      <c r="HI369" s="14"/>
      <c r="HJ369" s="14"/>
      <c r="HK369" s="14"/>
      <c r="HL369" s="14"/>
      <c r="HM369" s="14"/>
      <c r="HN369" s="14"/>
      <c r="HO369" s="14"/>
      <c r="HP369" s="14"/>
      <c r="HQ369" s="14"/>
      <c r="HR369" s="14"/>
      <c r="HS369" s="14"/>
      <c r="HT369" s="14"/>
      <c r="HU369" s="14"/>
      <c r="HV369" s="14"/>
      <c r="HW369" s="14"/>
      <c r="HX369" s="14"/>
      <c r="HY369" s="14"/>
      <c r="HZ369" s="14"/>
      <c r="IA369" s="14"/>
      <c r="IB369" s="14"/>
      <c r="IC369" s="14"/>
      <c r="ID369" s="14"/>
      <c r="IE369" s="14"/>
      <c r="IF369" s="14"/>
      <c r="IG369" s="14"/>
      <c r="IH369" s="14"/>
      <c r="II369" s="14"/>
      <c r="IJ369" s="14"/>
      <c r="IK369" s="14"/>
      <c r="IL369" s="14"/>
      <c r="IM369" s="14"/>
      <c r="IN369" s="14"/>
      <c r="IO369" s="14"/>
      <c r="IP369" s="14"/>
      <c r="IQ369" s="14"/>
      <c r="IR369" s="14"/>
      <c r="IS369" s="14"/>
      <c r="IT369" s="14"/>
      <c r="IU369" s="14"/>
      <c r="IV369" s="14"/>
    </row>
    <row r="370" s="7" customFormat="1" ht="12.75" spans="1:256">
      <c r="A370" s="25">
        <v>91</v>
      </c>
      <c r="B370" s="25">
        <v>92</v>
      </c>
      <c r="C370" s="25"/>
      <c r="D370" s="25">
        <v>88</v>
      </c>
      <c r="E370" s="25">
        <v>86</v>
      </c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51"/>
      <c r="Q370" s="53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  <c r="AU370" s="51"/>
      <c r="AV370" s="51"/>
      <c r="AW370" s="51"/>
      <c r="AX370" s="51"/>
      <c r="AY370" s="51"/>
      <c r="AZ370" s="51"/>
      <c r="BA370" s="51"/>
      <c r="BB370" s="51"/>
      <c r="BC370" s="51"/>
      <c r="BD370" s="51"/>
      <c r="BE370" s="51"/>
      <c r="BF370" s="51"/>
      <c r="BG370" s="51"/>
      <c r="BH370" s="51"/>
      <c r="BI370" s="51"/>
      <c r="BJ370" s="51"/>
      <c r="BK370" s="51"/>
      <c r="BL370" s="51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  <c r="IR370" s="15"/>
      <c r="IS370" s="15"/>
      <c r="IT370" s="15"/>
      <c r="IU370" s="15"/>
      <c r="IV370" s="15"/>
    </row>
    <row r="371" s="7" customFormat="1" ht="12.75" spans="1:256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51"/>
      <c r="Q371" s="53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  <c r="AR371" s="51"/>
      <c r="AS371" s="51"/>
      <c r="AT371" s="51"/>
      <c r="AU371" s="51"/>
      <c r="AV371" s="51"/>
      <c r="AW371" s="51"/>
      <c r="AX371" s="51"/>
      <c r="AY371" s="51"/>
      <c r="AZ371" s="51"/>
      <c r="BA371" s="51"/>
      <c r="BB371" s="51"/>
      <c r="BC371" s="51"/>
      <c r="BD371" s="51"/>
      <c r="BE371" s="51"/>
      <c r="BF371" s="51"/>
      <c r="BG371" s="51"/>
      <c r="BH371" s="51"/>
      <c r="BI371" s="51"/>
      <c r="BJ371" s="51"/>
      <c r="BK371" s="51"/>
      <c r="BL371" s="51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  <c r="EB371" s="14"/>
      <c r="EC371" s="14"/>
      <c r="ED371" s="14"/>
      <c r="EE371" s="14"/>
      <c r="EF371" s="14"/>
      <c r="EG371" s="14"/>
      <c r="EH371" s="14"/>
      <c r="EI371" s="14"/>
      <c r="EJ371" s="14"/>
      <c r="EK371" s="14"/>
      <c r="EL371" s="14"/>
      <c r="EM371" s="14"/>
      <c r="EN371" s="14"/>
      <c r="EO371" s="14"/>
      <c r="EP371" s="14"/>
      <c r="EQ371" s="14"/>
      <c r="ER371" s="14"/>
      <c r="ES371" s="14"/>
      <c r="ET371" s="14"/>
      <c r="EU371" s="14"/>
      <c r="EV371" s="14"/>
      <c r="EW371" s="14"/>
      <c r="EX371" s="14"/>
      <c r="EY371" s="14"/>
      <c r="EZ371" s="14"/>
      <c r="FA371" s="14"/>
      <c r="FB371" s="14"/>
      <c r="FC371" s="14"/>
      <c r="FD371" s="14"/>
      <c r="FE371" s="14"/>
      <c r="FF371" s="14"/>
      <c r="FG371" s="14"/>
      <c r="FH371" s="14"/>
      <c r="FI371" s="14"/>
      <c r="FJ371" s="14"/>
      <c r="FK371" s="14"/>
      <c r="FL371" s="14"/>
      <c r="FM371" s="14"/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  <c r="GH371" s="14"/>
      <c r="GI371" s="14"/>
      <c r="GJ371" s="14"/>
      <c r="GK371" s="14"/>
      <c r="GL371" s="14"/>
      <c r="GM371" s="14"/>
      <c r="GN371" s="14"/>
      <c r="GO371" s="14"/>
      <c r="GP371" s="14"/>
      <c r="GQ371" s="14"/>
      <c r="GR371" s="14"/>
      <c r="GS371" s="14"/>
      <c r="GT371" s="14"/>
      <c r="GU371" s="14"/>
      <c r="GV371" s="14"/>
      <c r="GW371" s="14"/>
      <c r="GX371" s="14"/>
      <c r="GY371" s="14"/>
      <c r="GZ371" s="14"/>
      <c r="HA371" s="14"/>
      <c r="HB371" s="14"/>
      <c r="HC371" s="14"/>
      <c r="HD371" s="14"/>
      <c r="HE371" s="14"/>
      <c r="HF371" s="14"/>
      <c r="HG371" s="14"/>
      <c r="HH371" s="14"/>
      <c r="HI371" s="14"/>
      <c r="HJ371" s="14"/>
      <c r="HK371" s="14"/>
      <c r="HL371" s="14"/>
      <c r="HM371" s="14"/>
      <c r="HN371" s="14"/>
      <c r="HO371" s="14"/>
      <c r="HP371" s="14"/>
      <c r="HQ371" s="14"/>
      <c r="HR371" s="14"/>
      <c r="HS371" s="14"/>
      <c r="HT371" s="14"/>
      <c r="HU371" s="14"/>
      <c r="HV371" s="14"/>
      <c r="HW371" s="14"/>
      <c r="HX371" s="14"/>
      <c r="HY371" s="14"/>
      <c r="HZ371" s="14"/>
      <c r="IA371" s="14"/>
      <c r="IB371" s="14"/>
      <c r="IC371" s="14"/>
      <c r="ID371" s="14"/>
      <c r="IE371" s="14"/>
      <c r="IF371" s="14"/>
      <c r="IG371" s="14"/>
      <c r="IH371" s="14"/>
      <c r="II371" s="14"/>
      <c r="IJ371" s="14"/>
      <c r="IK371" s="14"/>
      <c r="IL371" s="14"/>
      <c r="IM371" s="14"/>
      <c r="IN371" s="14"/>
      <c r="IO371" s="14"/>
      <c r="IP371" s="14"/>
      <c r="IQ371" s="14"/>
      <c r="IR371" s="14"/>
      <c r="IS371" s="14"/>
      <c r="IT371" s="14"/>
      <c r="IU371" s="14"/>
      <c r="IV371" s="14"/>
    </row>
    <row r="372" s="7" customFormat="1" ht="12.75" spans="1:256">
      <c r="A372" s="20" t="s">
        <v>481</v>
      </c>
      <c r="B372" s="21" t="s">
        <v>2</v>
      </c>
      <c r="C372" s="21">
        <v>40</v>
      </c>
      <c r="D372" s="21" t="s">
        <v>3</v>
      </c>
      <c r="E372" s="21" t="s">
        <v>482</v>
      </c>
      <c r="F372" s="21" t="s">
        <v>5</v>
      </c>
      <c r="G372" s="24">
        <f>(A374*A375+B374*B375+C374*C375+D374*D375+E374*E375+F374*F375+G374*G375+H374*H375)/C372</f>
        <v>81.9</v>
      </c>
      <c r="H372" s="21"/>
      <c r="I372" s="48"/>
      <c r="J372" s="21"/>
      <c r="K372" s="21"/>
      <c r="L372" s="21"/>
      <c r="M372" s="21"/>
      <c r="N372" s="21"/>
      <c r="O372" s="21"/>
      <c r="P372" s="51"/>
      <c r="Q372" s="53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  <c r="AN372" s="51"/>
      <c r="AO372" s="51"/>
      <c r="AP372" s="51"/>
      <c r="AQ372" s="51"/>
      <c r="AR372" s="51"/>
      <c r="AS372" s="51"/>
      <c r="AT372" s="51"/>
      <c r="AU372" s="51"/>
      <c r="AV372" s="51"/>
      <c r="AW372" s="51"/>
      <c r="AX372" s="51"/>
      <c r="AY372" s="51"/>
      <c r="AZ372" s="51"/>
      <c r="BA372" s="51"/>
      <c r="BB372" s="51"/>
      <c r="BC372" s="51"/>
      <c r="BD372" s="51"/>
      <c r="BE372" s="51"/>
      <c r="BF372" s="51"/>
      <c r="BG372" s="51"/>
      <c r="BH372" s="51"/>
      <c r="BI372" s="51"/>
      <c r="BJ372" s="51"/>
      <c r="BK372" s="51"/>
      <c r="BL372" s="51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  <c r="GH372" s="14"/>
      <c r="GI372" s="14"/>
      <c r="GJ372" s="14"/>
      <c r="GK372" s="14"/>
      <c r="GL372" s="14"/>
      <c r="GM372" s="14"/>
      <c r="GN372" s="14"/>
      <c r="GO372" s="14"/>
      <c r="GP372" s="14"/>
      <c r="GQ372" s="14"/>
      <c r="GR372" s="14"/>
      <c r="GS372" s="14"/>
      <c r="GT372" s="14"/>
      <c r="GU372" s="14"/>
      <c r="GV372" s="14"/>
      <c r="GW372" s="14"/>
      <c r="GX372" s="14"/>
      <c r="GY372" s="14"/>
      <c r="GZ372" s="14"/>
      <c r="HA372" s="14"/>
      <c r="HB372" s="14"/>
      <c r="HC372" s="14"/>
      <c r="HD372" s="14"/>
      <c r="HE372" s="14"/>
      <c r="HF372" s="14"/>
      <c r="HG372" s="14"/>
      <c r="HH372" s="14"/>
      <c r="HI372" s="14"/>
      <c r="HJ372" s="14"/>
      <c r="HK372" s="14"/>
      <c r="HL372" s="14"/>
      <c r="HM372" s="14"/>
      <c r="HN372" s="14"/>
      <c r="HO372" s="14"/>
      <c r="HP372" s="14"/>
      <c r="HQ372" s="14"/>
      <c r="HR372" s="14"/>
      <c r="HS372" s="14"/>
      <c r="HT372" s="14"/>
      <c r="HU372" s="14"/>
      <c r="HV372" s="14"/>
      <c r="HW372" s="14"/>
      <c r="HX372" s="14"/>
      <c r="HY372" s="14"/>
      <c r="HZ372" s="14"/>
      <c r="IA372" s="14"/>
      <c r="IB372" s="14"/>
      <c r="IC372" s="14"/>
      <c r="ID372" s="14"/>
      <c r="IE372" s="14"/>
      <c r="IF372" s="14"/>
      <c r="IG372" s="14"/>
      <c r="IH372" s="14"/>
      <c r="II372" s="14"/>
      <c r="IJ372" s="14"/>
      <c r="IK372" s="14"/>
      <c r="IL372" s="14"/>
      <c r="IM372" s="14"/>
      <c r="IN372" s="14"/>
      <c r="IO372" s="14"/>
      <c r="IP372" s="14"/>
      <c r="IQ372" s="14"/>
      <c r="IR372" s="14"/>
      <c r="IS372" s="14"/>
      <c r="IT372" s="14"/>
      <c r="IU372" s="14"/>
      <c r="IV372" s="14"/>
    </row>
    <row r="373" s="7" customFormat="1" ht="12.75" spans="1:256">
      <c r="A373" s="21" t="s">
        <v>483</v>
      </c>
      <c r="B373" s="21" t="s">
        <v>484</v>
      </c>
      <c r="C373" s="21" t="s">
        <v>485</v>
      </c>
      <c r="D373" s="21" t="s">
        <v>486</v>
      </c>
      <c r="E373" s="21" t="s">
        <v>487</v>
      </c>
      <c r="F373" s="22" t="s">
        <v>488</v>
      </c>
      <c r="G373" s="22" t="s">
        <v>489</v>
      </c>
      <c r="H373" s="21"/>
      <c r="I373" s="21"/>
      <c r="J373" s="21"/>
      <c r="K373" s="21"/>
      <c r="L373" s="21"/>
      <c r="M373" s="21"/>
      <c r="N373" s="21"/>
      <c r="O373" s="35"/>
      <c r="P373" s="51"/>
      <c r="Q373" s="53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  <c r="AR373" s="51"/>
      <c r="AS373" s="51"/>
      <c r="AT373" s="51"/>
      <c r="AU373" s="51"/>
      <c r="AV373" s="51"/>
      <c r="AW373" s="51"/>
      <c r="AX373" s="51"/>
      <c r="AY373" s="51"/>
      <c r="AZ373" s="51"/>
      <c r="BA373" s="51"/>
      <c r="BB373" s="51"/>
      <c r="BC373" s="51"/>
      <c r="BD373" s="51"/>
      <c r="BE373" s="51"/>
      <c r="BF373" s="51"/>
      <c r="BG373" s="51"/>
      <c r="BH373" s="51"/>
      <c r="BI373" s="51"/>
      <c r="BJ373" s="51"/>
      <c r="BK373" s="51"/>
      <c r="BL373" s="51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  <c r="EB373" s="14"/>
      <c r="EC373" s="14"/>
      <c r="ED373" s="14"/>
      <c r="EE373" s="14"/>
      <c r="EF373" s="14"/>
      <c r="EG373" s="14"/>
      <c r="EH373" s="14"/>
      <c r="EI373" s="14"/>
      <c r="EJ373" s="14"/>
      <c r="EK373" s="14"/>
      <c r="EL373" s="14"/>
      <c r="EM373" s="14"/>
      <c r="EN373" s="14"/>
      <c r="EO373" s="14"/>
      <c r="EP373" s="14"/>
      <c r="EQ373" s="14"/>
      <c r="ER373" s="14"/>
      <c r="ES373" s="14"/>
      <c r="ET373" s="14"/>
      <c r="EU373" s="14"/>
      <c r="EV373" s="14"/>
      <c r="EW373" s="14"/>
      <c r="EX373" s="14"/>
      <c r="EY373" s="14"/>
      <c r="EZ373" s="14"/>
      <c r="FA373" s="14"/>
      <c r="FB373" s="14"/>
      <c r="FC373" s="14"/>
      <c r="FD373" s="14"/>
      <c r="FE373" s="14"/>
      <c r="FF373" s="14"/>
      <c r="FG373" s="14"/>
      <c r="FH373" s="14"/>
      <c r="FI373" s="14"/>
      <c r="FJ373" s="14"/>
      <c r="FK373" s="14"/>
      <c r="FL373" s="14"/>
      <c r="FM373" s="14"/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  <c r="GH373" s="14"/>
      <c r="GI373" s="14"/>
      <c r="GJ373" s="14"/>
      <c r="GK373" s="14"/>
      <c r="GL373" s="14"/>
      <c r="GM373" s="14"/>
      <c r="GN373" s="14"/>
      <c r="GO373" s="14"/>
      <c r="GP373" s="14"/>
      <c r="GQ373" s="14"/>
      <c r="GR373" s="14"/>
      <c r="GS373" s="14"/>
      <c r="GT373" s="14"/>
      <c r="GU373" s="14"/>
      <c r="GV373" s="14"/>
      <c r="GW373" s="14"/>
      <c r="GX373" s="14"/>
      <c r="GY373" s="14"/>
      <c r="GZ373" s="14"/>
      <c r="HA373" s="14"/>
      <c r="HB373" s="14"/>
      <c r="HC373" s="14"/>
      <c r="HD373" s="14"/>
      <c r="HE373" s="14"/>
      <c r="HF373" s="14"/>
      <c r="HG373" s="14"/>
      <c r="HH373" s="14"/>
      <c r="HI373" s="14"/>
      <c r="HJ373" s="14"/>
      <c r="HK373" s="14"/>
      <c r="HL373" s="14"/>
      <c r="HM373" s="14"/>
      <c r="HN373" s="14"/>
      <c r="HO373" s="14"/>
      <c r="HP373" s="14"/>
      <c r="HQ373" s="14"/>
      <c r="HR373" s="14"/>
      <c r="HS373" s="14"/>
      <c r="HT373" s="14"/>
      <c r="HU373" s="14"/>
      <c r="HV373" s="14"/>
      <c r="HW373" s="14"/>
      <c r="HX373" s="14"/>
      <c r="HY373" s="14"/>
      <c r="HZ373" s="14"/>
      <c r="IA373" s="14"/>
      <c r="IB373" s="14"/>
      <c r="IC373" s="14"/>
      <c r="ID373" s="14"/>
      <c r="IE373" s="14"/>
      <c r="IF373" s="14"/>
      <c r="IG373" s="14"/>
      <c r="IH373" s="14"/>
      <c r="II373" s="14"/>
      <c r="IJ373" s="14"/>
      <c r="IK373" s="14"/>
      <c r="IL373" s="14"/>
      <c r="IM373" s="14"/>
      <c r="IN373" s="14"/>
      <c r="IO373" s="14"/>
      <c r="IP373" s="14"/>
      <c r="IQ373" s="14"/>
      <c r="IR373" s="14"/>
      <c r="IS373" s="14"/>
      <c r="IT373" s="14"/>
      <c r="IU373" s="14"/>
      <c r="IV373" s="14"/>
    </row>
    <row r="374" s="6" customFormat="1" ht="12.75" spans="1:256">
      <c r="A374" s="21">
        <v>6</v>
      </c>
      <c r="B374" s="21">
        <v>6</v>
      </c>
      <c r="C374" s="21">
        <v>6</v>
      </c>
      <c r="D374" s="21">
        <v>4</v>
      </c>
      <c r="E374" s="21">
        <v>6</v>
      </c>
      <c r="F374" s="21">
        <v>6</v>
      </c>
      <c r="G374" s="22">
        <v>6</v>
      </c>
      <c r="H374" s="21"/>
      <c r="I374" s="21"/>
      <c r="J374" s="21"/>
      <c r="K374" s="21"/>
      <c r="L374" s="21"/>
      <c r="M374" s="21"/>
      <c r="N374" s="21"/>
      <c r="O374" s="35"/>
      <c r="P374" s="51"/>
      <c r="Q374" s="53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/>
      <c r="AQ374" s="51"/>
      <c r="AR374" s="51"/>
      <c r="AS374" s="51"/>
      <c r="AT374" s="51"/>
      <c r="AU374" s="51"/>
      <c r="AV374" s="51"/>
      <c r="AW374" s="51"/>
      <c r="AX374" s="51"/>
      <c r="AY374" s="51"/>
      <c r="AZ374" s="51"/>
      <c r="BA374" s="51"/>
      <c r="BB374" s="51"/>
      <c r="BC374" s="51"/>
      <c r="BD374" s="51"/>
      <c r="BE374" s="51"/>
      <c r="BF374" s="51"/>
      <c r="BG374" s="51"/>
      <c r="BH374" s="51"/>
      <c r="BI374" s="51"/>
      <c r="BJ374" s="51"/>
      <c r="BK374" s="51"/>
      <c r="BL374" s="51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  <c r="GH374" s="14"/>
      <c r="GI374" s="14"/>
      <c r="GJ374" s="14"/>
      <c r="GK374" s="14"/>
      <c r="GL374" s="14"/>
      <c r="GM374" s="14"/>
      <c r="GN374" s="14"/>
      <c r="GO374" s="14"/>
      <c r="GP374" s="14"/>
      <c r="GQ374" s="14"/>
      <c r="GR374" s="14"/>
      <c r="GS374" s="14"/>
      <c r="GT374" s="14"/>
      <c r="GU374" s="14"/>
      <c r="GV374" s="14"/>
      <c r="GW374" s="14"/>
      <c r="GX374" s="14"/>
      <c r="GY374" s="14"/>
      <c r="GZ374" s="14"/>
      <c r="HA374" s="14"/>
      <c r="HB374" s="14"/>
      <c r="HC374" s="14"/>
      <c r="HD374" s="14"/>
      <c r="HE374" s="14"/>
      <c r="HF374" s="14"/>
      <c r="HG374" s="14"/>
      <c r="HH374" s="14"/>
      <c r="HI374" s="14"/>
      <c r="HJ374" s="14"/>
      <c r="HK374" s="14"/>
      <c r="HL374" s="14"/>
      <c r="HM374" s="14"/>
      <c r="HN374" s="14"/>
      <c r="HO374" s="14"/>
      <c r="HP374" s="14"/>
      <c r="HQ374" s="14"/>
      <c r="HR374" s="14"/>
      <c r="HS374" s="14"/>
      <c r="HT374" s="14"/>
      <c r="HU374" s="14"/>
      <c r="HV374" s="14"/>
      <c r="HW374" s="14"/>
      <c r="HX374" s="14"/>
      <c r="HY374" s="14"/>
      <c r="HZ374" s="14"/>
      <c r="IA374" s="14"/>
      <c r="IB374" s="14"/>
      <c r="IC374" s="14"/>
      <c r="ID374" s="14"/>
      <c r="IE374" s="14"/>
      <c r="IF374" s="14"/>
      <c r="IG374" s="14"/>
      <c r="IH374" s="14"/>
      <c r="II374" s="14"/>
      <c r="IJ374" s="14"/>
      <c r="IK374" s="14"/>
      <c r="IL374" s="14"/>
      <c r="IM374" s="14"/>
      <c r="IN374" s="14"/>
      <c r="IO374" s="14"/>
      <c r="IP374" s="14"/>
      <c r="IQ374" s="14"/>
      <c r="IR374" s="14"/>
      <c r="IS374" s="14"/>
      <c r="IT374" s="14"/>
      <c r="IU374" s="14"/>
      <c r="IV374" s="14"/>
    </row>
    <row r="375" s="7" customFormat="1" ht="12.75" spans="1:256">
      <c r="A375" s="25">
        <v>94</v>
      </c>
      <c r="B375" s="25">
        <v>80</v>
      </c>
      <c r="C375" s="25">
        <v>79</v>
      </c>
      <c r="D375" s="25">
        <v>75</v>
      </c>
      <c r="E375" s="25">
        <v>90</v>
      </c>
      <c r="F375" s="25">
        <v>86</v>
      </c>
      <c r="G375" s="25">
        <v>67</v>
      </c>
      <c r="H375" s="25"/>
      <c r="I375" s="25"/>
      <c r="J375" s="25"/>
      <c r="K375" s="25"/>
      <c r="L375" s="25"/>
      <c r="M375" s="25"/>
      <c r="N375" s="25"/>
      <c r="O375" s="25"/>
      <c r="P375" s="51"/>
      <c r="Q375" s="53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  <c r="AN375" s="51"/>
      <c r="AO375" s="51"/>
      <c r="AP375" s="51"/>
      <c r="AQ375" s="51"/>
      <c r="AR375" s="51"/>
      <c r="AS375" s="51"/>
      <c r="AT375" s="51"/>
      <c r="AU375" s="51"/>
      <c r="AV375" s="51"/>
      <c r="AW375" s="51"/>
      <c r="AX375" s="51"/>
      <c r="AY375" s="51"/>
      <c r="AZ375" s="51"/>
      <c r="BA375" s="51"/>
      <c r="BB375" s="51"/>
      <c r="BC375" s="51"/>
      <c r="BD375" s="51"/>
      <c r="BE375" s="51"/>
      <c r="BF375" s="51"/>
      <c r="BG375" s="51"/>
      <c r="BH375" s="51"/>
      <c r="BI375" s="51"/>
      <c r="BJ375" s="51"/>
      <c r="BK375" s="51"/>
      <c r="BL375" s="51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  <c r="FZ375" s="15"/>
      <c r="GA375" s="15"/>
      <c r="GB375" s="15"/>
      <c r="GC375" s="15"/>
      <c r="GD375" s="15"/>
      <c r="GE375" s="15"/>
      <c r="GF375" s="15"/>
      <c r="GG375" s="15"/>
      <c r="GH375" s="15"/>
      <c r="GI375" s="15"/>
      <c r="GJ375" s="15"/>
      <c r="GK375" s="15"/>
      <c r="GL375" s="15"/>
      <c r="GM375" s="15"/>
      <c r="GN375" s="15"/>
      <c r="GO375" s="15"/>
      <c r="GP375" s="15"/>
      <c r="GQ375" s="15"/>
      <c r="GR375" s="15"/>
      <c r="GS375" s="15"/>
      <c r="GT375" s="15"/>
      <c r="GU375" s="15"/>
      <c r="GV375" s="15"/>
      <c r="GW375" s="15"/>
      <c r="GX375" s="15"/>
      <c r="GY375" s="15"/>
      <c r="GZ375" s="15"/>
      <c r="HA375" s="15"/>
      <c r="HB375" s="15"/>
      <c r="HC375" s="15"/>
      <c r="HD375" s="15"/>
      <c r="HE375" s="15"/>
      <c r="HF375" s="15"/>
      <c r="HG375" s="15"/>
      <c r="HH375" s="15"/>
      <c r="HI375" s="15"/>
      <c r="HJ375" s="15"/>
      <c r="HK375" s="15"/>
      <c r="HL375" s="15"/>
      <c r="HM375" s="15"/>
      <c r="HN375" s="15"/>
      <c r="HO375" s="15"/>
      <c r="HP375" s="15"/>
      <c r="HQ375" s="15"/>
      <c r="HR375" s="15"/>
      <c r="HS375" s="15"/>
      <c r="HT375" s="15"/>
      <c r="HU375" s="15"/>
      <c r="HV375" s="15"/>
      <c r="HW375" s="15"/>
      <c r="HX375" s="15"/>
      <c r="HY375" s="15"/>
      <c r="HZ375" s="15"/>
      <c r="IA375" s="15"/>
      <c r="IB375" s="15"/>
      <c r="IC375" s="15"/>
      <c r="ID375" s="15"/>
      <c r="IE375" s="15"/>
      <c r="IF375" s="15"/>
      <c r="IG375" s="15"/>
      <c r="IH375" s="15"/>
      <c r="II375" s="15"/>
      <c r="IJ375" s="15"/>
      <c r="IK375" s="15"/>
      <c r="IL375" s="15"/>
      <c r="IM375" s="15"/>
      <c r="IN375" s="15"/>
      <c r="IO375" s="15"/>
      <c r="IP375" s="15"/>
      <c r="IQ375" s="15"/>
      <c r="IR375" s="15"/>
      <c r="IS375" s="15"/>
      <c r="IT375" s="15"/>
      <c r="IU375" s="15"/>
      <c r="IV375" s="15"/>
    </row>
    <row r="376" s="7" customFormat="1" ht="12" spans="1:25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="7" customFormat="1" ht="12" spans="1:256">
      <c r="A377" s="20" t="s">
        <v>490</v>
      </c>
      <c r="B377" s="21" t="s">
        <v>2</v>
      </c>
      <c r="C377" s="21">
        <v>43</v>
      </c>
      <c r="D377" s="21" t="s">
        <v>3</v>
      </c>
      <c r="E377" s="21" t="s">
        <v>381</v>
      </c>
      <c r="F377" s="22" t="s">
        <v>5</v>
      </c>
      <c r="G377" s="24">
        <f>(A379*A380+B379*B380+C379*C380+D379*D380+E379*E380+F379*F380+G379*G380+H379*H380+I379*I380+J379*J380)/C377</f>
        <v>87.1162790697674</v>
      </c>
      <c r="H377" s="22"/>
      <c r="I377" s="21"/>
      <c r="J377" s="21"/>
      <c r="K377" s="21"/>
      <c r="L377" s="21"/>
      <c r="M377" s="21"/>
      <c r="N377" s="21"/>
      <c r="O377" s="21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="7" customFormat="1" ht="12" spans="1:256">
      <c r="A378" s="22" t="s">
        <v>486</v>
      </c>
      <c r="B378" s="22" t="s">
        <v>491</v>
      </c>
      <c r="C378" s="22" t="s">
        <v>492</v>
      </c>
      <c r="D378" s="22" t="s">
        <v>493</v>
      </c>
      <c r="E378" s="22" t="s">
        <v>494</v>
      </c>
      <c r="F378" s="22" t="s">
        <v>495</v>
      </c>
      <c r="G378" s="22" t="s">
        <v>496</v>
      </c>
      <c r="H378" s="22" t="s">
        <v>497</v>
      </c>
      <c r="I378" s="21" t="s">
        <v>498</v>
      </c>
      <c r="J378" s="21" t="s">
        <v>499</v>
      </c>
      <c r="K378" s="21"/>
      <c r="L378" s="21"/>
      <c r="M378" s="21"/>
      <c r="N378" s="21"/>
      <c r="O378" s="21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="6" customFormat="1" ht="12" spans="1:256">
      <c r="A379" s="22">
        <v>1</v>
      </c>
      <c r="B379" s="22">
        <v>6</v>
      </c>
      <c r="C379" s="22">
        <v>6</v>
      </c>
      <c r="D379" s="22">
        <v>6</v>
      </c>
      <c r="E379" s="22">
        <v>5</v>
      </c>
      <c r="F379" s="22">
        <v>5</v>
      </c>
      <c r="G379" s="22">
        <v>4</v>
      </c>
      <c r="H379" s="22">
        <v>6</v>
      </c>
      <c r="I379" s="21">
        <v>3</v>
      </c>
      <c r="J379" s="21">
        <v>1</v>
      </c>
      <c r="K379" s="21"/>
      <c r="L379" s="21"/>
      <c r="M379" s="21"/>
      <c r="N379" s="21"/>
      <c r="O379" s="21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="7" customFormat="1" ht="12" spans="1:256">
      <c r="A380" s="25">
        <v>75</v>
      </c>
      <c r="B380" s="25">
        <v>97</v>
      </c>
      <c r="C380" s="25">
        <v>98</v>
      </c>
      <c r="D380" s="25">
        <v>97</v>
      </c>
      <c r="E380" s="25">
        <v>97</v>
      </c>
      <c r="F380" s="25">
        <v>92</v>
      </c>
      <c r="G380" s="25">
        <v>91</v>
      </c>
      <c r="H380" s="25">
        <v>89</v>
      </c>
      <c r="I380" s="25"/>
      <c r="J380" s="25">
        <v>76</v>
      </c>
      <c r="K380" s="25"/>
      <c r="L380" s="25"/>
      <c r="M380" s="25"/>
      <c r="N380" s="25"/>
      <c r="O380" s="2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  <c r="II380" s="2"/>
      <c r="IJ380" s="2"/>
      <c r="IK380" s="2"/>
      <c r="IL380" s="2"/>
      <c r="IM380" s="2"/>
      <c r="IN380" s="2"/>
      <c r="IO380" s="2"/>
      <c r="IP380" s="2"/>
      <c r="IQ380" s="2"/>
      <c r="IR380" s="2"/>
      <c r="IS380" s="2"/>
      <c r="IT380" s="2"/>
      <c r="IU380" s="2"/>
      <c r="IV380" s="2"/>
    </row>
    <row r="381" s="7" customFormat="1" ht="12" spans="1:256">
      <c r="A381" s="22"/>
      <c r="B381" s="22"/>
      <c r="C381" s="22"/>
      <c r="D381" s="22"/>
      <c r="E381" s="22"/>
      <c r="F381" s="22"/>
      <c r="G381" s="22"/>
      <c r="H381" s="22"/>
      <c r="I381" s="21"/>
      <c r="J381" s="21"/>
      <c r="K381" s="21"/>
      <c r="L381" s="21"/>
      <c r="M381" s="21"/>
      <c r="N381" s="21"/>
      <c r="O381" s="21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="1" customFormat="1" ht="12" spans="1:64">
      <c r="A382" s="20" t="s">
        <v>500</v>
      </c>
      <c r="B382" s="21" t="s">
        <v>2</v>
      </c>
      <c r="C382" s="21">
        <v>26</v>
      </c>
      <c r="D382" s="21" t="s">
        <v>3</v>
      </c>
      <c r="E382" s="21" t="s">
        <v>501</v>
      </c>
      <c r="F382" s="21" t="s">
        <v>5</v>
      </c>
      <c r="G382" s="24">
        <f>(A384*A385+B384*B385+C384*C385+D384*D385+E384*E385+F384*F385+G384*G385+H384*H385)/C382</f>
        <v>87.3461538461538</v>
      </c>
      <c r="H382" s="21"/>
      <c r="I382" s="21"/>
      <c r="J382" s="21"/>
      <c r="K382" s="21"/>
      <c r="L382" s="21"/>
      <c r="M382" s="21"/>
      <c r="N382" s="21"/>
      <c r="O382" s="21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21" t="s">
        <v>502</v>
      </c>
      <c r="B383" s="21" t="s">
        <v>503</v>
      </c>
      <c r="C383" s="21" t="s">
        <v>504</v>
      </c>
      <c r="D383" s="21" t="s">
        <v>505</v>
      </c>
      <c r="E383" s="21" t="s">
        <v>506</v>
      </c>
      <c r="F383" s="21" t="s">
        <v>507</v>
      </c>
      <c r="G383" s="21" t="s">
        <v>508</v>
      </c>
      <c r="H383" s="21"/>
      <c r="I383" s="22"/>
      <c r="J383" s="22"/>
      <c r="K383" s="21"/>
      <c r="L383" s="21"/>
      <c r="M383" s="21"/>
      <c r="N383" s="21"/>
      <c r="O383" s="21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21">
        <v>6</v>
      </c>
      <c r="B384" s="21">
        <v>6</v>
      </c>
      <c r="C384" s="21">
        <v>6</v>
      </c>
      <c r="D384" s="21">
        <v>5</v>
      </c>
      <c r="E384" s="21">
        <v>1</v>
      </c>
      <c r="F384" s="21">
        <v>1</v>
      </c>
      <c r="G384" s="21">
        <v>1</v>
      </c>
      <c r="H384" s="21"/>
      <c r="I384" s="22"/>
      <c r="J384" s="22"/>
      <c r="K384" s="21"/>
      <c r="L384" s="21"/>
      <c r="M384" s="21"/>
      <c r="N384" s="21"/>
      <c r="O384" s="21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5">
        <v>92</v>
      </c>
      <c r="B385" s="25">
        <v>94</v>
      </c>
      <c r="C385" s="25">
        <v>88</v>
      </c>
      <c r="D385" s="25">
        <v>89</v>
      </c>
      <c r="E385" s="25">
        <v>92</v>
      </c>
      <c r="F385" s="25"/>
      <c r="G385" s="25">
        <v>90</v>
      </c>
      <c r="H385" s="25"/>
      <c r="I385" s="25"/>
      <c r="J385" s="25"/>
      <c r="K385" s="25"/>
      <c r="L385" s="25"/>
      <c r="M385" s="25"/>
      <c r="N385" s="25"/>
      <c r="O385" s="2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12" spans="1:6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20" t="s">
        <v>509</v>
      </c>
      <c r="B387" s="21" t="s">
        <v>2</v>
      </c>
      <c r="C387" s="21">
        <v>30</v>
      </c>
      <c r="D387" s="21" t="s">
        <v>3</v>
      </c>
      <c r="E387" s="21" t="s">
        <v>510</v>
      </c>
      <c r="F387" s="21" t="s">
        <v>5</v>
      </c>
      <c r="G387" s="24">
        <f>(A389*A390+B389*B390+C389*C390+D389*D390+E389*E390+F389*F390+G389*G390+H389*H390)/C387</f>
        <v>80.7666666666667</v>
      </c>
      <c r="H387" s="21"/>
      <c r="I387" s="22"/>
      <c r="J387" s="22"/>
      <c r="K387" s="21"/>
      <c r="L387" s="21"/>
      <c r="M387" s="21"/>
      <c r="N387" s="21"/>
      <c r="O387" s="21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21" t="s">
        <v>511</v>
      </c>
      <c r="B388" s="21" t="s">
        <v>512</v>
      </c>
      <c r="C388" s="21" t="s">
        <v>513</v>
      </c>
      <c r="D388" s="21" t="s">
        <v>514</v>
      </c>
      <c r="E388" s="21" t="s">
        <v>515</v>
      </c>
      <c r="F388" s="21" t="s">
        <v>516</v>
      </c>
      <c r="G388" s="21" t="s">
        <v>506</v>
      </c>
      <c r="H388" s="21"/>
      <c r="I388" s="21"/>
      <c r="J388" s="22"/>
      <c r="K388" s="22"/>
      <c r="L388" s="22"/>
      <c r="M388" s="22"/>
      <c r="N388" s="22"/>
      <c r="O388" s="22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1" customFormat="1" ht="12" spans="1:64">
      <c r="A389" s="21">
        <v>4</v>
      </c>
      <c r="B389" s="21">
        <v>6</v>
      </c>
      <c r="C389" s="21">
        <v>6</v>
      </c>
      <c r="D389" s="21">
        <v>6</v>
      </c>
      <c r="E389" s="21">
        <v>6</v>
      </c>
      <c r="F389" s="21">
        <v>1</v>
      </c>
      <c r="G389" s="21">
        <v>1</v>
      </c>
      <c r="H389" s="21"/>
      <c r="I389" s="22"/>
      <c r="J389" s="22"/>
      <c r="K389" s="22"/>
      <c r="L389" s="22"/>
      <c r="M389" s="22"/>
      <c r="N389" s="22"/>
      <c r="O389" s="22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2" customFormat="1" ht="12" spans="1:64">
      <c r="A390" s="25">
        <v>78</v>
      </c>
      <c r="B390" s="25">
        <v>91</v>
      </c>
      <c r="C390" s="25">
        <v>67</v>
      </c>
      <c r="D390" s="25">
        <v>84</v>
      </c>
      <c r="E390" s="25">
        <v>80</v>
      </c>
      <c r="F390" s="25">
        <v>91</v>
      </c>
      <c r="G390" s="25">
        <v>88</v>
      </c>
      <c r="H390" s="25"/>
      <c r="I390" s="49"/>
      <c r="J390" s="49"/>
      <c r="K390" s="25"/>
      <c r="L390" s="25"/>
      <c r="M390" s="25"/>
      <c r="N390" s="25"/>
      <c r="O390" s="2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" spans="1:64">
      <c r="A391" s="21"/>
      <c r="B391" s="21"/>
      <c r="C391" s="21"/>
      <c r="D391" s="21"/>
      <c r="E391" s="21"/>
      <c r="F391" s="21"/>
      <c r="G391" s="21"/>
      <c r="H391" s="21"/>
      <c r="I391" s="22"/>
      <c r="J391" s="22"/>
      <c r="K391" s="22"/>
      <c r="L391" s="22"/>
      <c r="M391" s="22"/>
      <c r="N391" s="22"/>
      <c r="O391" s="2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3" customFormat="1" ht="12.75" spans="1:256">
      <c r="A392" s="20" t="s">
        <v>517</v>
      </c>
      <c r="B392" s="21" t="s">
        <v>2</v>
      </c>
      <c r="C392" s="21">
        <v>26</v>
      </c>
      <c r="D392" s="21" t="s">
        <v>3</v>
      </c>
      <c r="E392" s="21" t="s">
        <v>343</v>
      </c>
      <c r="F392" s="21" t="s">
        <v>5</v>
      </c>
      <c r="G392" s="24">
        <f>(A394*A395+B394*B395+C394*C395+D394*D395+E394*E395+F394*F395+G394*G395+H394*H395)/C392</f>
        <v>90.4615384615385</v>
      </c>
      <c r="H392" s="21"/>
      <c r="I392" s="22"/>
      <c r="J392" s="22"/>
      <c r="K392" s="21"/>
      <c r="L392" s="21"/>
      <c r="M392" s="21"/>
      <c r="N392" s="21"/>
      <c r="O392" s="21"/>
      <c r="P392" s="51"/>
      <c r="Q392" s="53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  <c r="BB392" s="51"/>
      <c r="BC392" s="51"/>
      <c r="BD392" s="51"/>
      <c r="BE392" s="51"/>
      <c r="BF392" s="51"/>
      <c r="BG392" s="51"/>
      <c r="BH392" s="51"/>
      <c r="BI392" s="51"/>
      <c r="BJ392" s="51"/>
      <c r="BK392" s="51"/>
      <c r="BL392" s="51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  <c r="IQ392" s="14"/>
      <c r="IR392" s="14"/>
      <c r="IS392" s="14"/>
      <c r="IT392" s="14"/>
      <c r="IU392" s="14"/>
      <c r="IV392" s="14"/>
    </row>
    <row r="393" s="3" customFormat="1" ht="12" spans="1:256">
      <c r="A393" s="21" t="s">
        <v>518</v>
      </c>
      <c r="B393" s="21" t="s">
        <v>519</v>
      </c>
      <c r="C393" s="21" t="s">
        <v>520</v>
      </c>
      <c r="D393" s="21" t="s">
        <v>521</v>
      </c>
      <c r="E393" s="21" t="s">
        <v>508</v>
      </c>
      <c r="F393" s="21"/>
      <c r="G393" s="21"/>
      <c r="H393" s="21"/>
      <c r="I393" s="21"/>
      <c r="J393" s="21"/>
      <c r="K393" s="21"/>
      <c r="L393" s="21"/>
      <c r="M393" s="22"/>
      <c r="N393" s="22"/>
      <c r="O393" s="22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  <c r="IV393" s="1"/>
    </row>
    <row r="394" s="3" customFormat="1" ht="12" spans="1:256">
      <c r="A394" s="21">
        <v>6</v>
      </c>
      <c r="B394" s="21">
        <v>6</v>
      </c>
      <c r="C394" s="21">
        <v>6</v>
      </c>
      <c r="D394" s="21">
        <v>6</v>
      </c>
      <c r="E394" s="21">
        <v>2</v>
      </c>
      <c r="F394" s="21"/>
      <c r="G394" s="21"/>
      <c r="H394" s="21"/>
      <c r="I394" s="22"/>
      <c r="J394" s="22"/>
      <c r="K394" s="22"/>
      <c r="L394" s="21"/>
      <c r="M394" s="22"/>
      <c r="N394" s="22"/>
      <c r="O394" s="22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="2" customFormat="1" ht="12" spans="1:64">
      <c r="A395" s="25">
        <v>94</v>
      </c>
      <c r="B395" s="25">
        <v>87</v>
      </c>
      <c r="C395" s="25">
        <v>87</v>
      </c>
      <c r="D395" s="25">
        <v>94</v>
      </c>
      <c r="E395" s="25">
        <v>90</v>
      </c>
      <c r="F395" s="25"/>
      <c r="G395" s="25"/>
      <c r="H395" s="25"/>
      <c r="I395" s="49"/>
      <c r="J395" s="49"/>
      <c r="K395" s="25"/>
      <c r="L395" s="25"/>
      <c r="M395" s="25"/>
      <c r="N395" s="25"/>
      <c r="O395" s="2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3" customFormat="1" ht="12" spans="1:256">
      <c r="A396" s="35"/>
      <c r="B396" s="35"/>
      <c r="C396" s="35"/>
      <c r="D396" s="35"/>
      <c r="E396" s="35"/>
      <c r="F396" s="35"/>
      <c r="G396" s="35"/>
      <c r="H396" s="35"/>
      <c r="I396" s="81"/>
      <c r="J396" s="81"/>
      <c r="K396" s="35"/>
      <c r="L396" s="35"/>
      <c r="M396" s="35"/>
      <c r="N396" s="35"/>
      <c r="O396" s="3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  <c r="IV396" s="1"/>
    </row>
    <row r="397" s="3" customFormat="1" ht="12" spans="1:256">
      <c r="A397" s="20" t="s">
        <v>522</v>
      </c>
      <c r="B397" s="21" t="s">
        <v>2</v>
      </c>
      <c r="C397" s="21">
        <v>18</v>
      </c>
      <c r="D397" s="21" t="s">
        <v>3</v>
      </c>
      <c r="E397" s="21" t="s">
        <v>286</v>
      </c>
      <c r="F397" s="21" t="s">
        <v>5</v>
      </c>
      <c r="G397" s="24">
        <f>(A399*A400+B399*B400+C399*C400+D399*D400+E399*E400+F399*F400+G399*G400+H399*H400)/C397</f>
        <v>91.6666666666667</v>
      </c>
      <c r="H397" s="21"/>
      <c r="I397" s="22"/>
      <c r="J397" s="22"/>
      <c r="K397" s="21"/>
      <c r="L397" s="21"/>
      <c r="M397" s="21"/>
      <c r="N397" s="21"/>
      <c r="O397" s="21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="3" customFormat="1" ht="12" spans="1:256">
      <c r="A398" s="21" t="s">
        <v>523</v>
      </c>
      <c r="B398" s="21" t="s">
        <v>524</v>
      </c>
      <c r="C398" s="21" t="s">
        <v>525</v>
      </c>
      <c r="D398" s="21"/>
      <c r="E398" s="21"/>
      <c r="F398" s="21"/>
      <c r="G398" s="21"/>
      <c r="H398" s="21"/>
      <c r="I398" s="21"/>
      <c r="J398" s="22"/>
      <c r="K398" s="22"/>
      <c r="L398" s="22"/>
      <c r="M398" s="22"/>
      <c r="N398" s="22"/>
      <c r="O398" s="22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="3" customFormat="1" ht="12" spans="1:64">
      <c r="A399" s="21">
        <v>6</v>
      </c>
      <c r="B399" s="21">
        <v>6</v>
      </c>
      <c r="C399" s="21">
        <v>6</v>
      </c>
      <c r="D399" s="21"/>
      <c r="E399" s="21"/>
      <c r="F399" s="21"/>
      <c r="G399" s="21"/>
      <c r="H399" s="21"/>
      <c r="I399" s="22"/>
      <c r="J399" s="22"/>
      <c r="K399" s="22"/>
      <c r="L399" s="22"/>
      <c r="M399" s="22"/>
      <c r="N399" s="22"/>
      <c r="O399" s="22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2" customFormat="1" ht="12" spans="1:64">
      <c r="A400" s="25">
        <v>87</v>
      </c>
      <c r="B400" s="25">
        <v>91</v>
      </c>
      <c r="C400" s="25">
        <v>97</v>
      </c>
      <c r="D400" s="25"/>
      <c r="E400" s="25"/>
      <c r="F400" s="25"/>
      <c r="G400" s="25"/>
      <c r="H400" s="25"/>
      <c r="I400" s="49"/>
      <c r="J400" s="49"/>
      <c r="K400" s="25"/>
      <c r="L400" s="25"/>
      <c r="M400" s="25"/>
      <c r="N400" s="25"/>
      <c r="O400" s="2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3" customFormat="1" ht="12" spans="1:256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  <c r="IV401" s="1"/>
    </row>
    <row r="402" s="3" customFormat="1" ht="12" spans="1:256">
      <c r="A402" s="20" t="s">
        <v>526</v>
      </c>
      <c r="B402" s="21" t="s">
        <v>2</v>
      </c>
      <c r="C402" s="21">
        <v>24</v>
      </c>
      <c r="D402" s="21" t="s">
        <v>3</v>
      </c>
      <c r="E402" s="23" t="s">
        <v>527</v>
      </c>
      <c r="F402" s="21" t="s">
        <v>5</v>
      </c>
      <c r="G402" s="24">
        <f>(A404*A405+B404*B405+C404*C405+D404*D405+E404*E405+F404*F405+G404*G405+H404*H405)/C402</f>
        <v>92.2083333333333</v>
      </c>
      <c r="H402" s="21"/>
      <c r="I402" s="22"/>
      <c r="J402" s="22"/>
      <c r="K402" s="21"/>
      <c r="L402" s="21"/>
      <c r="M402" s="21"/>
      <c r="N402" s="21"/>
      <c r="O402" s="2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="3" customFormat="1" ht="12" spans="1:256">
      <c r="A403" s="22" t="s">
        <v>528</v>
      </c>
      <c r="B403" s="21" t="s">
        <v>529</v>
      </c>
      <c r="C403" s="21" t="s">
        <v>530</v>
      </c>
      <c r="D403" s="21" t="s">
        <v>531</v>
      </c>
      <c r="E403" s="21" t="s">
        <v>532</v>
      </c>
      <c r="F403" s="21"/>
      <c r="G403" s="21"/>
      <c r="H403" s="21"/>
      <c r="I403" s="21"/>
      <c r="J403" s="22"/>
      <c r="K403" s="22"/>
      <c r="L403" s="22"/>
      <c r="M403" s="22"/>
      <c r="N403" s="22"/>
      <c r="O403" s="22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="3" customFormat="1" ht="12" spans="1:256">
      <c r="A404" s="22">
        <v>5</v>
      </c>
      <c r="B404" s="21">
        <v>6</v>
      </c>
      <c r="C404" s="21">
        <v>5</v>
      </c>
      <c r="D404" s="21">
        <v>6</v>
      </c>
      <c r="E404" s="21">
        <v>2</v>
      </c>
      <c r="F404" s="21"/>
      <c r="G404" s="21"/>
      <c r="H404" s="21"/>
      <c r="I404" s="22"/>
      <c r="J404" s="22"/>
      <c r="K404" s="22"/>
      <c r="L404" s="22"/>
      <c r="M404" s="22"/>
      <c r="N404" s="22"/>
      <c r="O404" s="22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="2" customFormat="1" ht="12" spans="1:64">
      <c r="A405" s="25">
        <v>90</v>
      </c>
      <c r="B405" s="25">
        <v>96</v>
      </c>
      <c r="C405" s="25">
        <v>93</v>
      </c>
      <c r="D405" s="25">
        <v>88</v>
      </c>
      <c r="E405" s="25">
        <v>97</v>
      </c>
      <c r="F405" s="25"/>
      <c r="G405" s="25"/>
      <c r="H405" s="25"/>
      <c r="I405" s="49"/>
      <c r="J405" s="49"/>
      <c r="K405" s="25"/>
      <c r="L405" s="25"/>
      <c r="M405" s="25"/>
      <c r="N405" s="25"/>
      <c r="O405" s="2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3" customFormat="1" ht="12" spans="1:256">
      <c r="A406" s="21"/>
      <c r="B406" s="21"/>
      <c r="C406" s="21"/>
      <c r="D406" s="21"/>
      <c r="E406" s="21"/>
      <c r="F406" s="21"/>
      <c r="G406" s="21"/>
      <c r="H406" s="21"/>
      <c r="I406" s="81"/>
      <c r="J406" s="81"/>
      <c r="K406" s="21"/>
      <c r="L406" s="21"/>
      <c r="M406" s="21"/>
      <c r="N406" s="21"/>
      <c r="O406" s="21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  <c r="IV406" s="1"/>
    </row>
    <row r="407" s="1" customFormat="1" ht="12" spans="1:64">
      <c r="A407" s="20" t="s">
        <v>533</v>
      </c>
      <c r="B407" s="21" t="s">
        <v>2</v>
      </c>
      <c r="C407" s="21">
        <v>24</v>
      </c>
      <c r="D407" s="21" t="s">
        <v>3</v>
      </c>
      <c r="E407" s="23" t="s">
        <v>391</v>
      </c>
      <c r="F407" s="21" t="s">
        <v>5</v>
      </c>
      <c r="G407" s="24">
        <f>(A409*A410+B409*B410+C409*C410+D409*D410+E409*E410+F409*F410+G409*G410+H409*H410)/C407</f>
        <v>91.5833333333333</v>
      </c>
      <c r="H407" s="21"/>
      <c r="I407" s="22"/>
      <c r="J407" s="22"/>
      <c r="K407" s="21"/>
      <c r="L407" s="21"/>
      <c r="M407" s="21"/>
      <c r="N407" s="21"/>
      <c r="O407" s="21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" spans="1:64">
      <c r="A408" s="21" t="s">
        <v>534</v>
      </c>
      <c r="B408" s="21" t="s">
        <v>535</v>
      </c>
      <c r="C408" s="21" t="s">
        <v>536</v>
      </c>
      <c r="D408" s="21" t="s">
        <v>537</v>
      </c>
      <c r="E408" s="21" t="s">
        <v>538</v>
      </c>
      <c r="F408" s="21"/>
      <c r="G408" s="21"/>
      <c r="H408" s="21"/>
      <c r="I408" s="21"/>
      <c r="J408" s="22"/>
      <c r="K408" s="22"/>
      <c r="L408" s="22"/>
      <c r="M408" s="22"/>
      <c r="N408" s="22"/>
      <c r="O408" s="22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" spans="1:256">
      <c r="A409" s="21">
        <v>4</v>
      </c>
      <c r="B409" s="21">
        <v>6</v>
      </c>
      <c r="C409" s="21">
        <v>6</v>
      </c>
      <c r="D409" s="21">
        <v>6</v>
      </c>
      <c r="E409" s="21">
        <v>2</v>
      </c>
      <c r="F409" s="21"/>
      <c r="G409" s="21"/>
      <c r="H409" s="21"/>
      <c r="I409" s="22"/>
      <c r="J409" s="22"/>
      <c r="K409" s="22"/>
      <c r="L409" s="22"/>
      <c r="M409" s="22"/>
      <c r="N409" s="22"/>
      <c r="O409" s="22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  <c r="IV409" s="1"/>
    </row>
    <row r="410" s="3" customFormat="1" ht="12" spans="1:256">
      <c r="A410" s="25">
        <v>96</v>
      </c>
      <c r="B410" s="25">
        <v>91</v>
      </c>
      <c r="C410" s="25">
        <v>91</v>
      </c>
      <c r="D410" s="25">
        <v>91</v>
      </c>
      <c r="E410" s="25">
        <v>88</v>
      </c>
      <c r="F410" s="25"/>
      <c r="G410" s="25"/>
      <c r="H410" s="25"/>
      <c r="I410" s="49"/>
      <c r="J410" s="49"/>
      <c r="K410" s="25"/>
      <c r="L410" s="25"/>
      <c r="M410" s="25"/>
      <c r="N410" s="25"/>
      <c r="O410" s="2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  <c r="II410" s="2"/>
      <c r="IJ410" s="2"/>
      <c r="IK410" s="2"/>
      <c r="IL410" s="2"/>
      <c r="IM410" s="2"/>
      <c r="IN410" s="2"/>
      <c r="IO410" s="2"/>
      <c r="IP410" s="2"/>
      <c r="IQ410" s="2"/>
      <c r="IR410" s="2"/>
      <c r="IS410" s="2"/>
      <c r="IT410" s="2"/>
      <c r="IU410" s="2"/>
      <c r="IV410" s="2"/>
    </row>
    <row r="411" s="1" customFormat="1" ht="22.5" spans="1:64">
      <c r="A411" s="19" t="s">
        <v>539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</row>
    <row r="412" s="8" customFormat="1" ht="12.75" spans="1:64">
      <c r="A412" s="20" t="s">
        <v>540</v>
      </c>
      <c r="B412" s="22" t="s">
        <v>133</v>
      </c>
      <c r="C412" s="22">
        <v>19</v>
      </c>
      <c r="D412" s="22" t="s">
        <v>3</v>
      </c>
      <c r="E412" s="22" t="s">
        <v>541</v>
      </c>
      <c r="F412" s="22" t="s">
        <v>5</v>
      </c>
      <c r="G412" s="24">
        <f>(A414*A415+B414*B415+C414*C415+D414*D415+E414*E415+F414*F415+G414*G415)/C412</f>
        <v>89.7368421052632</v>
      </c>
      <c r="H412" s="22"/>
      <c r="I412" s="22"/>
      <c r="J412" s="22"/>
      <c r="K412" s="22"/>
      <c r="L412" s="22"/>
      <c r="M412" s="22"/>
      <c r="N412" s="21"/>
      <c r="O412" s="21"/>
      <c r="P412" s="82"/>
      <c r="Q412" s="86"/>
      <c r="R412" s="82"/>
      <c r="S412" s="82"/>
      <c r="T412" s="82"/>
      <c r="U412" s="82"/>
      <c r="V412" s="82"/>
      <c r="W412" s="82"/>
      <c r="X412" s="82"/>
      <c r="Y412" s="82"/>
      <c r="Z412" s="82"/>
      <c r="AA412" s="82"/>
      <c r="AB412" s="82"/>
      <c r="AC412" s="82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  <c r="AN412" s="82"/>
      <c r="AO412" s="82"/>
      <c r="AP412" s="82"/>
      <c r="AQ412" s="82"/>
      <c r="AR412" s="82"/>
      <c r="AS412" s="82"/>
      <c r="AT412" s="82"/>
      <c r="AU412" s="82"/>
      <c r="AV412" s="82"/>
      <c r="AW412" s="82"/>
      <c r="AX412" s="82"/>
      <c r="AY412" s="82"/>
      <c r="AZ412" s="82"/>
      <c r="BA412" s="82"/>
      <c r="BB412" s="82"/>
      <c r="BC412" s="82"/>
      <c r="BD412" s="82"/>
      <c r="BE412" s="82"/>
      <c r="BF412" s="82"/>
      <c r="BG412" s="82"/>
      <c r="BH412" s="82"/>
      <c r="BI412" s="82"/>
      <c r="BJ412" s="82"/>
      <c r="BK412" s="82"/>
      <c r="BL412" s="82"/>
    </row>
    <row r="413" s="8" customFormat="1" ht="12.75" spans="1:64">
      <c r="A413" s="54" t="s">
        <v>542</v>
      </c>
      <c r="B413" s="54" t="s">
        <v>543</v>
      </c>
      <c r="C413" s="54" t="s">
        <v>544</v>
      </c>
      <c r="D413" s="54" t="s">
        <v>545</v>
      </c>
      <c r="E413" s="55"/>
      <c r="F413" s="22"/>
      <c r="G413" s="22"/>
      <c r="H413" s="22"/>
      <c r="I413" s="22"/>
      <c r="J413" s="22"/>
      <c r="K413" s="22"/>
      <c r="L413" s="22"/>
      <c r="M413" s="22"/>
      <c r="N413" s="21"/>
      <c r="O413" s="21"/>
      <c r="P413" s="82"/>
      <c r="Q413" s="86"/>
      <c r="R413" s="82"/>
      <c r="S413" s="82"/>
      <c r="T413" s="82"/>
      <c r="U413" s="82"/>
      <c r="V413" s="82"/>
      <c r="W413" s="82"/>
      <c r="X413" s="82"/>
      <c r="Y413" s="82"/>
      <c r="Z413" s="82"/>
      <c r="AA413" s="82"/>
      <c r="AB413" s="82"/>
      <c r="AC413" s="82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  <c r="AN413" s="82"/>
      <c r="AO413" s="82"/>
      <c r="AP413" s="82"/>
      <c r="AQ413" s="82"/>
      <c r="AR413" s="82"/>
      <c r="AS413" s="82"/>
      <c r="AT413" s="82"/>
      <c r="AU413" s="82"/>
      <c r="AV413" s="82"/>
      <c r="AW413" s="82"/>
      <c r="AX413" s="82"/>
      <c r="AY413" s="82"/>
      <c r="AZ413" s="82"/>
      <c r="BA413" s="82"/>
      <c r="BB413" s="82"/>
      <c r="BC413" s="82"/>
      <c r="BD413" s="82"/>
      <c r="BE413" s="82"/>
      <c r="BF413" s="82"/>
      <c r="BG413" s="82"/>
      <c r="BH413" s="82"/>
      <c r="BI413" s="82"/>
      <c r="BJ413" s="82"/>
      <c r="BK413" s="82"/>
      <c r="BL413" s="82"/>
    </row>
    <row r="414" s="9" customFormat="1" ht="12.75" spans="1:64">
      <c r="A414" s="56">
        <v>5</v>
      </c>
      <c r="B414" s="56">
        <v>4</v>
      </c>
      <c r="C414" s="56">
        <v>6</v>
      </c>
      <c r="D414" s="57">
        <v>4</v>
      </c>
      <c r="E414" s="55"/>
      <c r="F414" s="22"/>
      <c r="G414" s="22"/>
      <c r="H414" s="22"/>
      <c r="I414" s="22"/>
      <c r="J414" s="22"/>
      <c r="K414" s="22"/>
      <c r="L414" s="22"/>
      <c r="M414" s="22"/>
      <c r="N414" s="21"/>
      <c r="O414" s="21"/>
      <c r="P414" s="82"/>
      <c r="Q414" s="86"/>
      <c r="R414" s="82"/>
      <c r="S414" s="82"/>
      <c r="T414" s="82"/>
      <c r="U414" s="82"/>
      <c r="V414" s="82"/>
      <c r="W414" s="82"/>
      <c r="X414" s="82"/>
      <c r="Y414" s="82"/>
      <c r="Z414" s="82"/>
      <c r="AA414" s="82"/>
      <c r="AB414" s="82"/>
      <c r="AC414" s="82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  <c r="AN414" s="82"/>
      <c r="AO414" s="82"/>
      <c r="AP414" s="82"/>
      <c r="AQ414" s="82"/>
      <c r="AR414" s="82"/>
      <c r="AS414" s="82"/>
      <c r="AT414" s="82"/>
      <c r="AU414" s="82"/>
      <c r="AV414" s="82"/>
      <c r="AW414" s="82"/>
      <c r="AX414" s="82"/>
      <c r="AY414" s="82"/>
      <c r="AZ414" s="82"/>
      <c r="BA414" s="82"/>
      <c r="BB414" s="82"/>
      <c r="BC414" s="82"/>
      <c r="BD414" s="82"/>
      <c r="BE414" s="82"/>
      <c r="BF414" s="82"/>
      <c r="BG414" s="82"/>
      <c r="BH414" s="82"/>
      <c r="BI414" s="82"/>
      <c r="BJ414" s="82"/>
      <c r="BK414" s="82"/>
      <c r="BL414" s="82"/>
    </row>
    <row r="415" s="8" customFormat="1" ht="12.75" spans="1:64">
      <c r="A415" s="25">
        <v>89</v>
      </c>
      <c r="B415" s="25">
        <v>82</v>
      </c>
      <c r="C415" s="25">
        <v>94</v>
      </c>
      <c r="D415" s="25">
        <v>92</v>
      </c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82"/>
      <c r="Q415" s="86"/>
      <c r="R415" s="82"/>
      <c r="S415" s="82"/>
      <c r="T415" s="82"/>
      <c r="U415" s="82"/>
      <c r="V415" s="82"/>
      <c r="W415" s="82"/>
      <c r="X415" s="82"/>
      <c r="Y415" s="82"/>
      <c r="Z415" s="82"/>
      <c r="AA415" s="82"/>
      <c r="AB415" s="82"/>
      <c r="AC415" s="82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  <c r="AN415" s="82"/>
      <c r="AO415" s="82"/>
      <c r="AP415" s="82"/>
      <c r="AQ415" s="82"/>
      <c r="AR415" s="82"/>
      <c r="AS415" s="82"/>
      <c r="AT415" s="82"/>
      <c r="AU415" s="82"/>
      <c r="AV415" s="82"/>
      <c r="AW415" s="82"/>
      <c r="AX415" s="82"/>
      <c r="AY415" s="82"/>
      <c r="AZ415" s="82"/>
      <c r="BA415" s="82"/>
      <c r="BB415" s="82"/>
      <c r="BC415" s="82"/>
      <c r="BD415" s="82"/>
      <c r="BE415" s="82"/>
      <c r="BF415" s="82"/>
      <c r="BG415" s="82"/>
      <c r="BH415" s="82"/>
      <c r="BI415" s="82"/>
      <c r="BJ415" s="82"/>
      <c r="BK415" s="82"/>
      <c r="BL415" s="82"/>
    </row>
    <row r="416" s="8" customFormat="1" ht="12.75" spans="1:64">
      <c r="A416" s="32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82"/>
      <c r="Q416" s="86"/>
      <c r="R416" s="82"/>
      <c r="S416" s="82"/>
      <c r="T416" s="82"/>
      <c r="U416" s="82"/>
      <c r="V416" s="82"/>
      <c r="W416" s="82"/>
      <c r="X416" s="82"/>
      <c r="Y416" s="82"/>
      <c r="Z416" s="82"/>
      <c r="AA416" s="82"/>
      <c r="AB416" s="82"/>
      <c r="AC416" s="82"/>
      <c r="AD416" s="82"/>
      <c r="AE416" s="82"/>
      <c r="AF416" s="82"/>
      <c r="AG416" s="82"/>
      <c r="AH416" s="82"/>
      <c r="AI416" s="82"/>
      <c r="AJ416" s="82"/>
      <c r="AK416" s="82"/>
      <c r="AL416" s="82"/>
      <c r="AM416" s="82"/>
      <c r="AN416" s="82"/>
      <c r="AO416" s="82"/>
      <c r="AP416" s="82"/>
      <c r="AQ416" s="82"/>
      <c r="AR416" s="82"/>
      <c r="AS416" s="82"/>
      <c r="AT416" s="82"/>
      <c r="AU416" s="82"/>
      <c r="AV416" s="82"/>
      <c r="AW416" s="82"/>
      <c r="AX416" s="82"/>
      <c r="AY416" s="82"/>
      <c r="AZ416" s="82"/>
      <c r="BA416" s="82"/>
      <c r="BB416" s="82"/>
      <c r="BC416" s="82"/>
      <c r="BD416" s="82"/>
      <c r="BE416" s="82"/>
      <c r="BF416" s="82"/>
      <c r="BG416" s="82"/>
      <c r="BH416" s="82"/>
      <c r="BI416" s="82"/>
      <c r="BJ416" s="82"/>
      <c r="BK416" s="82"/>
      <c r="BL416" s="82"/>
    </row>
    <row r="417" s="8" customFormat="1" ht="12.75" spans="1:64">
      <c r="A417" s="58" t="s">
        <v>546</v>
      </c>
      <c r="B417" s="59" t="s">
        <v>133</v>
      </c>
      <c r="C417" s="59">
        <v>18</v>
      </c>
      <c r="D417" s="59" t="s">
        <v>3</v>
      </c>
      <c r="E417" s="59" t="s">
        <v>541</v>
      </c>
      <c r="F417" s="22" t="s">
        <v>5</v>
      </c>
      <c r="G417" s="24">
        <f>(A419*A420+B419*B420+C419*C420+D419*D420+E419*E420+F419*F420+G419*G420+H419*H420)/C417</f>
        <v>90.3333333333333</v>
      </c>
      <c r="H417" s="22"/>
      <c r="I417" s="22"/>
      <c r="J417" s="21"/>
      <c r="K417" s="21"/>
      <c r="L417" s="21"/>
      <c r="M417" s="21"/>
      <c r="N417" s="21"/>
      <c r="O417" s="21"/>
      <c r="P417" s="82"/>
      <c r="Q417" s="86"/>
      <c r="R417" s="82"/>
      <c r="S417" s="82"/>
      <c r="T417" s="82"/>
      <c r="U417" s="82"/>
      <c r="V417" s="82"/>
      <c r="W417" s="82"/>
      <c r="X417" s="82"/>
      <c r="Y417" s="82"/>
      <c r="Z417" s="82"/>
      <c r="AA417" s="82"/>
      <c r="AB417" s="82"/>
      <c r="AC417" s="82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  <c r="AN417" s="82"/>
      <c r="AO417" s="82"/>
      <c r="AP417" s="82"/>
      <c r="AQ417" s="82"/>
      <c r="AR417" s="82"/>
      <c r="AS417" s="82"/>
      <c r="AT417" s="82"/>
      <c r="AU417" s="82"/>
      <c r="AV417" s="82"/>
      <c r="AW417" s="82"/>
      <c r="AX417" s="82"/>
      <c r="AY417" s="82"/>
      <c r="AZ417" s="82"/>
      <c r="BA417" s="82"/>
      <c r="BB417" s="82"/>
      <c r="BC417" s="82"/>
      <c r="BD417" s="82"/>
      <c r="BE417" s="82"/>
      <c r="BF417" s="82"/>
      <c r="BG417" s="82"/>
      <c r="BH417" s="82"/>
      <c r="BI417" s="82"/>
      <c r="BJ417" s="82"/>
      <c r="BK417" s="82"/>
      <c r="BL417" s="82"/>
    </row>
    <row r="418" s="8" customFormat="1" ht="12.75" spans="1:64">
      <c r="A418" s="54" t="s">
        <v>547</v>
      </c>
      <c r="B418" s="54" t="s">
        <v>548</v>
      </c>
      <c r="C418" s="54" t="s">
        <v>549</v>
      </c>
      <c r="D418" s="59"/>
      <c r="E418" s="59"/>
      <c r="F418" s="21"/>
      <c r="G418" s="22"/>
      <c r="H418" s="21"/>
      <c r="I418" s="21"/>
      <c r="J418" s="21"/>
      <c r="K418" s="21"/>
      <c r="L418" s="21"/>
      <c r="M418" s="21"/>
      <c r="N418" s="21"/>
      <c r="O418" s="21"/>
      <c r="P418" s="82"/>
      <c r="Q418" s="86"/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  <c r="AC418" s="82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  <c r="AN418" s="82"/>
      <c r="AO418" s="82"/>
      <c r="AP418" s="82"/>
      <c r="AQ418" s="82"/>
      <c r="AR418" s="82"/>
      <c r="AS418" s="82"/>
      <c r="AT418" s="82"/>
      <c r="AU418" s="82"/>
      <c r="AV418" s="82"/>
      <c r="AW418" s="82"/>
      <c r="AX418" s="82"/>
      <c r="AY418" s="82"/>
      <c r="AZ418" s="82"/>
      <c r="BA418" s="82"/>
      <c r="BB418" s="82"/>
      <c r="BC418" s="82"/>
      <c r="BD418" s="82"/>
      <c r="BE418" s="82"/>
      <c r="BF418" s="82"/>
      <c r="BG418" s="82"/>
      <c r="BH418" s="82"/>
      <c r="BI418" s="82"/>
      <c r="BJ418" s="82"/>
      <c r="BK418" s="82"/>
      <c r="BL418" s="82"/>
    </row>
    <row r="419" s="9" customFormat="1" ht="12.75" spans="1:64">
      <c r="A419" s="56">
        <v>6</v>
      </c>
      <c r="B419" s="56">
        <v>6</v>
      </c>
      <c r="C419" s="56">
        <v>6</v>
      </c>
      <c r="D419" s="59"/>
      <c r="E419" s="60"/>
      <c r="F419" s="21"/>
      <c r="G419" s="21"/>
      <c r="H419" s="22"/>
      <c r="I419" s="21"/>
      <c r="J419" s="21"/>
      <c r="K419" s="21"/>
      <c r="L419" s="21"/>
      <c r="M419" s="21"/>
      <c r="N419" s="21"/>
      <c r="O419" s="21"/>
      <c r="P419" s="82"/>
      <c r="Q419" s="86"/>
      <c r="R419" s="82"/>
      <c r="S419" s="82"/>
      <c r="T419" s="82"/>
      <c r="U419" s="82"/>
      <c r="V419" s="82"/>
      <c r="W419" s="82"/>
      <c r="X419" s="82"/>
      <c r="Y419" s="82"/>
      <c r="Z419" s="82"/>
      <c r="AA419" s="82"/>
      <c r="AB419" s="82"/>
      <c r="AC419" s="82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  <c r="AT419" s="82"/>
      <c r="AU419" s="82"/>
      <c r="AV419" s="82"/>
      <c r="AW419" s="82"/>
      <c r="AX419" s="82"/>
      <c r="AY419" s="82"/>
      <c r="AZ419" s="82"/>
      <c r="BA419" s="82"/>
      <c r="BB419" s="82"/>
      <c r="BC419" s="82"/>
      <c r="BD419" s="82"/>
      <c r="BE419" s="82"/>
      <c r="BF419" s="82"/>
      <c r="BG419" s="82"/>
      <c r="BH419" s="82"/>
      <c r="BI419" s="82"/>
      <c r="BJ419" s="82"/>
      <c r="BK419" s="82"/>
      <c r="BL419" s="82"/>
    </row>
    <row r="420" s="8" customFormat="1" ht="12.75" spans="1:64">
      <c r="A420" s="36">
        <v>90</v>
      </c>
      <c r="B420" s="25">
        <v>87</v>
      </c>
      <c r="C420" s="25">
        <v>94</v>
      </c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82"/>
      <c r="Q420" s="86"/>
      <c r="R420" s="82"/>
      <c r="S420" s="82"/>
      <c r="T420" s="82"/>
      <c r="U420" s="82"/>
      <c r="V420" s="82"/>
      <c r="W420" s="82"/>
      <c r="X420" s="82"/>
      <c r="Y420" s="82"/>
      <c r="Z420" s="82"/>
      <c r="AA420" s="82"/>
      <c r="AB420" s="82"/>
      <c r="AC420" s="82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  <c r="AT420" s="82"/>
      <c r="AU420" s="82"/>
      <c r="AV420" s="82"/>
      <c r="AW420" s="82"/>
      <c r="AX420" s="82"/>
      <c r="AY420" s="82"/>
      <c r="AZ420" s="82"/>
      <c r="BA420" s="82"/>
      <c r="BB420" s="82"/>
      <c r="BC420" s="82"/>
      <c r="BD420" s="82"/>
      <c r="BE420" s="82"/>
      <c r="BF420" s="82"/>
      <c r="BG420" s="82"/>
      <c r="BH420" s="82"/>
      <c r="BI420" s="82"/>
      <c r="BJ420" s="82"/>
      <c r="BK420" s="82"/>
      <c r="BL420" s="82"/>
    </row>
    <row r="421" s="8" customFormat="1" ht="12.75" spans="1:64">
      <c r="A421" s="33"/>
      <c r="B421" s="22"/>
      <c r="C421" s="22"/>
      <c r="D421" s="22"/>
      <c r="E421" s="22"/>
      <c r="F421" s="22"/>
      <c r="G421" s="22"/>
      <c r="H421" s="22"/>
      <c r="I421" s="22"/>
      <c r="J421" s="21"/>
      <c r="K421" s="21"/>
      <c r="L421" s="21"/>
      <c r="M421" s="21"/>
      <c r="N421" s="21"/>
      <c r="O421" s="21"/>
      <c r="P421" s="82"/>
      <c r="Q421" s="86"/>
      <c r="R421" s="82"/>
      <c r="S421" s="82"/>
      <c r="T421" s="82"/>
      <c r="U421" s="82"/>
      <c r="V421" s="82"/>
      <c r="W421" s="82"/>
      <c r="X421" s="82"/>
      <c r="Y421" s="82"/>
      <c r="Z421" s="82"/>
      <c r="AA421" s="82"/>
      <c r="AB421" s="82"/>
      <c r="AC421" s="82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  <c r="AT421" s="82"/>
      <c r="AU421" s="82"/>
      <c r="AV421" s="82"/>
      <c r="AW421" s="82"/>
      <c r="AX421" s="82"/>
      <c r="AY421" s="82"/>
      <c r="AZ421" s="82"/>
      <c r="BA421" s="82"/>
      <c r="BB421" s="82"/>
      <c r="BC421" s="82"/>
      <c r="BD421" s="82"/>
      <c r="BE421" s="82"/>
      <c r="BF421" s="82"/>
      <c r="BG421" s="82"/>
      <c r="BH421" s="82"/>
      <c r="BI421" s="82"/>
      <c r="BJ421" s="82"/>
      <c r="BK421" s="82"/>
      <c r="BL421" s="82"/>
    </row>
    <row r="422" s="8" customFormat="1" ht="12.75" spans="1:64">
      <c r="A422" s="61" t="s">
        <v>550</v>
      </c>
      <c r="B422" s="62" t="s">
        <v>133</v>
      </c>
      <c r="C422" s="62">
        <v>22</v>
      </c>
      <c r="D422" s="62" t="s">
        <v>3</v>
      </c>
      <c r="E422" s="62" t="s">
        <v>541</v>
      </c>
      <c r="F422" s="22" t="s">
        <v>5</v>
      </c>
      <c r="G422" s="24">
        <f>(A424*A425+B424*B425+C424*C425+D424*D425+E424*E425+F424*F425+G424*G425+H424*H425)/C422</f>
        <v>87.5454545454545</v>
      </c>
      <c r="H422" s="22"/>
      <c r="I422" s="22"/>
      <c r="J422" s="22"/>
      <c r="K422" s="22"/>
      <c r="L422" s="22"/>
      <c r="M422" s="22"/>
      <c r="N422" s="21"/>
      <c r="O422" s="21"/>
      <c r="P422" s="82"/>
      <c r="Q422" s="86"/>
      <c r="R422" s="82"/>
      <c r="S422" s="82"/>
      <c r="T422" s="82"/>
      <c r="U422" s="82"/>
      <c r="V422" s="82"/>
      <c r="W422" s="82"/>
      <c r="X422" s="82"/>
      <c r="Y422" s="82"/>
      <c r="Z422" s="82"/>
      <c r="AA422" s="82"/>
      <c r="AB422" s="82"/>
      <c r="AC422" s="82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  <c r="AT422" s="82"/>
      <c r="AU422" s="82"/>
      <c r="AV422" s="82"/>
      <c r="AW422" s="82"/>
      <c r="AX422" s="82"/>
      <c r="AY422" s="82"/>
      <c r="AZ422" s="82"/>
      <c r="BA422" s="82"/>
      <c r="BB422" s="82"/>
      <c r="BC422" s="82"/>
      <c r="BD422" s="82"/>
      <c r="BE422" s="82"/>
      <c r="BF422" s="82"/>
      <c r="BG422" s="82"/>
      <c r="BH422" s="82"/>
      <c r="BI422" s="82"/>
      <c r="BJ422" s="82"/>
      <c r="BK422" s="82"/>
      <c r="BL422" s="82"/>
    </row>
    <row r="423" s="8" customFormat="1" ht="12.75" spans="1:64">
      <c r="A423" s="54" t="s">
        <v>551</v>
      </c>
      <c r="B423" s="54" t="s">
        <v>552</v>
      </c>
      <c r="C423" s="54" t="s">
        <v>553</v>
      </c>
      <c r="D423" s="54" t="s">
        <v>554</v>
      </c>
      <c r="E423" s="63"/>
      <c r="F423" s="21"/>
      <c r="G423" s="21"/>
      <c r="H423" s="21"/>
      <c r="I423" s="22"/>
      <c r="J423" s="22"/>
      <c r="K423" s="22"/>
      <c r="L423" s="22"/>
      <c r="M423" s="22"/>
      <c r="N423" s="21"/>
      <c r="O423" s="21"/>
      <c r="P423" s="82"/>
      <c r="Q423" s="86"/>
      <c r="R423" s="82"/>
      <c r="S423" s="82"/>
      <c r="T423" s="82"/>
      <c r="U423" s="82"/>
      <c r="V423" s="82"/>
      <c r="W423" s="82"/>
      <c r="X423" s="82"/>
      <c r="Y423" s="82"/>
      <c r="Z423" s="82"/>
      <c r="AA423" s="82"/>
      <c r="AB423" s="82"/>
      <c r="AC423" s="82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  <c r="AT423" s="82"/>
      <c r="AU423" s="82"/>
      <c r="AV423" s="82"/>
      <c r="AW423" s="82"/>
      <c r="AX423" s="82"/>
      <c r="AY423" s="82"/>
      <c r="AZ423" s="82"/>
      <c r="BA423" s="82"/>
      <c r="BB423" s="82"/>
      <c r="BC423" s="82"/>
      <c r="BD423" s="82"/>
      <c r="BE423" s="82"/>
      <c r="BF423" s="82"/>
      <c r="BG423" s="82"/>
      <c r="BH423" s="82"/>
      <c r="BI423" s="82"/>
      <c r="BJ423" s="82"/>
      <c r="BK423" s="82"/>
      <c r="BL423" s="82"/>
    </row>
    <row r="424" s="9" customFormat="1" ht="12.75" spans="1:64">
      <c r="A424" s="56">
        <v>6</v>
      </c>
      <c r="B424" s="56">
        <v>6</v>
      </c>
      <c r="C424" s="56">
        <v>6</v>
      </c>
      <c r="D424" s="57">
        <v>4</v>
      </c>
      <c r="E424" s="63"/>
      <c r="F424" s="21"/>
      <c r="G424" s="21"/>
      <c r="H424" s="22"/>
      <c r="I424" s="22"/>
      <c r="J424" s="22"/>
      <c r="K424" s="22"/>
      <c r="L424" s="22"/>
      <c r="M424" s="22"/>
      <c r="N424" s="21"/>
      <c r="O424" s="21"/>
      <c r="P424" s="82"/>
      <c r="Q424" s="86"/>
      <c r="R424" s="82"/>
      <c r="S424" s="82"/>
      <c r="T424" s="82"/>
      <c r="U424" s="82"/>
      <c r="V424" s="82"/>
      <c r="W424" s="82"/>
      <c r="X424" s="82"/>
      <c r="Y424" s="82"/>
      <c r="Z424" s="82"/>
      <c r="AA424" s="82"/>
      <c r="AB424" s="82"/>
      <c r="AC424" s="82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  <c r="AT424" s="82"/>
      <c r="AU424" s="82"/>
      <c r="AV424" s="82"/>
      <c r="AW424" s="82"/>
      <c r="AX424" s="82"/>
      <c r="AY424" s="82"/>
      <c r="AZ424" s="82"/>
      <c r="BA424" s="82"/>
      <c r="BB424" s="82"/>
      <c r="BC424" s="82"/>
      <c r="BD424" s="82"/>
      <c r="BE424" s="82"/>
      <c r="BF424" s="82"/>
      <c r="BG424" s="82"/>
      <c r="BH424" s="82"/>
      <c r="BI424" s="82"/>
      <c r="BJ424" s="82"/>
      <c r="BK424" s="82"/>
      <c r="BL424" s="82"/>
    </row>
    <row r="425" s="8" customFormat="1" ht="12.75" spans="1:64">
      <c r="A425" s="64">
        <v>86</v>
      </c>
      <c r="B425" s="64">
        <v>79</v>
      </c>
      <c r="C425" s="64">
        <v>94</v>
      </c>
      <c r="D425" s="64">
        <v>93</v>
      </c>
      <c r="E425" s="64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82"/>
      <c r="Q425" s="86"/>
      <c r="R425" s="82"/>
      <c r="S425" s="82"/>
      <c r="T425" s="82"/>
      <c r="U425" s="82"/>
      <c r="V425" s="82"/>
      <c r="W425" s="82"/>
      <c r="X425" s="82"/>
      <c r="Y425" s="82"/>
      <c r="Z425" s="82"/>
      <c r="AA425" s="82"/>
      <c r="AB425" s="82"/>
      <c r="AC425" s="82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  <c r="AT425" s="82"/>
      <c r="AU425" s="82"/>
      <c r="AV425" s="82"/>
      <c r="AW425" s="82"/>
      <c r="AX425" s="82"/>
      <c r="AY425" s="82"/>
      <c r="AZ425" s="82"/>
      <c r="BA425" s="82"/>
      <c r="BB425" s="82"/>
      <c r="BC425" s="82"/>
      <c r="BD425" s="82"/>
      <c r="BE425" s="82"/>
      <c r="BF425" s="82"/>
      <c r="BG425" s="82"/>
      <c r="BH425" s="82"/>
      <c r="BI425" s="82"/>
      <c r="BJ425" s="82"/>
      <c r="BK425" s="82"/>
      <c r="BL425" s="82"/>
    </row>
    <row r="426" s="10" customFormat="1" ht="12.75" spans="1:64">
      <c r="A426" s="63"/>
      <c r="B426" s="63"/>
      <c r="C426" s="63"/>
      <c r="D426" s="63"/>
      <c r="E426" s="63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83"/>
      <c r="Q426" s="87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</row>
    <row r="427" s="10" customFormat="1" ht="12.75" spans="1:64">
      <c r="A427" s="61" t="s">
        <v>555</v>
      </c>
      <c r="B427" s="62" t="s">
        <v>133</v>
      </c>
      <c r="C427" s="62">
        <v>11</v>
      </c>
      <c r="D427" s="62" t="s">
        <v>3</v>
      </c>
      <c r="E427" s="62" t="s">
        <v>556</v>
      </c>
      <c r="F427" s="22" t="s">
        <v>5</v>
      </c>
      <c r="G427" s="24">
        <f>(A429*A430+B429*B430+C429*C430+D429*D430+E429*E430+F429*F430+G429*G430+H429*H430)/C427</f>
        <v>87.3636363636364</v>
      </c>
      <c r="H427" s="22"/>
      <c r="I427" s="22"/>
      <c r="J427" s="22"/>
      <c r="K427" s="22"/>
      <c r="L427" s="22"/>
      <c r="M427" s="22"/>
      <c r="N427" s="21"/>
      <c r="O427" s="21"/>
      <c r="P427" s="83"/>
      <c r="Q427" s="87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</row>
    <row r="428" s="10" customFormat="1" ht="12.75" spans="1:64">
      <c r="A428" s="65" t="s">
        <v>557</v>
      </c>
      <c r="B428" s="65" t="s">
        <v>558</v>
      </c>
      <c r="C428" s="65" t="s">
        <v>559</v>
      </c>
      <c r="D428" s="62"/>
      <c r="E428" s="62"/>
      <c r="F428" s="22"/>
      <c r="G428" s="22"/>
      <c r="H428" s="22"/>
      <c r="I428" s="22"/>
      <c r="J428" s="22"/>
      <c r="K428" s="22"/>
      <c r="L428" s="22"/>
      <c r="M428" s="22"/>
      <c r="N428" s="21"/>
      <c r="O428" s="21"/>
      <c r="P428" s="83"/>
      <c r="Q428" s="87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</row>
    <row r="429" s="11" customFormat="1" ht="12.75" spans="1:64">
      <c r="A429" s="66">
        <v>3</v>
      </c>
      <c r="B429" s="65">
        <v>6</v>
      </c>
      <c r="C429" s="65">
        <v>2</v>
      </c>
      <c r="D429" s="62"/>
      <c r="E429" s="62"/>
      <c r="F429" s="22"/>
      <c r="G429" s="22"/>
      <c r="H429" s="22"/>
      <c r="I429" s="22"/>
      <c r="J429" s="22"/>
      <c r="K429" s="22"/>
      <c r="L429" s="22"/>
      <c r="M429" s="22"/>
      <c r="N429" s="21"/>
      <c r="O429" s="21"/>
      <c r="P429" s="83"/>
      <c r="Q429" s="87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</row>
    <row r="430" s="8" customFormat="1" ht="12.75" spans="1:64">
      <c r="A430" s="67">
        <v>79</v>
      </c>
      <c r="B430" s="64">
        <v>92</v>
      </c>
      <c r="C430" s="64">
        <v>86</v>
      </c>
      <c r="D430" s="64"/>
      <c r="E430" s="64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82"/>
      <c r="Q430" s="86"/>
      <c r="R430" s="82"/>
      <c r="S430" s="82"/>
      <c r="T430" s="82"/>
      <c r="U430" s="82"/>
      <c r="V430" s="82"/>
      <c r="W430" s="82"/>
      <c r="X430" s="82"/>
      <c r="Y430" s="82"/>
      <c r="Z430" s="82"/>
      <c r="AA430" s="82"/>
      <c r="AB430" s="82"/>
      <c r="AC430" s="82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  <c r="AN430" s="82"/>
      <c r="AO430" s="82"/>
      <c r="AP430" s="82"/>
      <c r="AQ430" s="82"/>
      <c r="AR430" s="82"/>
      <c r="AS430" s="82"/>
      <c r="AT430" s="82"/>
      <c r="AU430" s="82"/>
      <c r="AV430" s="82"/>
      <c r="AW430" s="82"/>
      <c r="AX430" s="82"/>
      <c r="AY430" s="82"/>
      <c r="AZ430" s="82"/>
      <c r="BA430" s="82"/>
      <c r="BB430" s="82"/>
      <c r="BC430" s="82"/>
      <c r="BD430" s="82"/>
      <c r="BE430" s="82"/>
      <c r="BF430" s="82"/>
      <c r="BG430" s="82"/>
      <c r="BH430" s="82"/>
      <c r="BI430" s="82"/>
      <c r="BJ430" s="82"/>
      <c r="BK430" s="82"/>
      <c r="BL430" s="82"/>
    </row>
    <row r="431" s="12" customFormat="1" ht="12" spans="1:64">
      <c r="A431" s="63"/>
      <c r="B431" s="63"/>
      <c r="C431" s="63"/>
      <c r="D431" s="63"/>
      <c r="E431" s="63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  <c r="AA431" s="84"/>
      <c r="AB431" s="84"/>
      <c r="AC431" s="84"/>
      <c r="AD431" s="84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  <c r="AT431" s="84"/>
      <c r="AU431" s="84"/>
      <c r="AV431" s="84"/>
      <c r="AW431" s="84"/>
      <c r="AX431" s="84"/>
      <c r="AY431" s="84"/>
      <c r="AZ431" s="84"/>
      <c r="BA431" s="84"/>
      <c r="BB431" s="84"/>
      <c r="BC431" s="84"/>
      <c r="BD431" s="84"/>
      <c r="BE431" s="84"/>
      <c r="BF431" s="84"/>
      <c r="BG431" s="84"/>
      <c r="BH431" s="84"/>
      <c r="BI431" s="84"/>
      <c r="BJ431" s="84"/>
      <c r="BK431" s="84"/>
      <c r="BL431" s="84"/>
    </row>
    <row r="432" s="12" customFormat="1" ht="12" spans="1:64">
      <c r="A432" s="61" t="s">
        <v>560</v>
      </c>
      <c r="B432" s="62" t="s">
        <v>133</v>
      </c>
      <c r="C432" s="62">
        <v>20</v>
      </c>
      <c r="D432" s="62" t="s">
        <v>3</v>
      </c>
      <c r="E432" s="62" t="s">
        <v>556</v>
      </c>
      <c r="F432" s="22" t="s">
        <v>5</v>
      </c>
      <c r="G432" s="24">
        <f>(A434*A435+B434*B435+C434*C435+D434*D435+E434*E435+F434*F435+G434*G435+H434*H435)/C432</f>
        <v>86.75</v>
      </c>
      <c r="H432" s="21"/>
      <c r="I432" s="21"/>
      <c r="J432" s="21"/>
      <c r="K432" s="21"/>
      <c r="L432" s="21"/>
      <c r="M432" s="21"/>
      <c r="N432" s="21"/>
      <c r="O432" s="21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  <c r="AJ432" s="84"/>
      <c r="AK432" s="84"/>
      <c r="AL432" s="84"/>
      <c r="AM432" s="84"/>
      <c r="AN432" s="84"/>
      <c r="AO432" s="84"/>
      <c r="AP432" s="84"/>
      <c r="AQ432" s="84"/>
      <c r="AR432" s="84"/>
      <c r="AS432" s="84"/>
      <c r="AT432" s="84"/>
      <c r="AU432" s="84"/>
      <c r="AV432" s="84"/>
      <c r="AW432" s="84"/>
      <c r="AX432" s="84"/>
      <c r="AY432" s="84"/>
      <c r="AZ432" s="84"/>
      <c r="BA432" s="84"/>
      <c r="BB432" s="84"/>
      <c r="BC432" s="84"/>
      <c r="BD432" s="84"/>
      <c r="BE432" s="84"/>
      <c r="BF432" s="84"/>
      <c r="BG432" s="84"/>
      <c r="BH432" s="84"/>
      <c r="BI432" s="84"/>
      <c r="BJ432" s="84"/>
      <c r="BK432" s="84"/>
      <c r="BL432" s="84"/>
    </row>
    <row r="433" s="12" customFormat="1" ht="12" spans="1:64">
      <c r="A433" s="68" t="s">
        <v>561</v>
      </c>
      <c r="B433" s="68" t="s">
        <v>562</v>
      </c>
      <c r="C433" s="68" t="s">
        <v>559</v>
      </c>
      <c r="D433" s="68" t="s">
        <v>563</v>
      </c>
      <c r="E433" s="63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4"/>
      <c r="AC433" s="84"/>
      <c r="AD433" s="84"/>
      <c r="AE433" s="84"/>
      <c r="AF433" s="84"/>
      <c r="AG433" s="84"/>
      <c r="AH433" s="84"/>
      <c r="AI433" s="84"/>
      <c r="AJ433" s="84"/>
      <c r="AK433" s="84"/>
      <c r="AL433" s="84"/>
      <c r="AM433" s="84"/>
      <c r="AN433" s="84"/>
      <c r="AO433" s="84"/>
      <c r="AP433" s="84"/>
      <c r="AQ433" s="84"/>
      <c r="AR433" s="84"/>
      <c r="AS433" s="84"/>
      <c r="AT433" s="84"/>
      <c r="AU433" s="84"/>
      <c r="AV433" s="84"/>
      <c r="AW433" s="84"/>
      <c r="AX433" s="84"/>
      <c r="AY433" s="84"/>
      <c r="AZ433" s="84"/>
      <c r="BA433" s="84"/>
      <c r="BB433" s="84"/>
      <c r="BC433" s="84"/>
      <c r="BD433" s="84"/>
      <c r="BE433" s="84"/>
      <c r="BF433" s="84"/>
      <c r="BG433" s="84"/>
      <c r="BH433" s="84"/>
      <c r="BI433" s="84"/>
      <c r="BJ433" s="84"/>
      <c r="BK433" s="84"/>
      <c r="BL433" s="84"/>
    </row>
    <row r="434" s="13" customFormat="1" ht="12" spans="1:64">
      <c r="A434" s="68">
        <v>5</v>
      </c>
      <c r="B434" s="68">
        <v>6</v>
      </c>
      <c r="C434" s="68">
        <v>4</v>
      </c>
      <c r="D434" s="68">
        <v>5</v>
      </c>
      <c r="E434" s="63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  <c r="AN434" s="84"/>
      <c r="AO434" s="84"/>
      <c r="AP434" s="84"/>
      <c r="AQ434" s="84"/>
      <c r="AR434" s="84"/>
      <c r="AS434" s="84"/>
      <c r="AT434" s="84"/>
      <c r="AU434" s="84"/>
      <c r="AV434" s="84"/>
      <c r="AW434" s="84"/>
      <c r="AX434" s="84"/>
      <c r="AY434" s="84"/>
      <c r="AZ434" s="84"/>
      <c r="BA434" s="84"/>
      <c r="BB434" s="84"/>
      <c r="BC434" s="84"/>
      <c r="BD434" s="84"/>
      <c r="BE434" s="84"/>
      <c r="BF434" s="84"/>
      <c r="BG434" s="84"/>
      <c r="BH434" s="84"/>
      <c r="BI434" s="84"/>
      <c r="BJ434" s="84"/>
      <c r="BK434" s="84"/>
      <c r="BL434" s="84"/>
    </row>
    <row r="435" s="12" customFormat="1" ht="12.75" spans="1:64">
      <c r="A435" s="67">
        <v>91</v>
      </c>
      <c r="B435" s="64">
        <v>86</v>
      </c>
      <c r="C435" s="64">
        <v>86</v>
      </c>
      <c r="D435" s="64">
        <v>84</v>
      </c>
      <c r="E435" s="64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  <c r="AA435" s="84"/>
      <c r="AB435" s="84"/>
      <c r="AC435" s="84"/>
      <c r="AD435" s="84"/>
      <c r="AE435" s="84"/>
      <c r="AF435" s="84"/>
      <c r="AG435" s="84"/>
      <c r="AH435" s="84"/>
      <c r="AI435" s="84"/>
      <c r="AJ435" s="84"/>
      <c r="AK435" s="84"/>
      <c r="AL435" s="84"/>
      <c r="AM435" s="84"/>
      <c r="AN435" s="84"/>
      <c r="AO435" s="84"/>
      <c r="AP435" s="84"/>
      <c r="AQ435" s="84"/>
      <c r="AR435" s="84"/>
      <c r="AS435" s="84"/>
      <c r="AT435" s="84"/>
      <c r="AU435" s="84"/>
      <c r="AV435" s="84"/>
      <c r="AW435" s="84"/>
      <c r="AX435" s="84"/>
      <c r="AY435" s="84"/>
      <c r="AZ435" s="84"/>
      <c r="BA435" s="84"/>
      <c r="BB435" s="84"/>
      <c r="BC435" s="84"/>
      <c r="BD435" s="84"/>
      <c r="BE435" s="84"/>
      <c r="BF435" s="84"/>
      <c r="BG435" s="84"/>
      <c r="BH435" s="84"/>
      <c r="BI435" s="84"/>
      <c r="BJ435" s="84"/>
      <c r="BK435" s="84"/>
      <c r="BL435" s="84"/>
    </row>
    <row r="436" s="12" customFormat="1" ht="12.75" spans="1:64">
      <c r="A436" s="69"/>
      <c r="B436" s="63"/>
      <c r="C436" s="63"/>
      <c r="D436" s="63"/>
      <c r="E436" s="63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  <c r="AA436" s="84"/>
      <c r="AB436" s="84"/>
      <c r="AC436" s="84"/>
      <c r="AD436" s="84"/>
      <c r="AE436" s="84"/>
      <c r="AF436" s="84"/>
      <c r="AG436" s="84"/>
      <c r="AH436" s="84"/>
      <c r="AI436" s="84"/>
      <c r="AJ436" s="84"/>
      <c r="AK436" s="84"/>
      <c r="AL436" s="84"/>
      <c r="AM436" s="84"/>
      <c r="AN436" s="84"/>
      <c r="AO436" s="84"/>
      <c r="AP436" s="84"/>
      <c r="AQ436" s="84"/>
      <c r="AR436" s="84"/>
      <c r="AS436" s="84"/>
      <c r="AT436" s="84"/>
      <c r="AU436" s="84"/>
      <c r="AV436" s="84"/>
      <c r="AW436" s="84"/>
      <c r="AX436" s="84"/>
      <c r="AY436" s="84"/>
      <c r="AZ436" s="84"/>
      <c r="BA436" s="84"/>
      <c r="BB436" s="84"/>
      <c r="BC436" s="84"/>
      <c r="BD436" s="84"/>
      <c r="BE436" s="84"/>
      <c r="BF436" s="84"/>
      <c r="BG436" s="84"/>
      <c r="BH436" s="84"/>
      <c r="BI436" s="84"/>
      <c r="BJ436" s="84"/>
      <c r="BK436" s="84"/>
      <c r="BL436" s="84"/>
    </row>
    <row r="437" s="12" customFormat="1" ht="12" spans="1:64">
      <c r="A437" s="61" t="s">
        <v>564</v>
      </c>
      <c r="B437" s="62" t="s">
        <v>133</v>
      </c>
      <c r="C437" s="62">
        <v>18</v>
      </c>
      <c r="D437" s="62" t="s">
        <v>3</v>
      </c>
      <c r="E437" s="62" t="s">
        <v>565</v>
      </c>
      <c r="F437" s="22" t="s">
        <v>5</v>
      </c>
      <c r="G437" s="24">
        <f>(A439*A440+B439*B440+C439*C440+D439*D440+E439*E440+F439*F440+G439*G440+H439*H440)/C437</f>
        <v>86.8333333333333</v>
      </c>
      <c r="H437" s="21"/>
      <c r="I437" s="21"/>
      <c r="J437" s="21"/>
      <c r="K437" s="21"/>
      <c r="L437" s="21"/>
      <c r="M437" s="21"/>
      <c r="N437" s="21"/>
      <c r="O437" s="21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  <c r="AA437" s="84"/>
      <c r="AB437" s="84"/>
      <c r="AC437" s="84"/>
      <c r="AD437" s="84"/>
      <c r="AE437" s="84"/>
      <c r="AF437" s="84"/>
      <c r="AG437" s="84"/>
      <c r="AH437" s="84"/>
      <c r="AI437" s="84"/>
      <c r="AJ437" s="84"/>
      <c r="AK437" s="84"/>
      <c r="AL437" s="84"/>
      <c r="AM437" s="84"/>
      <c r="AN437" s="84"/>
      <c r="AO437" s="84"/>
      <c r="AP437" s="84"/>
      <c r="AQ437" s="84"/>
      <c r="AR437" s="84"/>
      <c r="AS437" s="84"/>
      <c r="AT437" s="84"/>
      <c r="AU437" s="84"/>
      <c r="AV437" s="84"/>
      <c r="AW437" s="84"/>
      <c r="AX437" s="84"/>
      <c r="AY437" s="84"/>
      <c r="AZ437" s="84"/>
      <c r="BA437" s="84"/>
      <c r="BB437" s="84"/>
      <c r="BC437" s="84"/>
      <c r="BD437" s="84"/>
      <c r="BE437" s="84"/>
      <c r="BF437" s="84"/>
      <c r="BG437" s="84"/>
      <c r="BH437" s="84"/>
      <c r="BI437" s="84"/>
      <c r="BJ437" s="84"/>
      <c r="BK437" s="84"/>
      <c r="BL437" s="84"/>
    </row>
    <row r="438" s="12" customFormat="1" ht="12.75" spans="1:64">
      <c r="A438" s="68" t="s">
        <v>566</v>
      </c>
      <c r="B438" s="68" t="s">
        <v>561</v>
      </c>
      <c r="C438" s="68" t="s">
        <v>567</v>
      </c>
      <c r="D438" s="69" t="s">
        <v>568</v>
      </c>
      <c r="E438" s="63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  <c r="AJ438" s="84"/>
      <c r="AK438" s="84"/>
      <c r="AL438" s="84"/>
      <c r="AM438" s="84"/>
      <c r="AN438" s="84"/>
      <c r="AO438" s="84"/>
      <c r="AP438" s="84"/>
      <c r="AQ438" s="84"/>
      <c r="AR438" s="84"/>
      <c r="AS438" s="84"/>
      <c r="AT438" s="84"/>
      <c r="AU438" s="84"/>
      <c r="AV438" s="84"/>
      <c r="AW438" s="84"/>
      <c r="AX438" s="84"/>
      <c r="AY438" s="84"/>
      <c r="AZ438" s="84"/>
      <c r="BA438" s="84"/>
      <c r="BB438" s="84"/>
      <c r="BC438" s="84"/>
      <c r="BD438" s="84"/>
      <c r="BE438" s="84"/>
      <c r="BF438" s="84"/>
      <c r="BG438" s="84"/>
      <c r="BH438" s="84"/>
      <c r="BI438" s="84"/>
      <c r="BJ438" s="84"/>
      <c r="BK438" s="84"/>
      <c r="BL438" s="84"/>
    </row>
    <row r="439" s="13" customFormat="1" ht="12" spans="1:64">
      <c r="A439" s="68">
        <v>6</v>
      </c>
      <c r="B439" s="68">
        <v>1</v>
      </c>
      <c r="C439" s="68">
        <v>5</v>
      </c>
      <c r="D439" s="63">
        <v>6</v>
      </c>
      <c r="E439" s="63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I439" s="84"/>
      <c r="AJ439" s="84"/>
      <c r="AK439" s="84"/>
      <c r="AL439" s="84"/>
      <c r="AM439" s="84"/>
      <c r="AN439" s="84"/>
      <c r="AO439" s="84"/>
      <c r="AP439" s="84"/>
      <c r="AQ439" s="84"/>
      <c r="AR439" s="84"/>
      <c r="AS439" s="84"/>
      <c r="AT439" s="84"/>
      <c r="AU439" s="84"/>
      <c r="AV439" s="84"/>
      <c r="AW439" s="84"/>
      <c r="AX439" s="84"/>
      <c r="AY439" s="84"/>
      <c r="AZ439" s="84"/>
      <c r="BA439" s="84"/>
      <c r="BB439" s="84"/>
      <c r="BC439" s="84"/>
      <c r="BD439" s="84"/>
      <c r="BE439" s="84"/>
      <c r="BF439" s="84"/>
      <c r="BG439" s="84"/>
      <c r="BH439" s="84"/>
      <c r="BI439" s="84"/>
      <c r="BJ439" s="84"/>
      <c r="BK439" s="84"/>
      <c r="BL439" s="84"/>
    </row>
    <row r="440" s="12" customFormat="1" ht="12.75" spans="1:64">
      <c r="A440" s="70">
        <v>89</v>
      </c>
      <c r="B440" s="71">
        <v>91</v>
      </c>
      <c r="C440" s="71">
        <v>88</v>
      </c>
      <c r="D440" s="71">
        <v>83</v>
      </c>
      <c r="E440" s="71"/>
      <c r="F440" s="49"/>
      <c r="G440" s="49"/>
      <c r="H440" s="49"/>
      <c r="I440" s="49"/>
      <c r="J440" s="49"/>
      <c r="K440" s="49"/>
      <c r="L440" s="49"/>
      <c r="M440" s="49"/>
      <c r="N440" s="85"/>
      <c r="O440" s="85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  <c r="AN440" s="84"/>
      <c r="AO440" s="84"/>
      <c r="AP440" s="84"/>
      <c r="AQ440" s="84"/>
      <c r="AR440" s="84"/>
      <c r="AS440" s="84"/>
      <c r="AT440" s="84"/>
      <c r="AU440" s="84"/>
      <c r="AV440" s="84"/>
      <c r="AW440" s="84"/>
      <c r="AX440" s="84"/>
      <c r="AY440" s="84"/>
      <c r="AZ440" s="84"/>
      <c r="BA440" s="84"/>
      <c r="BB440" s="84"/>
      <c r="BC440" s="84"/>
      <c r="BD440" s="84"/>
      <c r="BE440" s="84"/>
      <c r="BF440" s="84"/>
      <c r="BG440" s="84"/>
      <c r="BH440" s="84"/>
      <c r="BI440" s="84"/>
      <c r="BJ440" s="84"/>
      <c r="BK440" s="84"/>
      <c r="BL440" s="84"/>
    </row>
    <row r="441" s="12" customFormat="1" ht="12.75" spans="1:64">
      <c r="A441" s="72"/>
      <c r="B441" s="73"/>
      <c r="C441" s="73"/>
      <c r="D441" s="73"/>
      <c r="E441" s="73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  <c r="AS441" s="84"/>
      <c r="AT441" s="84"/>
      <c r="AU441" s="84"/>
      <c r="AV441" s="84"/>
      <c r="AW441" s="84"/>
      <c r="AX441" s="84"/>
      <c r="AY441" s="84"/>
      <c r="AZ441" s="84"/>
      <c r="BA441" s="84"/>
      <c r="BB441" s="84"/>
      <c r="BC441" s="84"/>
      <c r="BD441" s="84"/>
      <c r="BE441" s="84"/>
      <c r="BF441" s="84"/>
      <c r="BG441" s="84"/>
      <c r="BH441" s="84"/>
      <c r="BI441" s="84"/>
      <c r="BJ441" s="84"/>
      <c r="BK441" s="84"/>
      <c r="BL441" s="84"/>
    </row>
    <row r="442" s="12" customFormat="1" ht="12" spans="1:64">
      <c r="A442" s="61" t="s">
        <v>569</v>
      </c>
      <c r="B442" s="62" t="s">
        <v>133</v>
      </c>
      <c r="C442" s="62">
        <v>21</v>
      </c>
      <c r="D442" s="62" t="s">
        <v>3</v>
      </c>
      <c r="E442" s="62" t="s">
        <v>565</v>
      </c>
      <c r="F442" s="22" t="s">
        <v>5</v>
      </c>
      <c r="G442" s="24">
        <f>(A444*A445+B444*B445+C444*C445+D444*D445+E444*E445+F444*F445+G444*G445+H444*H445)/C442</f>
        <v>89.7142857142857</v>
      </c>
      <c r="H442" s="74"/>
      <c r="I442" s="74"/>
      <c r="J442" s="74"/>
      <c r="K442" s="74"/>
      <c r="L442" s="74"/>
      <c r="M442" s="74"/>
      <c r="N442" s="74"/>
      <c r="O442" s="7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  <c r="AN442" s="84"/>
      <c r="AO442" s="84"/>
      <c r="AP442" s="84"/>
      <c r="AQ442" s="84"/>
      <c r="AR442" s="84"/>
      <c r="AS442" s="84"/>
      <c r="AT442" s="84"/>
      <c r="AU442" s="84"/>
      <c r="AV442" s="84"/>
      <c r="AW442" s="84"/>
      <c r="AX442" s="84"/>
      <c r="AY442" s="84"/>
      <c r="AZ442" s="84"/>
      <c r="BA442" s="84"/>
      <c r="BB442" s="84"/>
      <c r="BC442" s="84"/>
      <c r="BD442" s="84"/>
      <c r="BE442" s="84"/>
      <c r="BF442" s="84"/>
      <c r="BG442" s="84"/>
      <c r="BH442" s="84"/>
      <c r="BI442" s="84"/>
      <c r="BJ442" s="84"/>
      <c r="BK442" s="84"/>
      <c r="BL442" s="84"/>
    </row>
    <row r="443" s="12" customFormat="1" ht="12" spans="1:64">
      <c r="A443" s="63" t="s">
        <v>570</v>
      </c>
      <c r="B443" s="63" t="s">
        <v>571</v>
      </c>
      <c r="C443" s="63" t="s">
        <v>572</v>
      </c>
      <c r="D443" s="63" t="s">
        <v>573</v>
      </c>
      <c r="E443" s="63"/>
      <c r="F443" s="21"/>
      <c r="G443" s="21"/>
      <c r="H443" s="75"/>
      <c r="I443" s="74"/>
      <c r="J443" s="75"/>
      <c r="K443" s="75"/>
      <c r="L443" s="75"/>
      <c r="M443" s="74"/>
      <c r="N443" s="74"/>
      <c r="O443" s="7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  <c r="AA443" s="84"/>
      <c r="AB443" s="84"/>
      <c r="AC443" s="84"/>
      <c r="AD443" s="84"/>
      <c r="AE443" s="84"/>
      <c r="AF443" s="84"/>
      <c r="AG443" s="84"/>
      <c r="AH443" s="84"/>
      <c r="AI443" s="84"/>
      <c r="AJ443" s="84"/>
      <c r="AK443" s="84"/>
      <c r="AL443" s="84"/>
      <c r="AM443" s="84"/>
      <c r="AN443" s="84"/>
      <c r="AO443" s="84"/>
      <c r="AP443" s="84"/>
      <c r="AQ443" s="84"/>
      <c r="AR443" s="84"/>
      <c r="AS443" s="84"/>
      <c r="AT443" s="84"/>
      <c r="AU443" s="84"/>
      <c r="AV443" s="84"/>
      <c r="AW443" s="84"/>
      <c r="AX443" s="84"/>
      <c r="AY443" s="84"/>
      <c r="AZ443" s="84"/>
      <c r="BA443" s="84"/>
      <c r="BB443" s="84"/>
      <c r="BC443" s="84"/>
      <c r="BD443" s="84"/>
      <c r="BE443" s="84"/>
      <c r="BF443" s="84"/>
      <c r="BG443" s="84"/>
      <c r="BH443" s="84"/>
      <c r="BI443" s="84"/>
      <c r="BJ443" s="84"/>
      <c r="BK443" s="84"/>
      <c r="BL443" s="84"/>
    </row>
    <row r="444" s="13" customFormat="1" ht="12" spans="1:64">
      <c r="A444" s="63">
        <v>6</v>
      </c>
      <c r="B444" s="62">
        <v>6</v>
      </c>
      <c r="C444" s="62">
        <v>3</v>
      </c>
      <c r="D444" s="62">
        <v>6</v>
      </c>
      <c r="E444" s="76"/>
      <c r="F444" s="75"/>
      <c r="G444" s="75"/>
      <c r="H444" s="75"/>
      <c r="I444" s="75"/>
      <c r="J444" s="75"/>
      <c r="K444" s="75"/>
      <c r="L444" s="75"/>
      <c r="M444" s="74"/>
      <c r="N444" s="74"/>
      <c r="O444" s="7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  <c r="AJ444" s="84"/>
      <c r="AK444" s="84"/>
      <c r="AL444" s="84"/>
      <c r="AM444" s="84"/>
      <c r="AN444" s="84"/>
      <c r="AO444" s="84"/>
      <c r="AP444" s="84"/>
      <c r="AQ444" s="84"/>
      <c r="AR444" s="84"/>
      <c r="AS444" s="84"/>
      <c r="AT444" s="84"/>
      <c r="AU444" s="84"/>
      <c r="AV444" s="84"/>
      <c r="AW444" s="84"/>
      <c r="AX444" s="84"/>
      <c r="AY444" s="84"/>
      <c r="AZ444" s="84"/>
      <c r="BA444" s="84"/>
      <c r="BB444" s="84"/>
      <c r="BC444" s="84"/>
      <c r="BD444" s="84"/>
      <c r="BE444" s="84"/>
      <c r="BF444" s="84"/>
      <c r="BG444" s="84"/>
      <c r="BH444" s="84"/>
      <c r="BI444" s="84"/>
      <c r="BJ444" s="84"/>
      <c r="BK444" s="84"/>
      <c r="BL444" s="84"/>
    </row>
    <row r="445" s="12" customFormat="1" ht="12" spans="1:64">
      <c r="A445" s="49">
        <v>87</v>
      </c>
      <c r="B445" s="49">
        <v>89</v>
      </c>
      <c r="C445" s="49">
        <v>96</v>
      </c>
      <c r="D445" s="49">
        <v>90</v>
      </c>
      <c r="E445" s="49"/>
      <c r="F445" s="49"/>
      <c r="G445" s="49"/>
      <c r="H445" s="49"/>
      <c r="I445" s="49"/>
      <c r="J445" s="49"/>
      <c r="K445" s="49"/>
      <c r="L445" s="49"/>
      <c r="M445" s="85"/>
      <c r="N445" s="85"/>
      <c r="O445" s="85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  <c r="AA445" s="84"/>
      <c r="AB445" s="84"/>
      <c r="AC445" s="84"/>
      <c r="AD445" s="84"/>
      <c r="AE445" s="84"/>
      <c r="AF445" s="84"/>
      <c r="AG445" s="84"/>
      <c r="AH445" s="84"/>
      <c r="AI445" s="84"/>
      <c r="AJ445" s="84"/>
      <c r="AK445" s="84"/>
      <c r="AL445" s="84"/>
      <c r="AM445" s="84"/>
      <c r="AN445" s="84"/>
      <c r="AO445" s="84"/>
      <c r="AP445" s="84"/>
      <c r="AQ445" s="84"/>
      <c r="AR445" s="84"/>
      <c r="AS445" s="84"/>
      <c r="AT445" s="84"/>
      <c r="AU445" s="84"/>
      <c r="AV445" s="84"/>
      <c r="AW445" s="84"/>
      <c r="AX445" s="84"/>
      <c r="AY445" s="84"/>
      <c r="AZ445" s="84"/>
      <c r="BA445" s="84"/>
      <c r="BB445" s="84"/>
      <c r="BC445" s="84"/>
      <c r="BD445" s="84"/>
      <c r="BE445" s="84"/>
      <c r="BF445" s="84"/>
      <c r="BG445" s="84"/>
      <c r="BH445" s="84"/>
      <c r="BI445" s="84"/>
      <c r="BJ445" s="84"/>
      <c r="BK445" s="84"/>
      <c r="BL445" s="84"/>
    </row>
    <row r="446" s="10" customFormat="1" ht="12.75" spans="1:64">
      <c r="A446" s="21"/>
      <c r="B446" s="22"/>
      <c r="C446" s="22"/>
      <c r="D446" s="22"/>
      <c r="E446" s="22"/>
      <c r="F446" s="22"/>
      <c r="G446" s="21"/>
      <c r="H446" s="74"/>
      <c r="I446" s="74"/>
      <c r="J446" s="74"/>
      <c r="K446" s="74"/>
      <c r="L446" s="74"/>
      <c r="M446" s="74"/>
      <c r="N446" s="74"/>
      <c r="O446" s="74"/>
      <c r="P446" s="83"/>
      <c r="Q446" s="87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</row>
    <row r="447" s="10" customFormat="1" ht="12.75" spans="1:64">
      <c r="A447" s="77" t="s">
        <v>574</v>
      </c>
      <c r="B447" s="78" t="s">
        <v>2</v>
      </c>
      <c r="C447" s="78">
        <v>19</v>
      </c>
      <c r="D447" s="78" t="s">
        <v>3</v>
      </c>
      <c r="E447" s="78" t="s">
        <v>575</v>
      </c>
      <c r="F447" s="78" t="s">
        <v>5</v>
      </c>
      <c r="G447" s="79">
        <f>(A449*A450+B449*B450+C449*C450+D449*D450+E449*E450+F449*F450+G449*G450+H449*H450)/C447</f>
        <v>90.3684210526316</v>
      </c>
      <c r="H447" s="75"/>
      <c r="I447" s="75"/>
      <c r="J447" s="75"/>
      <c r="K447" s="75"/>
      <c r="L447" s="75"/>
      <c r="M447" s="75"/>
      <c r="N447" s="75"/>
      <c r="O447" s="75"/>
      <c r="P447" s="83"/>
      <c r="Q447" s="87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</row>
    <row r="448" s="10" customFormat="1" ht="12.75" spans="1:64">
      <c r="A448" s="80" t="s">
        <v>576</v>
      </c>
      <c r="B448" s="80" t="s">
        <v>577</v>
      </c>
      <c r="C448" s="80" t="s">
        <v>578</v>
      </c>
      <c r="D448" s="80" t="s">
        <v>579</v>
      </c>
      <c r="E448" s="80" t="s">
        <v>580</v>
      </c>
      <c r="F448" s="80" t="s">
        <v>581</v>
      </c>
      <c r="G448" s="80" t="s">
        <v>582</v>
      </c>
      <c r="H448" s="78"/>
      <c r="I448" s="78"/>
      <c r="J448" s="75"/>
      <c r="K448" s="75"/>
      <c r="L448" s="75"/>
      <c r="M448" s="75"/>
      <c r="N448" s="75"/>
      <c r="O448" s="75"/>
      <c r="P448" s="83"/>
      <c r="Q448" s="87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</row>
    <row r="449" s="11" customFormat="1" ht="12.75" spans="1:64">
      <c r="A449" s="80">
        <v>3</v>
      </c>
      <c r="B449" s="80">
        <v>4</v>
      </c>
      <c r="C449" s="80">
        <v>1</v>
      </c>
      <c r="D449" s="80">
        <v>1</v>
      </c>
      <c r="E449" s="80">
        <v>4</v>
      </c>
      <c r="F449" s="80">
        <v>1</v>
      </c>
      <c r="G449" s="80">
        <v>5</v>
      </c>
      <c r="H449" s="78"/>
      <c r="I449" s="78"/>
      <c r="J449" s="75"/>
      <c r="K449" s="75"/>
      <c r="L449" s="75"/>
      <c r="M449" s="75"/>
      <c r="N449" s="75"/>
      <c r="O449" s="75"/>
      <c r="P449" s="83"/>
      <c r="Q449" s="87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</row>
    <row r="450" s="10" customFormat="1" ht="12.75" spans="1:64">
      <c r="A450" s="49">
        <v>95</v>
      </c>
      <c r="B450" s="49">
        <v>87</v>
      </c>
      <c r="C450" s="49">
        <v>74</v>
      </c>
      <c r="D450" s="49">
        <v>88</v>
      </c>
      <c r="E450" s="49">
        <v>95</v>
      </c>
      <c r="F450" s="49">
        <v>72</v>
      </c>
      <c r="G450" s="49">
        <v>94</v>
      </c>
      <c r="H450" s="49"/>
      <c r="I450" s="49"/>
      <c r="J450" s="49"/>
      <c r="K450" s="49"/>
      <c r="L450" s="49"/>
      <c r="M450" s="49"/>
      <c r="N450" s="49"/>
      <c r="O450" s="49"/>
      <c r="P450" s="83"/>
      <c r="Q450" s="87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</row>
    <row r="451" s="10" customFormat="1" ht="12.75" spans="1:64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83"/>
      <c r="Q451" s="87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</row>
    <row r="452" s="10" customFormat="1" ht="12.75" spans="1:64">
      <c r="A452" s="27" t="s">
        <v>583</v>
      </c>
      <c r="B452" s="75" t="s">
        <v>2</v>
      </c>
      <c r="C452" s="75">
        <v>26</v>
      </c>
      <c r="D452" s="75" t="s">
        <v>3</v>
      </c>
      <c r="E452" s="75" t="s">
        <v>575</v>
      </c>
      <c r="F452" s="75" t="s">
        <v>5</v>
      </c>
      <c r="G452" s="24">
        <f>(A454*A455+B454*B455+C454*C455+D454*D455+E454*E455+F454*F455+G454*G455+H454*H455+I454*I455)/C452</f>
        <v>94.5384615384615</v>
      </c>
      <c r="H452" s="75"/>
      <c r="I452" s="75"/>
      <c r="J452" s="75"/>
      <c r="K452" s="75"/>
      <c r="L452" s="75"/>
      <c r="M452" s="75"/>
      <c r="N452" s="75"/>
      <c r="O452" s="75"/>
      <c r="P452" s="83"/>
      <c r="Q452" s="87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</row>
    <row r="453" s="14" customFormat="1" ht="12.75" spans="1:64">
      <c r="A453" s="88" t="s">
        <v>580</v>
      </c>
      <c r="B453" s="88" t="s">
        <v>584</v>
      </c>
      <c r="C453" s="88" t="s">
        <v>585</v>
      </c>
      <c r="D453" s="88" t="s">
        <v>586</v>
      </c>
      <c r="E453" s="88" t="s">
        <v>587</v>
      </c>
      <c r="F453" s="88" t="s">
        <v>588</v>
      </c>
      <c r="G453" s="88" t="s">
        <v>576</v>
      </c>
      <c r="H453" s="88" t="s">
        <v>589</v>
      </c>
      <c r="I453" s="75"/>
      <c r="J453" s="75"/>
      <c r="K453" s="75"/>
      <c r="L453" s="75"/>
      <c r="M453" s="75"/>
      <c r="N453" s="75"/>
      <c r="O453" s="75"/>
      <c r="P453" s="92"/>
      <c r="Q453" s="110"/>
      <c r="R453" s="92"/>
      <c r="S453" s="92"/>
      <c r="T453" s="92"/>
      <c r="U453" s="92"/>
      <c r="V453" s="92"/>
      <c r="W453" s="92"/>
      <c r="X453" s="92"/>
      <c r="Y453" s="92"/>
      <c r="Z453" s="92"/>
      <c r="AA453" s="92"/>
      <c r="AB453" s="92"/>
      <c r="AC453" s="92"/>
      <c r="AD453" s="92"/>
      <c r="AE453" s="92"/>
      <c r="AF453" s="92"/>
      <c r="AG453" s="92"/>
      <c r="AH453" s="92"/>
      <c r="AI453" s="92"/>
      <c r="AJ453" s="92"/>
      <c r="AK453" s="92"/>
      <c r="AL453" s="92"/>
      <c r="AM453" s="92"/>
      <c r="AN453" s="92"/>
      <c r="AO453" s="92"/>
      <c r="AP453" s="92"/>
      <c r="AQ453" s="92"/>
      <c r="AR453" s="92"/>
      <c r="AS453" s="92"/>
      <c r="AT453" s="92"/>
      <c r="AU453" s="92"/>
      <c r="AV453" s="92"/>
      <c r="AW453" s="92"/>
      <c r="AX453" s="92"/>
      <c r="AY453" s="92"/>
      <c r="AZ453" s="92"/>
      <c r="BA453" s="92"/>
      <c r="BB453" s="92"/>
      <c r="BC453" s="92"/>
      <c r="BD453" s="92"/>
      <c r="BE453" s="92"/>
      <c r="BF453" s="92"/>
      <c r="BG453" s="92"/>
      <c r="BH453" s="92"/>
      <c r="BI453" s="92"/>
      <c r="BJ453" s="92"/>
      <c r="BK453" s="92"/>
      <c r="BL453" s="92"/>
    </row>
    <row r="454" s="15" customFormat="1" ht="12.75" spans="1:64">
      <c r="A454" s="88">
        <v>1</v>
      </c>
      <c r="B454" s="88">
        <v>6</v>
      </c>
      <c r="C454" s="88">
        <v>5</v>
      </c>
      <c r="D454" s="88">
        <v>4</v>
      </c>
      <c r="E454" s="88">
        <v>2</v>
      </c>
      <c r="F454" s="88">
        <v>5</v>
      </c>
      <c r="G454" s="88">
        <v>1</v>
      </c>
      <c r="H454" s="88">
        <v>2</v>
      </c>
      <c r="I454" s="75"/>
      <c r="J454" s="75"/>
      <c r="K454" s="75"/>
      <c r="L454" s="75"/>
      <c r="M454" s="75"/>
      <c r="N454" s="75"/>
      <c r="O454" s="75"/>
      <c r="P454" s="92"/>
      <c r="Q454" s="110"/>
      <c r="R454" s="92"/>
      <c r="S454" s="92"/>
      <c r="T454" s="92"/>
      <c r="U454" s="92"/>
      <c r="V454" s="92"/>
      <c r="W454" s="92"/>
      <c r="X454" s="92"/>
      <c r="Y454" s="92"/>
      <c r="Z454" s="92"/>
      <c r="AA454" s="92"/>
      <c r="AB454" s="92"/>
      <c r="AC454" s="92"/>
      <c r="AD454" s="92"/>
      <c r="AE454" s="92"/>
      <c r="AF454" s="92"/>
      <c r="AG454" s="92"/>
      <c r="AH454" s="92"/>
      <c r="AI454" s="92"/>
      <c r="AJ454" s="92"/>
      <c r="AK454" s="92"/>
      <c r="AL454" s="92"/>
      <c r="AM454" s="92"/>
      <c r="AN454" s="92"/>
      <c r="AO454" s="92"/>
      <c r="AP454" s="92"/>
      <c r="AQ454" s="92"/>
      <c r="AR454" s="92"/>
      <c r="AS454" s="92"/>
      <c r="AT454" s="92"/>
      <c r="AU454" s="92"/>
      <c r="AV454" s="92"/>
      <c r="AW454" s="92"/>
      <c r="AX454" s="92"/>
      <c r="AY454" s="92"/>
      <c r="AZ454" s="92"/>
      <c r="BA454" s="92"/>
      <c r="BB454" s="92"/>
      <c r="BC454" s="92"/>
      <c r="BD454" s="92"/>
      <c r="BE454" s="92"/>
      <c r="BF454" s="92"/>
      <c r="BG454" s="92"/>
      <c r="BH454" s="92"/>
      <c r="BI454" s="92"/>
      <c r="BJ454" s="92"/>
      <c r="BK454" s="92"/>
      <c r="BL454" s="92"/>
    </row>
    <row r="455" s="16" customFormat="1" ht="15" customHeight="1" spans="1:64">
      <c r="A455" s="49">
        <v>95</v>
      </c>
      <c r="B455" s="49">
        <v>96</v>
      </c>
      <c r="C455" s="49">
        <v>94</v>
      </c>
      <c r="D455" s="49">
        <v>91</v>
      </c>
      <c r="E455" s="49">
        <v>94</v>
      </c>
      <c r="F455" s="49">
        <v>96</v>
      </c>
      <c r="G455" s="49">
        <v>95</v>
      </c>
      <c r="H455" s="49">
        <v>95</v>
      </c>
      <c r="I455" s="49"/>
      <c r="J455" s="49"/>
      <c r="K455" s="49"/>
      <c r="L455" s="49"/>
      <c r="M455" s="49"/>
      <c r="N455" s="49"/>
      <c r="O455" s="49"/>
      <c r="P455" s="108"/>
      <c r="Q455" s="111"/>
      <c r="R455" s="108"/>
      <c r="S455" s="108"/>
      <c r="T455" s="108"/>
      <c r="U455" s="108"/>
      <c r="V455" s="108"/>
      <c r="W455" s="108"/>
      <c r="X455" s="108"/>
      <c r="Y455" s="108"/>
      <c r="Z455" s="108"/>
      <c r="AA455" s="108"/>
      <c r="AB455" s="108"/>
      <c r="AC455" s="108"/>
      <c r="AD455" s="108"/>
      <c r="AE455" s="108"/>
      <c r="AF455" s="108"/>
      <c r="AG455" s="108"/>
      <c r="AH455" s="108"/>
      <c r="AI455" s="108"/>
      <c r="AJ455" s="108"/>
      <c r="AK455" s="108"/>
      <c r="AL455" s="108"/>
      <c r="AM455" s="108"/>
      <c r="AN455" s="108"/>
      <c r="AO455" s="108"/>
      <c r="AP455" s="108"/>
      <c r="AQ455" s="108"/>
      <c r="AR455" s="108"/>
      <c r="AS455" s="108"/>
      <c r="AT455" s="108"/>
      <c r="AU455" s="108"/>
      <c r="AV455" s="108"/>
      <c r="AW455" s="108"/>
      <c r="AX455" s="108"/>
      <c r="AY455" s="108"/>
      <c r="AZ455" s="108"/>
      <c r="BA455" s="108"/>
      <c r="BB455" s="108"/>
      <c r="BC455" s="108"/>
      <c r="BD455" s="108"/>
      <c r="BE455" s="108"/>
      <c r="BF455" s="108"/>
      <c r="BG455" s="108"/>
      <c r="BH455" s="108"/>
      <c r="BI455" s="108"/>
      <c r="BJ455" s="108"/>
      <c r="BK455" s="108"/>
      <c r="BL455" s="108"/>
    </row>
    <row r="456" s="10" customFormat="1" ht="12.75" spans="1:64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83"/>
      <c r="Q456" s="87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</row>
    <row r="457" s="10" customFormat="1" ht="12.75" spans="1:64">
      <c r="A457" s="27" t="s">
        <v>590</v>
      </c>
      <c r="B457" s="75" t="s">
        <v>2</v>
      </c>
      <c r="C457" s="75">
        <v>37</v>
      </c>
      <c r="D457" s="75" t="s">
        <v>3</v>
      </c>
      <c r="E457" s="75" t="s">
        <v>591</v>
      </c>
      <c r="F457" s="75" t="s">
        <v>5</v>
      </c>
      <c r="G457" s="24">
        <f>(A459*A460+B459*B460+C459*C460+D459*D460+E459*E460+F459*F460+G459*G460+H459*H460)/C457</f>
        <v>87.1621621621622</v>
      </c>
      <c r="H457" s="75"/>
      <c r="I457" s="75"/>
      <c r="J457" s="75"/>
      <c r="K457" s="75"/>
      <c r="L457" s="75"/>
      <c r="M457" s="75"/>
      <c r="N457" s="75"/>
      <c r="O457" s="75"/>
      <c r="P457" s="83"/>
      <c r="Q457" s="87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</row>
    <row r="458" s="10" customFormat="1" ht="12.75" spans="1:64">
      <c r="A458" s="75" t="s">
        <v>592</v>
      </c>
      <c r="B458" s="75" t="s">
        <v>593</v>
      </c>
      <c r="C458" s="75" t="s">
        <v>594</v>
      </c>
      <c r="D458" s="75" t="s">
        <v>595</v>
      </c>
      <c r="E458" s="22" t="s">
        <v>596</v>
      </c>
      <c r="F458" s="22" t="s">
        <v>597</v>
      </c>
      <c r="G458" s="22" t="s">
        <v>598</v>
      </c>
      <c r="H458" s="75"/>
      <c r="I458" s="75"/>
      <c r="J458" s="75"/>
      <c r="K458" s="75"/>
      <c r="L458" s="75"/>
      <c r="M458" s="75"/>
      <c r="N458" s="75"/>
      <c r="O458" s="75"/>
      <c r="P458" s="83"/>
      <c r="Q458" s="87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</row>
    <row r="459" s="10" customFormat="1" ht="12.75" spans="1:64">
      <c r="A459" s="75">
        <v>6</v>
      </c>
      <c r="B459" s="75">
        <v>6</v>
      </c>
      <c r="C459" s="75">
        <v>6</v>
      </c>
      <c r="D459" s="75">
        <v>3</v>
      </c>
      <c r="E459" s="22">
        <v>5</v>
      </c>
      <c r="F459" s="22">
        <v>6</v>
      </c>
      <c r="G459" s="22">
        <v>5</v>
      </c>
      <c r="H459" s="75"/>
      <c r="I459" s="75"/>
      <c r="J459" s="75"/>
      <c r="K459" s="75"/>
      <c r="L459" s="75"/>
      <c r="M459" s="75"/>
      <c r="N459" s="75"/>
      <c r="O459" s="75"/>
      <c r="P459" s="83"/>
      <c r="Q459" s="87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</row>
    <row r="460" s="16" customFormat="1" ht="15" customHeight="1" spans="1:64">
      <c r="A460" s="49">
        <v>87</v>
      </c>
      <c r="B460" s="49">
        <v>96</v>
      </c>
      <c r="C460" s="49">
        <v>73</v>
      </c>
      <c r="D460" s="49">
        <v>97</v>
      </c>
      <c r="E460" s="49">
        <v>97</v>
      </c>
      <c r="F460" s="49">
        <v>93</v>
      </c>
      <c r="G460" s="49">
        <v>71</v>
      </c>
      <c r="H460" s="49"/>
      <c r="I460" s="49"/>
      <c r="J460" s="49"/>
      <c r="K460" s="49"/>
      <c r="L460" s="49"/>
      <c r="M460" s="49"/>
      <c r="N460" s="49"/>
      <c r="O460" s="49"/>
      <c r="P460" s="108"/>
      <c r="Q460" s="111"/>
      <c r="R460" s="108"/>
      <c r="S460" s="108"/>
      <c r="T460" s="108"/>
      <c r="U460" s="108"/>
      <c r="V460" s="108"/>
      <c r="W460" s="108"/>
      <c r="X460" s="108"/>
      <c r="Y460" s="108"/>
      <c r="Z460" s="108"/>
      <c r="AA460" s="108"/>
      <c r="AB460" s="108"/>
      <c r="AC460" s="108"/>
      <c r="AD460" s="108"/>
      <c r="AE460" s="108"/>
      <c r="AF460" s="108"/>
      <c r="AG460" s="108"/>
      <c r="AH460" s="108"/>
      <c r="AI460" s="108"/>
      <c r="AJ460" s="108"/>
      <c r="AK460" s="108"/>
      <c r="AL460" s="108"/>
      <c r="AM460" s="108"/>
      <c r="AN460" s="108"/>
      <c r="AO460" s="108"/>
      <c r="AP460" s="108"/>
      <c r="AQ460" s="108"/>
      <c r="AR460" s="108"/>
      <c r="AS460" s="108"/>
      <c r="AT460" s="108"/>
      <c r="AU460" s="108"/>
      <c r="AV460" s="108"/>
      <c r="AW460" s="108"/>
      <c r="AX460" s="108"/>
      <c r="AY460" s="108"/>
      <c r="AZ460" s="108"/>
      <c r="BA460" s="108"/>
      <c r="BB460" s="108"/>
      <c r="BC460" s="108"/>
      <c r="BD460" s="108"/>
      <c r="BE460" s="108"/>
      <c r="BF460" s="108"/>
      <c r="BG460" s="108"/>
      <c r="BH460" s="108"/>
      <c r="BI460" s="108"/>
      <c r="BJ460" s="108"/>
      <c r="BK460" s="108"/>
      <c r="BL460" s="108"/>
    </row>
    <row r="461" s="10" customFormat="1" ht="12.75" spans="1:64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83"/>
      <c r="Q461" s="87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</row>
    <row r="462" s="10" customFormat="1" ht="12.75" spans="1:64">
      <c r="A462" s="27" t="s">
        <v>599</v>
      </c>
      <c r="B462" s="75" t="s">
        <v>2</v>
      </c>
      <c r="C462" s="75">
        <v>21</v>
      </c>
      <c r="D462" s="75" t="s">
        <v>3</v>
      </c>
      <c r="E462" s="75" t="s">
        <v>591</v>
      </c>
      <c r="F462" s="22" t="s">
        <v>5</v>
      </c>
      <c r="G462" s="24">
        <f>(A464*A465+B464*B465+C464*C465+D464*D465+E464*E465+F464*F465+G464*G465+H464*H465)/C462</f>
        <v>89.5714285714286</v>
      </c>
      <c r="H462" s="22"/>
      <c r="I462" s="22"/>
      <c r="J462" s="22"/>
      <c r="K462" s="22"/>
      <c r="L462" s="22"/>
      <c r="M462" s="22"/>
      <c r="N462" s="21"/>
      <c r="O462" s="21"/>
      <c r="P462" s="83"/>
      <c r="Q462" s="87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</row>
    <row r="463" s="10" customFormat="1" ht="12.75" spans="1:64">
      <c r="A463" s="75" t="s">
        <v>595</v>
      </c>
      <c r="B463" s="75" t="s">
        <v>600</v>
      </c>
      <c r="C463" s="75" t="s">
        <v>601</v>
      </c>
      <c r="D463" s="22" t="s">
        <v>602</v>
      </c>
      <c r="E463" s="22"/>
      <c r="F463" s="22"/>
      <c r="G463" s="22"/>
      <c r="H463" s="22"/>
      <c r="I463" s="22"/>
      <c r="J463" s="22"/>
      <c r="K463" s="22"/>
      <c r="L463" s="22"/>
      <c r="M463" s="22"/>
      <c r="N463" s="21"/>
      <c r="O463" s="21"/>
      <c r="P463" s="83"/>
      <c r="Q463" s="87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</row>
    <row r="464" s="11" customFormat="1" ht="12.75" spans="1:64">
      <c r="A464" s="33">
        <v>3</v>
      </c>
      <c r="B464" s="22">
        <v>6</v>
      </c>
      <c r="C464" s="22">
        <v>6</v>
      </c>
      <c r="D464" s="22">
        <v>6</v>
      </c>
      <c r="E464" s="22"/>
      <c r="F464" s="22"/>
      <c r="G464" s="22"/>
      <c r="H464" s="22"/>
      <c r="I464" s="22"/>
      <c r="J464" s="22"/>
      <c r="K464" s="22"/>
      <c r="L464" s="22"/>
      <c r="M464" s="22"/>
      <c r="N464" s="21"/>
      <c r="O464" s="21"/>
      <c r="P464" s="83"/>
      <c r="Q464" s="87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</row>
    <row r="465" s="10" customFormat="1" ht="12.75" spans="1:64">
      <c r="A465" s="25">
        <v>97</v>
      </c>
      <c r="B465" s="25">
        <v>84</v>
      </c>
      <c r="C465" s="25">
        <v>88</v>
      </c>
      <c r="D465" s="25">
        <v>93</v>
      </c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83"/>
      <c r="Q465" s="87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</row>
    <row r="466" s="10" customFormat="1" ht="12" spans="1:6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</row>
    <row r="467" s="14" customFormat="1" ht="12.75" spans="1:64">
      <c r="A467" s="27" t="s">
        <v>603</v>
      </c>
      <c r="B467" s="75" t="s">
        <v>2</v>
      </c>
      <c r="C467" s="75">
        <v>38</v>
      </c>
      <c r="D467" s="75" t="s">
        <v>3</v>
      </c>
      <c r="E467" s="22" t="s">
        <v>604</v>
      </c>
      <c r="F467" s="22" t="s">
        <v>5</v>
      </c>
      <c r="G467" s="24">
        <f>(A469*A470+B469*B470+C469*C470+D469*D470+E469*E470+F469*F470+G469*G470+H469*H470+I469*I470+J469*J470+K469*K470+L469*L470)/C467</f>
        <v>89.6842105263158</v>
      </c>
      <c r="H467" s="33"/>
      <c r="I467" s="22"/>
      <c r="J467" s="22"/>
      <c r="K467" s="22"/>
      <c r="L467" s="22"/>
      <c r="M467" s="22"/>
      <c r="N467" s="21"/>
      <c r="O467" s="21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  <c r="AB467" s="92"/>
      <c r="AC467" s="92"/>
      <c r="AD467" s="92"/>
      <c r="AE467" s="92"/>
      <c r="AF467" s="92"/>
      <c r="AG467" s="92"/>
      <c r="AH467" s="92"/>
      <c r="AI467" s="92"/>
      <c r="AJ467" s="92"/>
      <c r="AK467" s="92"/>
      <c r="AL467" s="92"/>
      <c r="AM467" s="92"/>
      <c r="AN467" s="92"/>
      <c r="AO467" s="92"/>
      <c r="AP467" s="92"/>
      <c r="AQ467" s="92"/>
      <c r="AR467" s="92"/>
      <c r="AS467" s="92"/>
      <c r="AT467" s="92"/>
      <c r="AU467" s="92"/>
      <c r="AV467" s="92"/>
      <c r="AW467" s="92"/>
      <c r="AX467" s="92"/>
      <c r="AY467" s="92"/>
      <c r="AZ467" s="92"/>
      <c r="BA467" s="92"/>
      <c r="BB467" s="92"/>
      <c r="BC467" s="92"/>
      <c r="BD467" s="92"/>
      <c r="BE467" s="92"/>
      <c r="BF467" s="92"/>
      <c r="BG467" s="92"/>
      <c r="BH467" s="92"/>
      <c r="BI467" s="92"/>
      <c r="BJ467" s="92"/>
      <c r="BK467" s="92"/>
      <c r="BL467" s="92"/>
    </row>
    <row r="468" s="14" customFormat="1" ht="12.75" spans="1:64">
      <c r="A468" s="89" t="s">
        <v>605</v>
      </c>
      <c r="B468" s="89" t="s">
        <v>606</v>
      </c>
      <c r="C468" s="89" t="s">
        <v>607</v>
      </c>
      <c r="D468" s="89" t="s">
        <v>608</v>
      </c>
      <c r="E468" s="89" t="s">
        <v>424</v>
      </c>
      <c r="F468" s="89" t="s">
        <v>609</v>
      </c>
      <c r="G468" s="89" t="s">
        <v>610</v>
      </c>
      <c r="H468" s="90" t="s">
        <v>611</v>
      </c>
      <c r="I468" s="89" t="s">
        <v>612</v>
      </c>
      <c r="J468" s="89" t="s">
        <v>613</v>
      </c>
      <c r="K468" s="89" t="s">
        <v>614</v>
      </c>
      <c r="L468" s="89" t="s">
        <v>615</v>
      </c>
      <c r="M468" s="22"/>
      <c r="N468" s="22"/>
      <c r="O468" s="21"/>
      <c r="P468" s="92"/>
      <c r="Q468" s="110"/>
      <c r="R468" s="92"/>
      <c r="S468" s="92"/>
      <c r="T468" s="92"/>
      <c r="U468" s="92"/>
      <c r="V468" s="92"/>
      <c r="W468" s="92"/>
      <c r="X468" s="92"/>
      <c r="Y468" s="92"/>
      <c r="Z468" s="92"/>
      <c r="AA468" s="92"/>
      <c r="AB468" s="92"/>
      <c r="AC468" s="92"/>
      <c r="AD468" s="92"/>
      <c r="AE468" s="92"/>
      <c r="AF468" s="92"/>
      <c r="AG468" s="92"/>
      <c r="AH468" s="92"/>
      <c r="AI468" s="92"/>
      <c r="AJ468" s="92"/>
      <c r="AK468" s="92"/>
      <c r="AL468" s="92"/>
      <c r="AM468" s="92"/>
      <c r="AN468" s="92"/>
      <c r="AO468" s="92"/>
      <c r="AP468" s="92"/>
      <c r="AQ468" s="92"/>
      <c r="AR468" s="92"/>
      <c r="AS468" s="92"/>
      <c r="AT468" s="92"/>
      <c r="AU468" s="92"/>
      <c r="AV468" s="92"/>
      <c r="AW468" s="92"/>
      <c r="AX468" s="92"/>
      <c r="AY468" s="92"/>
      <c r="AZ468" s="92"/>
      <c r="BA468" s="92"/>
      <c r="BB468" s="92"/>
      <c r="BC468" s="92"/>
      <c r="BD468" s="92"/>
      <c r="BE468" s="92"/>
      <c r="BF468" s="92"/>
      <c r="BG468" s="92"/>
      <c r="BH468" s="92"/>
      <c r="BI468" s="92"/>
      <c r="BJ468" s="92"/>
      <c r="BK468" s="92"/>
      <c r="BL468" s="92"/>
    </row>
    <row r="469" s="15" customFormat="1" ht="12.75" spans="1:64">
      <c r="A469" s="91">
        <v>6</v>
      </c>
      <c r="B469" s="89">
        <v>6</v>
      </c>
      <c r="C469" s="89">
        <v>6</v>
      </c>
      <c r="D469" s="89">
        <v>6</v>
      </c>
      <c r="E469" s="92">
        <v>1</v>
      </c>
      <c r="F469" s="89">
        <v>1</v>
      </c>
      <c r="G469" s="89">
        <v>1</v>
      </c>
      <c r="H469" s="90">
        <v>1</v>
      </c>
      <c r="I469" s="89">
        <v>1</v>
      </c>
      <c r="J469" s="89">
        <v>2</v>
      </c>
      <c r="K469" s="89">
        <v>5</v>
      </c>
      <c r="L469" s="89">
        <v>2</v>
      </c>
      <c r="M469" s="22"/>
      <c r="N469" s="22"/>
      <c r="O469" s="21"/>
      <c r="P469" s="92"/>
      <c r="Q469" s="110"/>
      <c r="R469" s="92"/>
      <c r="S469" s="92"/>
      <c r="T469" s="92"/>
      <c r="U469" s="92"/>
      <c r="V469" s="92"/>
      <c r="W469" s="92"/>
      <c r="X469" s="92"/>
      <c r="Y469" s="92"/>
      <c r="Z469" s="92"/>
      <c r="AA469" s="92"/>
      <c r="AB469" s="92"/>
      <c r="AC469" s="92"/>
      <c r="AD469" s="92"/>
      <c r="AE469" s="92"/>
      <c r="AF469" s="92"/>
      <c r="AG469" s="92"/>
      <c r="AH469" s="92"/>
      <c r="AI469" s="92"/>
      <c r="AJ469" s="92"/>
      <c r="AK469" s="92"/>
      <c r="AL469" s="92"/>
      <c r="AM469" s="92"/>
      <c r="AN469" s="92"/>
      <c r="AO469" s="92"/>
      <c r="AP469" s="92"/>
      <c r="AQ469" s="92"/>
      <c r="AR469" s="92"/>
      <c r="AS469" s="92"/>
      <c r="AT469" s="92"/>
      <c r="AU469" s="92"/>
      <c r="AV469" s="92"/>
      <c r="AW469" s="92"/>
      <c r="AX469" s="92"/>
      <c r="AY469" s="92"/>
      <c r="AZ469" s="92"/>
      <c r="BA469" s="92"/>
      <c r="BB469" s="92"/>
      <c r="BC469" s="92"/>
      <c r="BD469" s="92"/>
      <c r="BE469" s="92"/>
      <c r="BF469" s="92"/>
      <c r="BG469" s="92"/>
      <c r="BH469" s="92"/>
      <c r="BI469" s="92"/>
      <c r="BJ469" s="92"/>
      <c r="BK469" s="92"/>
      <c r="BL469" s="92"/>
    </row>
    <row r="470" s="14" customFormat="1" ht="12.75" spans="1:64">
      <c r="A470" s="25">
        <v>89</v>
      </c>
      <c r="B470" s="25">
        <v>91</v>
      </c>
      <c r="C470" s="25">
        <v>96</v>
      </c>
      <c r="D470" s="25">
        <v>83</v>
      </c>
      <c r="E470" s="25">
        <v>70</v>
      </c>
      <c r="F470" s="25">
        <v>84</v>
      </c>
      <c r="G470" s="25">
        <v>96</v>
      </c>
      <c r="H470" s="36">
        <v>75</v>
      </c>
      <c r="I470" s="25">
        <v>67</v>
      </c>
      <c r="J470" s="25">
        <v>98</v>
      </c>
      <c r="K470" s="25">
        <v>96</v>
      </c>
      <c r="L470" s="36">
        <v>93</v>
      </c>
      <c r="M470" s="25"/>
      <c r="N470" s="25"/>
      <c r="O470" s="25"/>
      <c r="P470" s="92"/>
      <c r="Q470" s="110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  <c r="AD470" s="92"/>
      <c r="AE470" s="92"/>
      <c r="AF470" s="92"/>
      <c r="AG470" s="92"/>
      <c r="AH470" s="92"/>
      <c r="AI470" s="92"/>
      <c r="AJ470" s="92"/>
      <c r="AK470" s="92"/>
      <c r="AL470" s="92"/>
      <c r="AM470" s="92"/>
      <c r="AN470" s="92"/>
      <c r="AO470" s="92"/>
      <c r="AP470" s="92"/>
      <c r="AQ470" s="92"/>
      <c r="AR470" s="92"/>
      <c r="AS470" s="92"/>
      <c r="AT470" s="92"/>
      <c r="AU470" s="92"/>
      <c r="AV470" s="92"/>
      <c r="AW470" s="92"/>
      <c r="AX470" s="92"/>
      <c r="AY470" s="92"/>
      <c r="AZ470" s="92"/>
      <c r="BA470" s="92"/>
      <c r="BB470" s="92"/>
      <c r="BC470" s="92"/>
      <c r="BD470" s="92"/>
      <c r="BE470" s="92"/>
      <c r="BF470" s="92"/>
      <c r="BG470" s="92"/>
      <c r="BH470" s="92"/>
      <c r="BI470" s="92"/>
      <c r="BJ470" s="92"/>
      <c r="BK470" s="92"/>
      <c r="BL470" s="92"/>
    </row>
    <row r="471" s="14" customFormat="1" ht="12.75" spans="1:64">
      <c r="A471" s="21"/>
      <c r="B471" s="21"/>
      <c r="C471" s="21"/>
      <c r="D471" s="21"/>
      <c r="E471" s="21"/>
      <c r="F471" s="21"/>
      <c r="G471" s="21"/>
      <c r="H471" s="22"/>
      <c r="I471" s="22"/>
      <c r="J471" s="22"/>
      <c r="K471" s="22"/>
      <c r="L471" s="22"/>
      <c r="M471" s="22"/>
      <c r="N471" s="21"/>
      <c r="O471" s="21"/>
      <c r="P471" s="92"/>
      <c r="Q471" s="110"/>
      <c r="R471" s="92"/>
      <c r="S471" s="92"/>
      <c r="T471" s="92"/>
      <c r="U471" s="92"/>
      <c r="V471" s="92"/>
      <c r="W471" s="92"/>
      <c r="X471" s="92"/>
      <c r="Y471" s="92"/>
      <c r="Z471" s="92"/>
      <c r="AA471" s="92"/>
      <c r="AB471" s="92"/>
      <c r="AC471" s="92"/>
      <c r="AD471" s="92"/>
      <c r="AE471" s="92"/>
      <c r="AF471" s="92"/>
      <c r="AG471" s="92"/>
      <c r="AH471" s="92"/>
      <c r="AI471" s="92"/>
      <c r="AJ471" s="92"/>
      <c r="AK471" s="92"/>
      <c r="AL471" s="92"/>
      <c r="AM471" s="92"/>
      <c r="AN471" s="92"/>
      <c r="AO471" s="92"/>
      <c r="AP471" s="92"/>
      <c r="AQ471" s="92"/>
      <c r="AR471" s="92"/>
      <c r="AS471" s="92"/>
      <c r="AT471" s="92"/>
      <c r="AU471" s="92"/>
      <c r="AV471" s="92"/>
      <c r="AW471" s="92"/>
      <c r="AX471" s="92"/>
      <c r="AY471" s="92"/>
      <c r="AZ471" s="92"/>
      <c r="BA471" s="92"/>
      <c r="BB471" s="92"/>
      <c r="BC471" s="92"/>
      <c r="BD471" s="92"/>
      <c r="BE471" s="92"/>
      <c r="BF471" s="92"/>
      <c r="BG471" s="92"/>
      <c r="BH471" s="92"/>
      <c r="BI471" s="92"/>
      <c r="BJ471" s="92"/>
      <c r="BK471" s="92"/>
      <c r="BL471" s="92"/>
    </row>
    <row r="472" s="14" customFormat="1" ht="12.75" spans="1:64">
      <c r="A472" s="27" t="s">
        <v>616</v>
      </c>
      <c r="B472" s="75" t="s">
        <v>2</v>
      </c>
      <c r="C472" s="75">
        <v>32</v>
      </c>
      <c r="D472" s="75" t="s">
        <v>3</v>
      </c>
      <c r="E472" s="22" t="s">
        <v>604</v>
      </c>
      <c r="F472" s="22" t="s">
        <v>5</v>
      </c>
      <c r="G472" s="24">
        <f>(A474*A475+B474*B475+C474*C475+D474*D475+E474*E475+F474*F475+G474*G475+H474*H475+I474*I475+J474*J475)/C472</f>
        <v>87.9375</v>
      </c>
      <c r="H472" s="22"/>
      <c r="I472" s="22"/>
      <c r="J472" s="22"/>
      <c r="K472" s="22"/>
      <c r="L472" s="22"/>
      <c r="M472" s="22"/>
      <c r="N472" s="21"/>
      <c r="O472" s="21"/>
      <c r="P472" s="92"/>
      <c r="Q472" s="110"/>
      <c r="R472" s="92"/>
      <c r="S472" s="92"/>
      <c r="T472" s="92"/>
      <c r="U472" s="92"/>
      <c r="V472" s="92"/>
      <c r="W472" s="92"/>
      <c r="X472" s="92"/>
      <c r="Y472" s="92"/>
      <c r="Z472" s="92"/>
      <c r="AA472" s="92"/>
      <c r="AB472" s="92"/>
      <c r="AC472" s="92"/>
      <c r="AD472" s="92"/>
      <c r="AE472" s="92"/>
      <c r="AF472" s="92"/>
      <c r="AG472" s="92"/>
      <c r="AH472" s="92"/>
      <c r="AI472" s="92"/>
      <c r="AJ472" s="92"/>
      <c r="AK472" s="92"/>
      <c r="AL472" s="92"/>
      <c r="AM472" s="92"/>
      <c r="AN472" s="92"/>
      <c r="AO472" s="92"/>
      <c r="AP472" s="92"/>
      <c r="AQ472" s="92"/>
      <c r="AR472" s="92"/>
      <c r="AS472" s="92"/>
      <c r="AT472" s="92"/>
      <c r="AU472" s="92"/>
      <c r="AV472" s="92"/>
      <c r="AW472" s="92"/>
      <c r="AX472" s="92"/>
      <c r="AY472" s="92"/>
      <c r="AZ472" s="92"/>
      <c r="BA472" s="92"/>
      <c r="BB472" s="92"/>
      <c r="BC472" s="92"/>
      <c r="BD472" s="92"/>
      <c r="BE472" s="92"/>
      <c r="BF472" s="92"/>
      <c r="BG472" s="92"/>
      <c r="BH472" s="92"/>
      <c r="BI472" s="92"/>
      <c r="BJ472" s="92"/>
      <c r="BK472" s="92"/>
      <c r="BL472" s="92"/>
    </row>
    <row r="473" s="14" customFormat="1" ht="12.75" spans="1:64">
      <c r="A473" s="90" t="s">
        <v>617</v>
      </c>
      <c r="B473" s="90" t="s">
        <v>618</v>
      </c>
      <c r="C473" s="90" t="s">
        <v>611</v>
      </c>
      <c r="D473" s="90" t="s">
        <v>619</v>
      </c>
      <c r="E473" s="89" t="s">
        <v>424</v>
      </c>
      <c r="F473" s="90" t="s">
        <v>620</v>
      </c>
      <c r="G473" s="89" t="s">
        <v>621</v>
      </c>
      <c r="H473" s="90" t="s">
        <v>622</v>
      </c>
      <c r="I473" s="90" t="s">
        <v>623</v>
      </c>
      <c r="J473" s="109" t="s">
        <v>615</v>
      </c>
      <c r="K473" s="22"/>
      <c r="L473" s="22"/>
      <c r="M473" s="21"/>
      <c r="N473" s="21"/>
      <c r="O473" s="21"/>
      <c r="P473" s="92"/>
      <c r="Q473" s="110"/>
      <c r="R473" s="92"/>
      <c r="S473" s="92"/>
      <c r="T473" s="92"/>
      <c r="U473" s="92"/>
      <c r="V473" s="92"/>
      <c r="W473" s="92"/>
      <c r="X473" s="92"/>
      <c r="Y473" s="92"/>
      <c r="Z473" s="92"/>
      <c r="AA473" s="92"/>
      <c r="AB473" s="92"/>
      <c r="AC473" s="92"/>
      <c r="AD473" s="92"/>
      <c r="AE473" s="92"/>
      <c r="AF473" s="92"/>
      <c r="AG473" s="92"/>
      <c r="AH473" s="92"/>
      <c r="AI473" s="92"/>
      <c r="AJ473" s="92"/>
      <c r="AK473" s="92"/>
      <c r="AL473" s="92"/>
      <c r="AM473" s="92"/>
      <c r="AN473" s="92"/>
      <c r="AO473" s="92"/>
      <c r="AP473" s="92"/>
      <c r="AQ473" s="92"/>
      <c r="AR473" s="92"/>
      <c r="AS473" s="92"/>
      <c r="AT473" s="92"/>
      <c r="AU473" s="92"/>
      <c r="AV473" s="92"/>
      <c r="AW473" s="92"/>
      <c r="AX473" s="92"/>
      <c r="AY473" s="92"/>
      <c r="AZ473" s="92"/>
      <c r="BA473" s="92"/>
      <c r="BB473" s="92"/>
      <c r="BC473" s="92"/>
      <c r="BD473" s="92"/>
      <c r="BE473" s="92"/>
      <c r="BF473" s="92"/>
      <c r="BG473" s="92"/>
      <c r="BH473" s="92"/>
      <c r="BI473" s="92"/>
      <c r="BJ473" s="92"/>
      <c r="BK473" s="92"/>
      <c r="BL473" s="92"/>
    </row>
    <row r="474" s="15" customFormat="1" ht="12.75" spans="1:64">
      <c r="A474" s="93">
        <v>3</v>
      </c>
      <c r="B474" s="90">
        <v>6</v>
      </c>
      <c r="C474" s="90">
        <v>4</v>
      </c>
      <c r="D474" s="90">
        <v>4</v>
      </c>
      <c r="E474" s="81">
        <v>1</v>
      </c>
      <c r="F474" s="81">
        <v>2</v>
      </c>
      <c r="G474" s="81">
        <v>1</v>
      </c>
      <c r="H474" s="90">
        <v>4</v>
      </c>
      <c r="I474" s="90">
        <v>6</v>
      </c>
      <c r="J474" s="90">
        <v>1</v>
      </c>
      <c r="K474" s="22"/>
      <c r="L474" s="22"/>
      <c r="M474" s="21"/>
      <c r="N474" s="21"/>
      <c r="O474" s="21"/>
      <c r="P474" s="92"/>
      <c r="Q474" s="110"/>
      <c r="R474" s="92"/>
      <c r="S474" s="92"/>
      <c r="T474" s="92"/>
      <c r="U474" s="92"/>
      <c r="V474" s="92"/>
      <c r="W474" s="92"/>
      <c r="X474" s="92"/>
      <c r="Y474" s="92"/>
      <c r="Z474" s="92"/>
      <c r="AA474" s="92"/>
      <c r="AB474" s="92"/>
      <c r="AC474" s="92"/>
      <c r="AD474" s="92"/>
      <c r="AE474" s="92"/>
      <c r="AF474" s="92"/>
      <c r="AG474" s="92"/>
      <c r="AH474" s="92"/>
      <c r="AI474" s="92"/>
      <c r="AJ474" s="92"/>
      <c r="AK474" s="92"/>
      <c r="AL474" s="92"/>
      <c r="AM474" s="92"/>
      <c r="AN474" s="92"/>
      <c r="AO474" s="92"/>
      <c r="AP474" s="92"/>
      <c r="AQ474" s="92"/>
      <c r="AR474" s="92"/>
      <c r="AS474" s="92"/>
      <c r="AT474" s="92"/>
      <c r="AU474" s="92"/>
      <c r="AV474" s="92"/>
      <c r="AW474" s="92"/>
      <c r="AX474" s="92"/>
      <c r="AY474" s="92"/>
      <c r="AZ474" s="92"/>
      <c r="BA474" s="92"/>
      <c r="BB474" s="92"/>
      <c r="BC474" s="92"/>
      <c r="BD474" s="92"/>
      <c r="BE474" s="92"/>
      <c r="BF474" s="92"/>
      <c r="BG474" s="92"/>
      <c r="BH474" s="92"/>
      <c r="BI474" s="92"/>
      <c r="BJ474" s="92"/>
      <c r="BK474" s="92"/>
      <c r="BL474" s="92"/>
    </row>
    <row r="475" s="14" customFormat="1" ht="12.75" spans="1:64">
      <c r="A475" s="25">
        <v>80</v>
      </c>
      <c r="B475" s="25">
        <v>90</v>
      </c>
      <c r="C475" s="25">
        <v>75</v>
      </c>
      <c r="D475" s="25">
        <v>84</v>
      </c>
      <c r="E475" s="25">
        <v>70</v>
      </c>
      <c r="F475" s="25">
        <v>94</v>
      </c>
      <c r="G475" s="25">
        <v>88</v>
      </c>
      <c r="H475" s="25">
        <v>95</v>
      </c>
      <c r="I475" s="25">
        <v>96</v>
      </c>
      <c r="J475" s="25">
        <v>96</v>
      </c>
      <c r="K475" s="25"/>
      <c r="L475" s="25"/>
      <c r="M475" s="25"/>
      <c r="N475" s="25"/>
      <c r="O475" s="25"/>
      <c r="P475" s="92"/>
      <c r="Q475" s="110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  <c r="AH475" s="92"/>
      <c r="AI475" s="92"/>
      <c r="AJ475" s="92"/>
      <c r="AK475" s="92"/>
      <c r="AL475" s="92"/>
      <c r="AM475" s="92"/>
      <c r="AN475" s="92"/>
      <c r="AO475" s="92"/>
      <c r="AP475" s="92"/>
      <c r="AQ475" s="92"/>
      <c r="AR475" s="92"/>
      <c r="AS475" s="92"/>
      <c r="AT475" s="92"/>
      <c r="AU475" s="92"/>
      <c r="AV475" s="92"/>
      <c r="AW475" s="92"/>
      <c r="AX475" s="92"/>
      <c r="AY475" s="92"/>
      <c r="AZ475" s="92"/>
      <c r="BA475" s="92"/>
      <c r="BB475" s="92"/>
      <c r="BC475" s="92"/>
      <c r="BD475" s="92"/>
      <c r="BE475" s="92"/>
      <c r="BF475" s="92"/>
      <c r="BG475" s="92"/>
      <c r="BH475" s="92"/>
      <c r="BI475" s="92"/>
      <c r="BJ475" s="92"/>
      <c r="BK475" s="92"/>
      <c r="BL475" s="92"/>
    </row>
    <row r="476" s="1" customFormat="1" ht="12.75" spans="1:64">
      <c r="A476" s="33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1"/>
      <c r="O476" s="21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</row>
    <row r="477" s="1" customFormat="1" ht="12" spans="1:64">
      <c r="A477" s="20" t="s">
        <v>624</v>
      </c>
      <c r="B477" s="22" t="s">
        <v>2</v>
      </c>
      <c r="C477" s="22">
        <v>28</v>
      </c>
      <c r="D477" s="22" t="s">
        <v>3</v>
      </c>
      <c r="E477" s="22" t="s">
        <v>625</v>
      </c>
      <c r="F477" s="22" t="s">
        <v>5</v>
      </c>
      <c r="G477" s="24">
        <f>(A479*A480+B479*B480+C479*C480+D479*D480+E479*E480+F479*F480+G479*G480+H479*H480+I479*I480+J479*J480)/C477</f>
        <v>90.5</v>
      </c>
      <c r="H477" s="21"/>
      <c r="I477" s="21"/>
      <c r="J477" s="21"/>
      <c r="K477" s="21"/>
      <c r="L477" s="21"/>
      <c r="M477" s="21"/>
      <c r="N477" s="21"/>
      <c r="O477" s="21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</row>
    <row r="478" s="1" customFormat="1" ht="12" spans="1:64">
      <c r="A478" s="22" t="s">
        <v>626</v>
      </c>
      <c r="B478" s="22" t="s">
        <v>627</v>
      </c>
      <c r="C478" s="22" t="s">
        <v>628</v>
      </c>
      <c r="D478" s="22" t="s">
        <v>629</v>
      </c>
      <c r="E478" s="22" t="s">
        <v>630</v>
      </c>
      <c r="F478" s="22"/>
      <c r="G478" s="22"/>
      <c r="H478" s="22"/>
      <c r="I478" s="21"/>
      <c r="J478" s="21"/>
      <c r="K478" s="21"/>
      <c r="L478" s="21"/>
      <c r="M478" s="21"/>
      <c r="N478" s="21"/>
      <c r="O478" s="21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</row>
    <row r="479" s="2" customFormat="1" ht="12" spans="1:64">
      <c r="A479" s="22">
        <v>4</v>
      </c>
      <c r="B479" s="75">
        <v>6</v>
      </c>
      <c r="C479" s="75">
        <v>6</v>
      </c>
      <c r="D479" s="75">
        <v>6</v>
      </c>
      <c r="E479" s="22">
        <v>6</v>
      </c>
      <c r="F479" s="22"/>
      <c r="G479" s="22"/>
      <c r="H479" s="22"/>
      <c r="I479" s="21"/>
      <c r="J479" s="21"/>
      <c r="K479" s="21"/>
      <c r="L479" s="21"/>
      <c r="M479" s="21"/>
      <c r="N479" s="21"/>
      <c r="O479" s="21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</row>
    <row r="480" s="1" customFormat="1" ht="12" spans="1:64">
      <c r="A480" s="25">
        <v>89</v>
      </c>
      <c r="B480" s="25">
        <v>90</v>
      </c>
      <c r="C480" s="25">
        <v>86</v>
      </c>
      <c r="D480" s="25">
        <v>95</v>
      </c>
      <c r="E480" s="25">
        <v>92</v>
      </c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</row>
    <row r="481" s="1" customFormat="1" ht="12" spans="1:6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</row>
    <row r="482" s="1" customFormat="1" ht="12" spans="1:64">
      <c r="A482" s="20" t="s">
        <v>631</v>
      </c>
      <c r="B482" s="22" t="s">
        <v>2</v>
      </c>
      <c r="C482" s="22">
        <v>21</v>
      </c>
      <c r="D482" s="22" t="s">
        <v>3</v>
      </c>
      <c r="E482" s="22" t="s">
        <v>632</v>
      </c>
      <c r="F482" s="22" t="s">
        <v>5</v>
      </c>
      <c r="G482" s="24">
        <f>(A484*A485+B484*B485+C484*C485+D484*D485+E484*E485+F484*F485+G484*G485+H484*H485+I484*I485+J484*J485)/C482</f>
        <v>87.7619047619048</v>
      </c>
      <c r="H482" s="21"/>
      <c r="I482" s="21"/>
      <c r="J482" s="21"/>
      <c r="K482" s="21"/>
      <c r="L482" s="21"/>
      <c r="M482" s="21"/>
      <c r="N482" s="21"/>
      <c r="O482" s="21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</row>
    <row r="483" s="1" customFormat="1" ht="12" spans="1:64">
      <c r="A483" s="94" t="s">
        <v>633</v>
      </c>
      <c r="B483" s="94" t="s">
        <v>634</v>
      </c>
      <c r="C483" s="94" t="s">
        <v>635</v>
      </c>
      <c r="D483" s="94" t="s">
        <v>578</v>
      </c>
      <c r="E483" s="94" t="s">
        <v>636</v>
      </c>
      <c r="F483" s="94" t="s">
        <v>637</v>
      </c>
      <c r="G483" s="95" t="s">
        <v>638</v>
      </c>
      <c r="H483" s="22"/>
      <c r="I483" s="21"/>
      <c r="J483" s="21"/>
      <c r="K483" s="22"/>
      <c r="L483" s="21"/>
      <c r="M483" s="21"/>
      <c r="N483" s="21"/>
      <c r="O483" s="21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</row>
    <row r="484" s="2" customFormat="1" ht="12.75" spans="1:64">
      <c r="A484" s="94">
        <v>5</v>
      </c>
      <c r="B484" s="94">
        <v>4</v>
      </c>
      <c r="C484" s="96">
        <v>6</v>
      </c>
      <c r="D484" s="94">
        <v>2</v>
      </c>
      <c r="E484" s="94">
        <v>2</v>
      </c>
      <c r="F484" s="94">
        <v>1</v>
      </c>
      <c r="G484" s="97">
        <v>1</v>
      </c>
      <c r="H484" s="21"/>
      <c r="I484" s="21"/>
      <c r="J484" s="21"/>
      <c r="K484" s="21"/>
      <c r="L484" s="21"/>
      <c r="M484" s="21"/>
      <c r="N484" s="21"/>
      <c r="O484" s="21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</row>
    <row r="485" s="1" customFormat="1" ht="12.75" spans="1:64">
      <c r="A485" s="25">
        <v>81</v>
      </c>
      <c r="B485" s="25">
        <v>91</v>
      </c>
      <c r="C485" s="25">
        <v>92</v>
      </c>
      <c r="D485" s="25">
        <v>74</v>
      </c>
      <c r="E485" s="36">
        <v>94</v>
      </c>
      <c r="F485" s="25">
        <v>91</v>
      </c>
      <c r="G485" s="25">
        <v>95</v>
      </c>
      <c r="H485" s="25"/>
      <c r="I485" s="25"/>
      <c r="J485" s="25"/>
      <c r="K485" s="25"/>
      <c r="L485" s="25"/>
      <c r="M485" s="25"/>
      <c r="N485" s="25"/>
      <c r="O485" s="25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</row>
    <row r="486" s="1" customFormat="1" ht="12.75" spans="1:64">
      <c r="A486" s="32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</row>
    <row r="487" s="1" customFormat="1" spans="1:64">
      <c r="A487" s="20" t="s">
        <v>639</v>
      </c>
      <c r="B487" s="22" t="s">
        <v>2</v>
      </c>
      <c r="C487" s="22">
        <v>19</v>
      </c>
      <c r="D487" s="22" t="s">
        <v>3</v>
      </c>
      <c r="E487" s="22" t="s">
        <v>632</v>
      </c>
      <c r="F487" s="22" t="s">
        <v>5</v>
      </c>
      <c r="G487" s="24">
        <f>(A489*A490+B489*B490+C489*C490+D489*D490+E489*E490+F489*F490+G489*G490+H489*H490+I489*I490+J489*J490)/C487</f>
        <v>82.3684210526316</v>
      </c>
      <c r="H487" s="98"/>
      <c r="I487" s="98"/>
      <c r="J487" s="98"/>
      <c r="K487" s="98"/>
      <c r="L487" s="98"/>
      <c r="M487" s="21"/>
      <c r="N487" s="21"/>
      <c r="O487" s="21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</row>
    <row r="488" s="1" customFormat="1" spans="1:64">
      <c r="A488" s="99" t="s">
        <v>640</v>
      </c>
      <c r="B488" s="99" t="s">
        <v>641</v>
      </c>
      <c r="C488" s="99" t="s">
        <v>637</v>
      </c>
      <c r="D488" s="99" t="s">
        <v>636</v>
      </c>
      <c r="E488" s="99" t="s">
        <v>642</v>
      </c>
      <c r="F488" s="21"/>
      <c r="G488" s="21"/>
      <c r="H488" s="98"/>
      <c r="I488" s="98"/>
      <c r="J488" s="98"/>
      <c r="K488" s="98"/>
      <c r="L488" s="98"/>
      <c r="M488" s="21"/>
      <c r="N488" s="21"/>
      <c r="O488" s="21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</row>
    <row r="489" s="2" customFormat="1" ht="12" spans="1:64">
      <c r="A489" s="99">
        <v>4</v>
      </c>
      <c r="B489" s="99">
        <v>5</v>
      </c>
      <c r="C489" s="99">
        <v>3</v>
      </c>
      <c r="D489" s="99">
        <v>4</v>
      </c>
      <c r="E489" s="99">
        <v>3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</row>
    <row r="490" s="1" customFormat="1" ht="12.75" spans="1:64">
      <c r="A490" s="36">
        <v>67</v>
      </c>
      <c r="B490" s="25">
        <v>75</v>
      </c>
      <c r="C490" s="25">
        <v>91</v>
      </c>
      <c r="D490" s="25">
        <v>94</v>
      </c>
      <c r="E490" s="25">
        <v>91</v>
      </c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</row>
    <row r="491" s="1" customFormat="1" ht="12.75" spans="1:64">
      <c r="A491" s="32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</row>
    <row r="492" s="1" customFormat="1" ht="12" spans="1:64">
      <c r="A492" s="20" t="s">
        <v>643</v>
      </c>
      <c r="B492" s="21" t="s">
        <v>2</v>
      </c>
      <c r="C492" s="21">
        <v>26</v>
      </c>
      <c r="D492" s="21" t="s">
        <v>3</v>
      </c>
      <c r="E492" s="100" t="s">
        <v>644</v>
      </c>
      <c r="F492" s="22" t="s">
        <v>5</v>
      </c>
      <c r="G492" s="24">
        <f>(A494*A495+B494*B495+C494*C495+D494*D495+E494*E495+F494*F495+G494*G495+H494*H495+I494*I495+J494*J495)/C492</f>
        <v>92.0384615384615</v>
      </c>
      <c r="H492" s="21"/>
      <c r="I492" s="21"/>
      <c r="J492" s="21"/>
      <c r="K492" s="21"/>
      <c r="L492" s="21"/>
      <c r="M492" s="21"/>
      <c r="N492" s="21"/>
      <c r="O492" s="21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</row>
    <row r="493" s="1" customFormat="1" ht="12" spans="1:64">
      <c r="A493" s="101" t="s">
        <v>645</v>
      </c>
      <c r="B493" s="101" t="s">
        <v>646</v>
      </c>
      <c r="C493" s="102" t="s">
        <v>638</v>
      </c>
      <c r="D493" s="102" t="s">
        <v>647</v>
      </c>
      <c r="E493" s="102" t="s">
        <v>648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</row>
    <row r="494" s="2" customFormat="1" ht="12.75" spans="1:64">
      <c r="A494" s="103">
        <v>5</v>
      </c>
      <c r="B494" s="103">
        <v>6</v>
      </c>
      <c r="C494" s="102">
        <v>5</v>
      </c>
      <c r="D494" s="102">
        <v>4</v>
      </c>
      <c r="E494" s="102">
        <v>6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</row>
    <row r="495" s="1" customFormat="1" ht="12.75" spans="1:64">
      <c r="A495" s="36">
        <v>92</v>
      </c>
      <c r="B495" s="25">
        <v>88</v>
      </c>
      <c r="C495" s="25">
        <v>95</v>
      </c>
      <c r="D495" s="25">
        <v>93</v>
      </c>
      <c r="E495" s="25">
        <v>93</v>
      </c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</row>
    <row r="496" s="1" customFormat="1" ht="12.75" spans="1:64">
      <c r="A496" s="21"/>
      <c r="B496" s="21"/>
      <c r="C496" s="21"/>
      <c r="D496" s="21"/>
      <c r="E496" s="21"/>
      <c r="F496" s="21"/>
      <c r="G496" s="21"/>
      <c r="H496" s="22"/>
      <c r="I496" s="22"/>
      <c r="J496" s="22"/>
      <c r="K496" s="22"/>
      <c r="L496" s="22"/>
      <c r="M496" s="22"/>
      <c r="N496" s="21"/>
      <c r="O496" s="21"/>
      <c r="P496" s="30"/>
      <c r="Q496" s="34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</row>
    <row r="497" s="1" customFormat="1" ht="12.75" spans="1:64">
      <c r="A497" s="20" t="s">
        <v>649</v>
      </c>
      <c r="B497" s="22" t="s">
        <v>133</v>
      </c>
      <c r="C497" s="22">
        <v>30</v>
      </c>
      <c r="D497" s="22" t="s">
        <v>3</v>
      </c>
      <c r="E497" s="22" t="s">
        <v>650</v>
      </c>
      <c r="F497" s="22" t="s">
        <v>5</v>
      </c>
      <c r="G497" s="24">
        <f>(A499*A500+B499*B500+C499*C500+D499*D500+E499*E500+F499*F500+G499*G500+H499*H500)/C497</f>
        <v>86.4333333333333</v>
      </c>
      <c r="H497" s="74"/>
      <c r="I497" s="74"/>
      <c r="J497" s="74"/>
      <c r="K497" s="74"/>
      <c r="L497" s="74"/>
      <c r="M497" s="74"/>
      <c r="N497" s="74"/>
      <c r="O497" s="74"/>
      <c r="P497" s="30"/>
      <c r="Q497" s="34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</row>
    <row r="498" s="1" customFormat="1" ht="12.75" spans="1:64">
      <c r="A498" s="104" t="s">
        <v>651</v>
      </c>
      <c r="B498" s="104" t="s">
        <v>652</v>
      </c>
      <c r="C498" s="104" t="s">
        <v>653</v>
      </c>
      <c r="D498" s="104" t="s">
        <v>654</v>
      </c>
      <c r="E498" s="104" t="s">
        <v>655</v>
      </c>
      <c r="F498" s="104" t="s">
        <v>656</v>
      </c>
      <c r="G498" s="104" t="s">
        <v>657</v>
      </c>
      <c r="H498" s="21" t="s">
        <v>658</v>
      </c>
      <c r="I498" s="21"/>
      <c r="J498" s="21"/>
      <c r="K498" s="21"/>
      <c r="L498" s="21"/>
      <c r="M498" s="21"/>
      <c r="N498" s="74"/>
      <c r="O498" s="74"/>
      <c r="P498" s="30"/>
      <c r="Q498" s="34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</row>
    <row r="499" s="1" customFormat="1" ht="12.75" spans="1:64">
      <c r="A499" s="104">
        <v>5</v>
      </c>
      <c r="B499" s="105">
        <v>4</v>
      </c>
      <c r="C499" s="105">
        <v>5</v>
      </c>
      <c r="D499" s="105">
        <v>1</v>
      </c>
      <c r="E499" s="105">
        <v>5</v>
      </c>
      <c r="F499" s="105">
        <v>2</v>
      </c>
      <c r="G499" s="104">
        <v>6</v>
      </c>
      <c r="H499" s="75">
        <v>1</v>
      </c>
      <c r="I499" s="22"/>
      <c r="J499" s="22"/>
      <c r="K499" s="22"/>
      <c r="L499" s="21"/>
      <c r="M499" s="75"/>
      <c r="N499" s="74"/>
      <c r="O499" s="74"/>
      <c r="P499" s="30"/>
      <c r="Q499" s="34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</row>
    <row r="500" s="2" customFormat="1" ht="12.75" spans="1:64">
      <c r="A500" s="49">
        <v>89</v>
      </c>
      <c r="B500" s="49">
        <v>91</v>
      </c>
      <c r="C500" s="49">
        <v>90</v>
      </c>
      <c r="D500" s="49">
        <v>91</v>
      </c>
      <c r="E500" s="49">
        <v>89</v>
      </c>
      <c r="F500" s="49">
        <v>87</v>
      </c>
      <c r="G500" s="49">
        <v>89</v>
      </c>
      <c r="H500" s="49">
        <v>90</v>
      </c>
      <c r="I500" s="49"/>
      <c r="J500" s="49"/>
      <c r="K500" s="49"/>
      <c r="L500" s="49"/>
      <c r="M500" s="85"/>
      <c r="N500" s="85"/>
      <c r="O500" s="85"/>
      <c r="P500" s="30"/>
      <c r="Q500" s="34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</row>
    <row r="501" s="1" customFormat="1" ht="12.75" spans="1:64">
      <c r="A501" s="21"/>
      <c r="B501" s="22"/>
      <c r="C501" s="22"/>
      <c r="D501" s="22"/>
      <c r="E501" s="22"/>
      <c r="F501" s="22"/>
      <c r="G501" s="21"/>
      <c r="H501" s="74"/>
      <c r="I501" s="74"/>
      <c r="J501" s="74"/>
      <c r="K501" s="74"/>
      <c r="L501" s="74"/>
      <c r="M501" s="74"/>
      <c r="N501" s="74"/>
      <c r="O501" s="74"/>
      <c r="P501" s="30"/>
      <c r="Q501" s="34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</row>
    <row r="502" s="1" customFormat="1" ht="12.75" spans="1:64">
      <c r="A502" s="20" t="s">
        <v>659</v>
      </c>
      <c r="B502" s="22" t="s">
        <v>133</v>
      </c>
      <c r="C502" s="22">
        <v>24</v>
      </c>
      <c r="D502" s="22" t="s">
        <v>3</v>
      </c>
      <c r="E502" s="22" t="s">
        <v>660</v>
      </c>
      <c r="F502" s="22" t="s">
        <v>5</v>
      </c>
      <c r="G502" s="24">
        <f>(A504*A505+B504*B505+C504*C505+D504*D505+E504*E505+F504*F505+G504*G505+H504*H505+I504*I505)/C502</f>
        <v>86.5833333333333</v>
      </c>
      <c r="H502" s="74"/>
      <c r="I502" s="74"/>
      <c r="J502" s="74"/>
      <c r="K502" s="74"/>
      <c r="L502" s="74"/>
      <c r="M502" s="74"/>
      <c r="N502" s="74"/>
      <c r="O502" s="74"/>
      <c r="P502" s="30"/>
      <c r="Q502" s="34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</row>
    <row r="503" s="1" customFormat="1" ht="12.75" spans="1:64">
      <c r="A503" s="101" t="s">
        <v>661</v>
      </c>
      <c r="B503" s="101" t="s">
        <v>662</v>
      </c>
      <c r="C503" s="101" t="s">
        <v>663</v>
      </c>
      <c r="D503" s="101" t="s">
        <v>664</v>
      </c>
      <c r="E503" s="101" t="s">
        <v>654</v>
      </c>
      <c r="F503" s="101" t="s">
        <v>665</v>
      </c>
      <c r="G503" s="101" t="s">
        <v>666</v>
      </c>
      <c r="H503" s="101" t="s">
        <v>667</v>
      </c>
      <c r="I503" s="101" t="s">
        <v>668</v>
      </c>
      <c r="J503" s="21"/>
      <c r="K503" s="21"/>
      <c r="L503" s="74"/>
      <c r="M503" s="74"/>
      <c r="N503" s="74"/>
      <c r="O503" s="74"/>
      <c r="P503" s="30"/>
      <c r="Q503" s="34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</row>
    <row r="504" s="1" customFormat="1" ht="12.75" spans="1:64">
      <c r="A504" s="101">
        <v>2</v>
      </c>
      <c r="B504" s="106">
        <v>6</v>
      </c>
      <c r="C504" s="106">
        <v>1</v>
      </c>
      <c r="D504" s="106">
        <v>4</v>
      </c>
      <c r="E504" s="106">
        <v>2</v>
      </c>
      <c r="F504" s="106">
        <v>2</v>
      </c>
      <c r="G504" s="106">
        <v>1</v>
      </c>
      <c r="H504" s="106">
        <v>2</v>
      </c>
      <c r="I504" s="106">
        <v>4</v>
      </c>
      <c r="J504" s="22"/>
      <c r="K504" s="22"/>
      <c r="L504" s="74"/>
      <c r="M504" s="74"/>
      <c r="N504" s="74"/>
      <c r="O504" s="74"/>
      <c r="P504" s="30"/>
      <c r="Q504" s="34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</row>
    <row r="505" s="2" customFormat="1" ht="12.75" spans="1:64">
      <c r="A505" s="49">
        <v>60</v>
      </c>
      <c r="B505" s="49">
        <v>93</v>
      </c>
      <c r="C505" s="49">
        <v>88</v>
      </c>
      <c r="D505" s="49">
        <v>84</v>
      </c>
      <c r="E505" s="49">
        <v>91</v>
      </c>
      <c r="F505" s="49">
        <v>91</v>
      </c>
      <c r="G505" s="49">
        <v>90</v>
      </c>
      <c r="H505" s="49">
        <v>87</v>
      </c>
      <c r="I505" s="49">
        <v>87</v>
      </c>
      <c r="J505" s="49"/>
      <c r="K505" s="49"/>
      <c r="L505" s="85"/>
      <c r="M505" s="85"/>
      <c r="N505" s="85"/>
      <c r="O505" s="85"/>
      <c r="P505" s="30"/>
      <c r="Q505" s="34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</row>
    <row r="506" s="14" customFormat="1" ht="12.75" spans="1:64">
      <c r="A506" s="21"/>
      <c r="B506" s="22"/>
      <c r="C506" s="22"/>
      <c r="D506" s="22"/>
      <c r="E506" s="22"/>
      <c r="F506" s="22"/>
      <c r="G506" s="21"/>
      <c r="H506" s="74"/>
      <c r="I506" s="74"/>
      <c r="J506" s="74"/>
      <c r="K506" s="74"/>
      <c r="L506" s="74"/>
      <c r="M506" s="74"/>
      <c r="N506" s="74"/>
      <c r="O506" s="74"/>
      <c r="P506" s="92"/>
      <c r="Q506" s="110"/>
      <c r="R506" s="92"/>
      <c r="S506" s="92"/>
      <c r="T506" s="92"/>
      <c r="U506" s="92"/>
      <c r="V506" s="92"/>
      <c r="W506" s="92"/>
      <c r="X506" s="92"/>
      <c r="Y506" s="92"/>
      <c r="Z506" s="92"/>
      <c r="AA506" s="92"/>
      <c r="AB506" s="92"/>
      <c r="AC506" s="92"/>
      <c r="AD506" s="92"/>
      <c r="AE506" s="92"/>
      <c r="AF506" s="92"/>
      <c r="AG506" s="92"/>
      <c r="AH506" s="92"/>
      <c r="AI506" s="92"/>
      <c r="AJ506" s="92"/>
      <c r="AK506" s="92"/>
      <c r="AL506" s="92"/>
      <c r="AM506" s="92"/>
      <c r="AN506" s="92"/>
      <c r="AO506" s="92"/>
      <c r="AP506" s="92"/>
      <c r="AQ506" s="92"/>
      <c r="AR506" s="92"/>
      <c r="AS506" s="92"/>
      <c r="AT506" s="92"/>
      <c r="AU506" s="92"/>
      <c r="AV506" s="92"/>
      <c r="AW506" s="92"/>
      <c r="AX506" s="92"/>
      <c r="AY506" s="92"/>
      <c r="AZ506" s="92"/>
      <c r="BA506" s="92"/>
      <c r="BB506" s="92"/>
      <c r="BC506" s="92"/>
      <c r="BD506" s="92"/>
      <c r="BE506" s="92"/>
      <c r="BF506" s="92"/>
      <c r="BG506" s="92"/>
      <c r="BH506" s="92"/>
      <c r="BI506" s="92"/>
      <c r="BJ506" s="92"/>
      <c r="BK506" s="92"/>
      <c r="BL506" s="92"/>
    </row>
    <row r="507" s="14" customFormat="1" ht="12.75" spans="1:64">
      <c r="A507" s="20" t="s">
        <v>669</v>
      </c>
      <c r="B507" s="22" t="s">
        <v>133</v>
      </c>
      <c r="C507" s="22">
        <v>25</v>
      </c>
      <c r="D507" s="22" t="s">
        <v>3</v>
      </c>
      <c r="E507" s="22" t="s">
        <v>670</v>
      </c>
      <c r="F507" s="22" t="s">
        <v>5</v>
      </c>
      <c r="G507" s="24">
        <f>(A509*A510+B509*B510+C509*C510+D509*D510+E509*E510+F509*F510+G509*G510+H509*H510+I509*I510+J509*J510+K509*K510)/C507</f>
        <v>87.24</v>
      </c>
      <c r="H507" s="74"/>
      <c r="I507" s="74"/>
      <c r="J507" s="74"/>
      <c r="K507" s="74"/>
      <c r="L507" s="74"/>
      <c r="M507" s="74"/>
      <c r="N507" s="74"/>
      <c r="O507" s="74"/>
      <c r="P507" s="92"/>
      <c r="Q507" s="110"/>
      <c r="R507" s="92"/>
      <c r="S507" s="92"/>
      <c r="T507" s="92"/>
      <c r="U507" s="92"/>
      <c r="V507" s="92"/>
      <c r="W507" s="92"/>
      <c r="X507" s="92"/>
      <c r="Y507" s="92"/>
      <c r="Z507" s="92"/>
      <c r="AA507" s="92"/>
      <c r="AB507" s="92"/>
      <c r="AC507" s="92"/>
      <c r="AD507" s="92"/>
      <c r="AE507" s="92"/>
      <c r="AF507" s="92"/>
      <c r="AG507" s="92"/>
      <c r="AH507" s="92"/>
      <c r="AI507" s="92"/>
      <c r="AJ507" s="92"/>
      <c r="AK507" s="92"/>
      <c r="AL507" s="92"/>
      <c r="AM507" s="92"/>
      <c r="AN507" s="92"/>
      <c r="AO507" s="92"/>
      <c r="AP507" s="92"/>
      <c r="AQ507" s="92"/>
      <c r="AR507" s="92"/>
      <c r="AS507" s="92"/>
      <c r="AT507" s="92"/>
      <c r="AU507" s="92"/>
      <c r="AV507" s="92"/>
      <c r="AW507" s="92"/>
      <c r="AX507" s="92"/>
      <c r="AY507" s="92"/>
      <c r="AZ507" s="92"/>
      <c r="BA507" s="92"/>
      <c r="BB507" s="92"/>
      <c r="BC507" s="92"/>
      <c r="BD507" s="92"/>
      <c r="BE507" s="92"/>
      <c r="BF507" s="92"/>
      <c r="BG507" s="92"/>
      <c r="BH507" s="92"/>
      <c r="BI507" s="92"/>
      <c r="BJ507" s="92"/>
      <c r="BK507" s="92"/>
      <c r="BL507" s="92"/>
    </row>
    <row r="508" s="14" customFormat="1" ht="12.75" spans="1:64">
      <c r="A508" s="21" t="s">
        <v>666</v>
      </c>
      <c r="B508" s="21" t="s">
        <v>668</v>
      </c>
      <c r="C508" s="21" t="s">
        <v>671</v>
      </c>
      <c r="D508" s="21" t="s">
        <v>672</v>
      </c>
      <c r="E508" s="21" t="s">
        <v>664</v>
      </c>
      <c r="F508" s="21" t="s">
        <v>654</v>
      </c>
      <c r="G508" s="21" t="s">
        <v>579</v>
      </c>
      <c r="H508" s="21" t="s">
        <v>661</v>
      </c>
      <c r="I508" s="21"/>
      <c r="J508" s="21"/>
      <c r="K508" s="21"/>
      <c r="L508" s="21"/>
      <c r="M508" s="21"/>
      <c r="N508" s="74"/>
      <c r="O508" s="74"/>
      <c r="P508" s="92"/>
      <c r="Q508" s="110"/>
      <c r="R508" s="92"/>
      <c r="S508" s="92"/>
      <c r="T508" s="92"/>
      <c r="U508" s="92"/>
      <c r="V508" s="92"/>
      <c r="W508" s="92"/>
      <c r="X508" s="92"/>
      <c r="Y508" s="92"/>
      <c r="Z508" s="92"/>
      <c r="AA508" s="92"/>
      <c r="AB508" s="92"/>
      <c r="AC508" s="92"/>
      <c r="AD508" s="92"/>
      <c r="AE508" s="92"/>
      <c r="AF508" s="92"/>
      <c r="AG508" s="92"/>
      <c r="AH508" s="92"/>
      <c r="AI508" s="92"/>
      <c r="AJ508" s="92"/>
      <c r="AK508" s="92"/>
      <c r="AL508" s="92"/>
      <c r="AM508" s="92"/>
      <c r="AN508" s="92"/>
      <c r="AO508" s="92"/>
      <c r="AP508" s="92"/>
      <c r="AQ508" s="92"/>
      <c r="AR508" s="92"/>
      <c r="AS508" s="92"/>
      <c r="AT508" s="92"/>
      <c r="AU508" s="92"/>
      <c r="AV508" s="92"/>
      <c r="AW508" s="92"/>
      <c r="AX508" s="92"/>
      <c r="AY508" s="92"/>
      <c r="AZ508" s="92"/>
      <c r="BA508" s="92"/>
      <c r="BB508" s="92"/>
      <c r="BC508" s="92"/>
      <c r="BD508" s="92"/>
      <c r="BE508" s="92"/>
      <c r="BF508" s="92"/>
      <c r="BG508" s="92"/>
      <c r="BH508" s="92"/>
      <c r="BI508" s="92"/>
      <c r="BJ508" s="92"/>
      <c r="BK508" s="92"/>
      <c r="BL508" s="92"/>
    </row>
    <row r="509" s="14" customFormat="1" ht="12.75" spans="1:64">
      <c r="A509" s="21">
        <v>5</v>
      </c>
      <c r="B509" s="22">
        <v>2</v>
      </c>
      <c r="C509" s="22">
        <v>5</v>
      </c>
      <c r="D509" s="22">
        <v>4</v>
      </c>
      <c r="E509" s="75">
        <v>1</v>
      </c>
      <c r="F509" s="75">
        <v>2</v>
      </c>
      <c r="G509" s="22">
        <v>4</v>
      </c>
      <c r="H509" s="22">
        <v>2</v>
      </c>
      <c r="I509" s="75"/>
      <c r="J509" s="22"/>
      <c r="K509" s="22"/>
      <c r="L509" s="22"/>
      <c r="M509" s="22"/>
      <c r="N509" s="74"/>
      <c r="O509" s="74"/>
      <c r="P509" s="92"/>
      <c r="Q509" s="110"/>
      <c r="R509" s="92"/>
      <c r="S509" s="92"/>
      <c r="T509" s="92"/>
      <c r="U509" s="92"/>
      <c r="V509" s="92"/>
      <c r="W509" s="92"/>
      <c r="X509" s="92"/>
      <c r="Y509" s="92"/>
      <c r="Z509" s="92"/>
      <c r="AA509" s="92"/>
      <c r="AB509" s="92"/>
      <c r="AC509" s="92"/>
      <c r="AD509" s="92"/>
      <c r="AE509" s="92"/>
      <c r="AF509" s="92"/>
      <c r="AG509" s="92"/>
      <c r="AH509" s="92"/>
      <c r="AI509" s="92"/>
      <c r="AJ509" s="92"/>
      <c r="AK509" s="92"/>
      <c r="AL509" s="92"/>
      <c r="AM509" s="92"/>
      <c r="AN509" s="92"/>
      <c r="AO509" s="92"/>
      <c r="AP509" s="92"/>
      <c r="AQ509" s="92"/>
      <c r="AR509" s="92"/>
      <c r="AS509" s="92"/>
      <c r="AT509" s="92"/>
      <c r="AU509" s="92"/>
      <c r="AV509" s="92"/>
      <c r="AW509" s="92"/>
      <c r="AX509" s="92"/>
      <c r="AY509" s="92"/>
      <c r="AZ509" s="92"/>
      <c r="BA509" s="92"/>
      <c r="BB509" s="92"/>
      <c r="BC509" s="92"/>
      <c r="BD509" s="92"/>
      <c r="BE509" s="92"/>
      <c r="BF509" s="92"/>
      <c r="BG509" s="92"/>
      <c r="BH509" s="92"/>
      <c r="BI509" s="92"/>
      <c r="BJ509" s="92"/>
      <c r="BK509" s="92"/>
      <c r="BL509" s="92"/>
    </row>
    <row r="510" s="15" customFormat="1" ht="12.75" spans="1:64">
      <c r="A510" s="107">
        <v>89</v>
      </c>
      <c r="B510" s="49">
        <v>87</v>
      </c>
      <c r="C510" s="49">
        <v>92</v>
      </c>
      <c r="D510" s="49">
        <v>91</v>
      </c>
      <c r="E510" s="49">
        <v>84</v>
      </c>
      <c r="F510" s="49">
        <v>91</v>
      </c>
      <c r="G510" s="49">
        <v>88</v>
      </c>
      <c r="H510" s="49">
        <v>60</v>
      </c>
      <c r="I510" s="49"/>
      <c r="J510" s="49"/>
      <c r="K510" s="49"/>
      <c r="L510" s="85"/>
      <c r="M510" s="85"/>
      <c r="N510" s="85"/>
      <c r="O510" s="85"/>
      <c r="P510" s="92"/>
      <c r="Q510" s="110"/>
      <c r="R510" s="92"/>
      <c r="S510" s="92"/>
      <c r="T510" s="92"/>
      <c r="U510" s="92"/>
      <c r="V510" s="92"/>
      <c r="W510" s="92"/>
      <c r="X510" s="92"/>
      <c r="Y510" s="92"/>
      <c r="Z510" s="92"/>
      <c r="AA510" s="92"/>
      <c r="AB510" s="92"/>
      <c r="AC510" s="92"/>
      <c r="AD510" s="92"/>
      <c r="AE510" s="92"/>
      <c r="AF510" s="92"/>
      <c r="AG510" s="92"/>
      <c r="AH510" s="92"/>
      <c r="AI510" s="92"/>
      <c r="AJ510" s="92"/>
      <c r="AK510" s="92"/>
      <c r="AL510" s="92"/>
      <c r="AM510" s="92"/>
      <c r="AN510" s="92"/>
      <c r="AO510" s="92"/>
      <c r="AP510" s="92"/>
      <c r="AQ510" s="92"/>
      <c r="AR510" s="92"/>
      <c r="AS510" s="92"/>
      <c r="AT510" s="92"/>
      <c r="AU510" s="92"/>
      <c r="AV510" s="92"/>
      <c r="AW510" s="92"/>
      <c r="AX510" s="92"/>
      <c r="AY510" s="92"/>
      <c r="AZ510" s="92"/>
      <c r="BA510" s="92"/>
      <c r="BB510" s="92"/>
      <c r="BC510" s="92"/>
      <c r="BD510" s="92"/>
      <c r="BE510" s="92"/>
      <c r="BF510" s="92"/>
      <c r="BG510" s="92"/>
      <c r="BH510" s="92"/>
      <c r="BI510" s="92"/>
      <c r="BJ510" s="92"/>
      <c r="BK510" s="92"/>
      <c r="BL510" s="92"/>
    </row>
    <row r="511" s="15" customFormat="1" ht="12.75" spans="1:64">
      <c r="A511" s="107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85"/>
      <c r="M511" s="85"/>
      <c r="N511" s="85"/>
      <c r="O511" s="85"/>
      <c r="P511" s="92"/>
      <c r="Q511" s="110"/>
      <c r="R511" s="92"/>
      <c r="S511" s="92"/>
      <c r="T511" s="92"/>
      <c r="U511" s="92"/>
      <c r="V511" s="92"/>
      <c r="W511" s="92"/>
      <c r="X511" s="92"/>
      <c r="Y511" s="92"/>
      <c r="Z511" s="92"/>
      <c r="AA511" s="92"/>
      <c r="AB511" s="92"/>
      <c r="AC511" s="92"/>
      <c r="AD511" s="92"/>
      <c r="AE511" s="92"/>
      <c r="AF511" s="92"/>
      <c r="AG511" s="92"/>
      <c r="AH511" s="92"/>
      <c r="AI511" s="92"/>
      <c r="AJ511" s="92"/>
      <c r="AK511" s="92"/>
      <c r="AL511" s="92"/>
      <c r="AM511" s="92"/>
      <c r="AN511" s="92"/>
      <c r="AO511" s="92"/>
      <c r="AP511" s="92"/>
      <c r="AQ511" s="92"/>
      <c r="AR511" s="92"/>
      <c r="AS511" s="92"/>
      <c r="AT511" s="92"/>
      <c r="AU511" s="92"/>
      <c r="AV511" s="92"/>
      <c r="AW511" s="92"/>
      <c r="AX511" s="92"/>
      <c r="AY511" s="92"/>
      <c r="AZ511" s="92"/>
      <c r="BA511" s="92"/>
      <c r="BB511" s="92"/>
      <c r="BC511" s="92"/>
      <c r="BD511" s="92"/>
      <c r="BE511" s="92"/>
      <c r="BF511" s="92"/>
      <c r="BG511" s="92"/>
      <c r="BH511" s="92"/>
      <c r="BI511" s="92"/>
      <c r="BJ511" s="92"/>
      <c r="BK511" s="92"/>
      <c r="BL511" s="92"/>
    </row>
    <row r="512" s="14" customFormat="1" ht="12.75" spans="1:64">
      <c r="A512" s="27" t="s">
        <v>673</v>
      </c>
      <c r="B512" s="75" t="s">
        <v>2</v>
      </c>
      <c r="C512" s="75">
        <v>13</v>
      </c>
      <c r="D512" s="75" t="s">
        <v>3</v>
      </c>
      <c r="E512" s="75" t="s">
        <v>674</v>
      </c>
      <c r="F512" s="75" t="s">
        <v>5</v>
      </c>
      <c r="G512" s="24">
        <f>(A514*A515+B514*B515+C514*C515+D514*D515+E514*E515+F514*F515+G514*G515+H514*H515+I514*I515+J514*J515)/C512</f>
        <v>89.3846153846154</v>
      </c>
      <c r="H512" s="75"/>
      <c r="I512" s="75"/>
      <c r="J512" s="75"/>
      <c r="K512" s="75"/>
      <c r="L512" s="75"/>
      <c r="M512" s="75"/>
      <c r="N512" s="75"/>
      <c r="O512" s="75"/>
      <c r="P512" s="92"/>
      <c r="Q512" s="110"/>
      <c r="R512" s="92"/>
      <c r="S512" s="92"/>
      <c r="T512" s="92"/>
      <c r="U512" s="92"/>
      <c r="V512" s="92"/>
      <c r="W512" s="92"/>
      <c r="X512" s="92"/>
      <c r="Y512" s="92"/>
      <c r="Z512" s="92"/>
      <c r="AA512" s="92"/>
      <c r="AB512" s="92"/>
      <c r="AC512" s="92"/>
      <c r="AD512" s="92"/>
      <c r="AE512" s="92"/>
      <c r="AF512" s="92"/>
      <c r="AG512" s="92"/>
      <c r="AH512" s="92"/>
      <c r="AI512" s="92"/>
      <c r="AJ512" s="92"/>
      <c r="AK512" s="92"/>
      <c r="AL512" s="92"/>
      <c r="AM512" s="92"/>
      <c r="AN512" s="92"/>
      <c r="AO512" s="92"/>
      <c r="AP512" s="92"/>
      <c r="AQ512" s="92"/>
      <c r="AR512" s="92"/>
      <c r="AS512" s="92"/>
      <c r="AT512" s="92"/>
      <c r="AU512" s="92"/>
      <c r="AV512" s="92"/>
      <c r="AW512" s="92"/>
      <c r="AX512" s="92"/>
      <c r="AY512" s="92"/>
      <c r="AZ512" s="92"/>
      <c r="BA512" s="92"/>
      <c r="BB512" s="92"/>
      <c r="BC512" s="92"/>
      <c r="BD512" s="92"/>
      <c r="BE512" s="92"/>
      <c r="BF512" s="92"/>
      <c r="BG512" s="92"/>
      <c r="BH512" s="92"/>
      <c r="BI512" s="92"/>
      <c r="BJ512" s="92"/>
      <c r="BK512" s="92"/>
      <c r="BL512" s="92"/>
    </row>
    <row r="513" s="14" customFormat="1" ht="12.75" spans="1:64">
      <c r="A513" s="104" t="s">
        <v>675</v>
      </c>
      <c r="B513" s="104" t="s">
        <v>676</v>
      </c>
      <c r="C513" s="104" t="s">
        <v>665</v>
      </c>
      <c r="D513" s="75" t="s">
        <v>677</v>
      </c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92"/>
      <c r="Q513" s="110"/>
      <c r="R513" s="92"/>
      <c r="S513" s="92"/>
      <c r="T513" s="92"/>
      <c r="U513" s="92"/>
      <c r="V513" s="92"/>
      <c r="W513" s="92"/>
      <c r="X513" s="92"/>
      <c r="Y513" s="92"/>
      <c r="Z513" s="92"/>
      <c r="AA513" s="92"/>
      <c r="AB513" s="92"/>
      <c r="AC513" s="92"/>
      <c r="AD513" s="92"/>
      <c r="AE513" s="92"/>
      <c r="AF513" s="92"/>
      <c r="AG513" s="92"/>
      <c r="AH513" s="92"/>
      <c r="AI513" s="92"/>
      <c r="AJ513" s="92"/>
      <c r="AK513" s="92"/>
      <c r="AL513" s="92"/>
      <c r="AM513" s="92"/>
      <c r="AN513" s="92"/>
      <c r="AO513" s="92"/>
      <c r="AP513" s="92"/>
      <c r="AQ513" s="92"/>
      <c r="AR513" s="92"/>
      <c r="AS513" s="92"/>
      <c r="AT513" s="92"/>
      <c r="AU513" s="92"/>
      <c r="AV513" s="92"/>
      <c r="AW513" s="92"/>
      <c r="AX513" s="92"/>
      <c r="AY513" s="92"/>
      <c r="AZ513" s="92"/>
      <c r="BA513" s="92"/>
      <c r="BB513" s="92"/>
      <c r="BC513" s="92"/>
      <c r="BD513" s="92"/>
      <c r="BE513" s="92"/>
      <c r="BF513" s="92"/>
      <c r="BG513" s="92"/>
      <c r="BH513" s="92"/>
      <c r="BI513" s="92"/>
      <c r="BJ513" s="92"/>
      <c r="BK513" s="92"/>
      <c r="BL513" s="92"/>
    </row>
    <row r="514" s="15" customFormat="1" ht="12.75" spans="1:64">
      <c r="A514" s="88">
        <v>5</v>
      </c>
      <c r="B514" s="88">
        <v>6</v>
      </c>
      <c r="C514" s="88">
        <v>1</v>
      </c>
      <c r="D514" s="75">
        <v>1</v>
      </c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92"/>
      <c r="Q514" s="110"/>
      <c r="R514" s="92"/>
      <c r="S514" s="92"/>
      <c r="T514" s="92"/>
      <c r="U514" s="92"/>
      <c r="V514" s="92"/>
      <c r="W514" s="92"/>
      <c r="X514" s="92"/>
      <c r="Y514" s="92"/>
      <c r="Z514" s="92"/>
      <c r="AA514" s="92"/>
      <c r="AB514" s="92"/>
      <c r="AC514" s="92"/>
      <c r="AD514" s="92"/>
      <c r="AE514" s="92"/>
      <c r="AF514" s="92"/>
      <c r="AG514" s="92"/>
      <c r="AH514" s="92"/>
      <c r="AI514" s="92"/>
      <c r="AJ514" s="92"/>
      <c r="AK514" s="92"/>
      <c r="AL514" s="92"/>
      <c r="AM514" s="92"/>
      <c r="AN514" s="92"/>
      <c r="AO514" s="92"/>
      <c r="AP514" s="92"/>
      <c r="AQ514" s="92"/>
      <c r="AR514" s="92"/>
      <c r="AS514" s="92"/>
      <c r="AT514" s="92"/>
      <c r="AU514" s="92"/>
      <c r="AV514" s="92"/>
      <c r="AW514" s="92"/>
      <c r="AX514" s="92"/>
      <c r="AY514" s="92"/>
      <c r="AZ514" s="92"/>
      <c r="BA514" s="92"/>
      <c r="BB514" s="92"/>
      <c r="BC514" s="92"/>
      <c r="BD514" s="92"/>
      <c r="BE514" s="92"/>
      <c r="BF514" s="92"/>
      <c r="BG514" s="92"/>
      <c r="BH514" s="92"/>
      <c r="BI514" s="92"/>
      <c r="BJ514" s="92"/>
      <c r="BK514" s="92"/>
      <c r="BL514" s="92"/>
    </row>
    <row r="515" s="14" customFormat="1" ht="12.75" spans="1:64">
      <c r="A515" s="49">
        <v>89</v>
      </c>
      <c r="B515" s="49">
        <v>89</v>
      </c>
      <c r="C515" s="49">
        <v>91</v>
      </c>
      <c r="D515" s="49">
        <v>92</v>
      </c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92"/>
      <c r="Q515" s="110"/>
      <c r="R515" s="92"/>
      <c r="S515" s="92"/>
      <c r="T515" s="92"/>
      <c r="U515" s="92"/>
      <c r="V515" s="92"/>
      <c r="W515" s="92"/>
      <c r="X515" s="92"/>
      <c r="Y515" s="92"/>
      <c r="Z515" s="92"/>
      <c r="AA515" s="92"/>
      <c r="AB515" s="92"/>
      <c r="AC515" s="92"/>
      <c r="AD515" s="92"/>
      <c r="AE515" s="92"/>
      <c r="AF515" s="92"/>
      <c r="AG515" s="92"/>
      <c r="AH515" s="92"/>
      <c r="AI515" s="92"/>
      <c r="AJ515" s="92"/>
      <c r="AK515" s="92"/>
      <c r="AL515" s="92"/>
      <c r="AM515" s="92"/>
      <c r="AN515" s="92"/>
      <c r="AO515" s="92"/>
      <c r="AP515" s="92"/>
      <c r="AQ515" s="92"/>
      <c r="AR515" s="92"/>
      <c r="AS515" s="92"/>
      <c r="AT515" s="92"/>
      <c r="AU515" s="92"/>
      <c r="AV515" s="92"/>
      <c r="AW515" s="92"/>
      <c r="AX515" s="92"/>
      <c r="AY515" s="92"/>
      <c r="AZ515" s="92"/>
      <c r="BA515" s="92"/>
      <c r="BB515" s="92"/>
      <c r="BC515" s="92"/>
      <c r="BD515" s="92"/>
      <c r="BE515" s="92"/>
      <c r="BF515" s="92"/>
      <c r="BG515" s="92"/>
      <c r="BH515" s="92"/>
      <c r="BI515" s="92"/>
      <c r="BJ515" s="92"/>
      <c r="BK515" s="92"/>
      <c r="BL515" s="92"/>
    </row>
    <row r="516" s="14" customFormat="1" ht="12.75" spans="1:64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92"/>
      <c r="Q516" s="110"/>
      <c r="R516" s="92"/>
      <c r="S516" s="92"/>
      <c r="T516" s="92"/>
      <c r="U516" s="92"/>
      <c r="V516" s="92"/>
      <c r="W516" s="92"/>
      <c r="X516" s="92"/>
      <c r="Y516" s="92"/>
      <c r="Z516" s="92"/>
      <c r="AA516" s="92"/>
      <c r="AB516" s="92"/>
      <c r="AC516" s="92"/>
      <c r="AD516" s="92"/>
      <c r="AE516" s="92"/>
      <c r="AF516" s="92"/>
      <c r="AG516" s="92"/>
      <c r="AH516" s="92"/>
      <c r="AI516" s="92"/>
      <c r="AJ516" s="92"/>
      <c r="AK516" s="92"/>
      <c r="AL516" s="92"/>
      <c r="AM516" s="92"/>
      <c r="AN516" s="92"/>
      <c r="AO516" s="92"/>
      <c r="AP516" s="92"/>
      <c r="AQ516" s="92"/>
      <c r="AR516" s="92"/>
      <c r="AS516" s="92"/>
      <c r="AT516" s="92"/>
      <c r="AU516" s="92"/>
      <c r="AV516" s="92"/>
      <c r="AW516" s="92"/>
      <c r="AX516" s="92"/>
      <c r="AY516" s="92"/>
      <c r="AZ516" s="92"/>
      <c r="BA516" s="92"/>
      <c r="BB516" s="92"/>
      <c r="BC516" s="92"/>
      <c r="BD516" s="92"/>
      <c r="BE516" s="92"/>
      <c r="BF516" s="92"/>
      <c r="BG516" s="92"/>
      <c r="BH516" s="92"/>
      <c r="BI516" s="92"/>
      <c r="BJ516" s="92"/>
      <c r="BK516" s="92"/>
      <c r="BL516" s="92"/>
    </row>
    <row r="517" s="14" customFormat="1" ht="12.75" spans="1:64">
      <c r="A517" s="27" t="s">
        <v>678</v>
      </c>
      <c r="B517" s="75" t="s">
        <v>2</v>
      </c>
      <c r="C517" s="75">
        <v>37</v>
      </c>
      <c r="D517" s="75" t="s">
        <v>3</v>
      </c>
      <c r="E517" s="75" t="s">
        <v>674</v>
      </c>
      <c r="F517" s="75" t="s">
        <v>5</v>
      </c>
      <c r="G517" s="24">
        <f>(A519*A520+B519*B520+C519*C520+D519*D520+E519*E520+F519*F520+G519*G520+H519*H520+I519*I520+J519*J520)/C517</f>
        <v>88.2972972972973</v>
      </c>
      <c r="H517" s="75"/>
      <c r="I517" s="75"/>
      <c r="J517" s="75"/>
      <c r="K517" s="75"/>
      <c r="L517" s="75"/>
      <c r="M517" s="75"/>
      <c r="N517" s="75"/>
      <c r="O517" s="75"/>
      <c r="P517" s="92"/>
      <c r="Q517" s="110"/>
      <c r="R517" s="92"/>
      <c r="S517" s="92"/>
      <c r="T517" s="92"/>
      <c r="U517" s="92"/>
      <c r="V517" s="92"/>
      <c r="W517" s="92"/>
      <c r="X517" s="92"/>
      <c r="Y517" s="92"/>
      <c r="Z517" s="92"/>
      <c r="AA517" s="92"/>
      <c r="AB517" s="92"/>
      <c r="AC517" s="92"/>
      <c r="AD517" s="92"/>
      <c r="AE517" s="92"/>
      <c r="AF517" s="92"/>
      <c r="AG517" s="92"/>
      <c r="AH517" s="92"/>
      <c r="AI517" s="92"/>
      <c r="AJ517" s="92"/>
      <c r="AK517" s="92"/>
      <c r="AL517" s="92"/>
      <c r="AM517" s="92"/>
      <c r="AN517" s="92"/>
      <c r="AO517" s="92"/>
      <c r="AP517" s="92"/>
      <c r="AQ517" s="92"/>
      <c r="AR517" s="92"/>
      <c r="AS517" s="92"/>
      <c r="AT517" s="92"/>
      <c r="AU517" s="92"/>
      <c r="AV517" s="92"/>
      <c r="AW517" s="92"/>
      <c r="AX517" s="92"/>
      <c r="AY517" s="92"/>
      <c r="AZ517" s="92"/>
      <c r="BA517" s="92"/>
      <c r="BB517" s="92"/>
      <c r="BC517" s="92"/>
      <c r="BD517" s="92"/>
      <c r="BE517" s="92"/>
      <c r="BF517" s="92"/>
      <c r="BG517" s="92"/>
      <c r="BH517" s="92"/>
      <c r="BI517" s="92"/>
      <c r="BJ517" s="92"/>
      <c r="BK517" s="92"/>
      <c r="BL517" s="92"/>
    </row>
    <row r="518" s="14" customFormat="1" ht="12.75" spans="1:64">
      <c r="A518" s="104" t="s">
        <v>679</v>
      </c>
      <c r="B518" s="104" t="s">
        <v>680</v>
      </c>
      <c r="C518" s="104" t="s">
        <v>681</v>
      </c>
      <c r="D518" s="104" t="s">
        <v>682</v>
      </c>
      <c r="E518" s="104" t="s">
        <v>683</v>
      </c>
      <c r="F518" s="104" t="s">
        <v>684</v>
      </c>
      <c r="G518" s="104" t="s">
        <v>685</v>
      </c>
      <c r="H518" s="75" t="s">
        <v>677</v>
      </c>
      <c r="I518" s="75"/>
      <c r="J518" s="75"/>
      <c r="K518" s="75"/>
      <c r="L518" s="75"/>
      <c r="M518" s="75"/>
      <c r="N518" s="75"/>
      <c r="O518" s="75"/>
      <c r="P518" s="92"/>
      <c r="Q518" s="110"/>
      <c r="R518" s="92"/>
      <c r="S518" s="92"/>
      <c r="T518" s="92"/>
      <c r="U518" s="92"/>
      <c r="V518" s="92"/>
      <c r="W518" s="92"/>
      <c r="X518" s="92"/>
      <c r="Y518" s="92"/>
      <c r="Z518" s="92"/>
      <c r="AA518" s="92"/>
      <c r="AB518" s="92"/>
      <c r="AC518" s="92"/>
      <c r="AD518" s="92"/>
      <c r="AE518" s="92"/>
      <c r="AF518" s="92"/>
      <c r="AG518" s="92"/>
      <c r="AH518" s="92"/>
      <c r="AI518" s="92"/>
      <c r="AJ518" s="92"/>
      <c r="AK518" s="92"/>
      <c r="AL518" s="92"/>
      <c r="AM518" s="92"/>
      <c r="AN518" s="92"/>
      <c r="AO518" s="92"/>
      <c r="AP518" s="92"/>
      <c r="AQ518" s="92"/>
      <c r="AR518" s="92"/>
      <c r="AS518" s="92"/>
      <c r="AT518" s="92"/>
      <c r="AU518" s="92"/>
      <c r="AV518" s="92"/>
      <c r="AW518" s="92"/>
      <c r="AX518" s="92"/>
      <c r="AY518" s="92"/>
      <c r="AZ518" s="92"/>
      <c r="BA518" s="92"/>
      <c r="BB518" s="92"/>
      <c r="BC518" s="92"/>
      <c r="BD518" s="92"/>
      <c r="BE518" s="92"/>
      <c r="BF518" s="92"/>
      <c r="BG518" s="92"/>
      <c r="BH518" s="92"/>
      <c r="BI518" s="92"/>
      <c r="BJ518" s="92"/>
      <c r="BK518" s="92"/>
      <c r="BL518" s="92"/>
    </row>
    <row r="519" s="15" customFormat="1" ht="12.75" spans="1:64">
      <c r="A519" s="75">
        <v>5</v>
      </c>
      <c r="B519" s="75">
        <v>6</v>
      </c>
      <c r="C519" s="75">
        <v>3</v>
      </c>
      <c r="D519" s="75">
        <v>5</v>
      </c>
      <c r="E519" s="75">
        <v>6</v>
      </c>
      <c r="F519" s="75">
        <v>5</v>
      </c>
      <c r="G519" s="75">
        <v>5</v>
      </c>
      <c r="H519" s="75">
        <v>2</v>
      </c>
      <c r="I519" s="75"/>
      <c r="J519" s="75"/>
      <c r="K519" s="75"/>
      <c r="L519" s="75"/>
      <c r="M519" s="75"/>
      <c r="N519" s="75"/>
      <c r="O519" s="75"/>
      <c r="P519" s="92"/>
      <c r="Q519" s="110"/>
      <c r="R519" s="92"/>
      <c r="S519" s="92"/>
      <c r="T519" s="92"/>
      <c r="U519" s="92"/>
      <c r="V519" s="92"/>
      <c r="W519" s="92"/>
      <c r="X519" s="92"/>
      <c r="Y519" s="92"/>
      <c r="Z519" s="92"/>
      <c r="AA519" s="92"/>
      <c r="AB519" s="92"/>
      <c r="AC519" s="92"/>
      <c r="AD519" s="92"/>
      <c r="AE519" s="92"/>
      <c r="AF519" s="92"/>
      <c r="AG519" s="92"/>
      <c r="AH519" s="92"/>
      <c r="AI519" s="92"/>
      <c r="AJ519" s="92"/>
      <c r="AK519" s="92"/>
      <c r="AL519" s="92"/>
      <c r="AM519" s="92"/>
      <c r="AN519" s="92"/>
      <c r="AO519" s="92"/>
      <c r="AP519" s="92"/>
      <c r="AQ519" s="92"/>
      <c r="AR519" s="92"/>
      <c r="AS519" s="92"/>
      <c r="AT519" s="92"/>
      <c r="AU519" s="92"/>
      <c r="AV519" s="92"/>
      <c r="AW519" s="92"/>
      <c r="AX519" s="92"/>
      <c r="AY519" s="92"/>
      <c r="AZ519" s="92"/>
      <c r="BA519" s="92"/>
      <c r="BB519" s="92"/>
      <c r="BC519" s="92"/>
      <c r="BD519" s="92"/>
      <c r="BE519" s="92"/>
      <c r="BF519" s="92"/>
      <c r="BG519" s="92"/>
      <c r="BH519" s="92"/>
      <c r="BI519" s="92"/>
      <c r="BJ519" s="92"/>
      <c r="BK519" s="92"/>
      <c r="BL519" s="92"/>
    </row>
    <row r="520" s="14" customFormat="1" ht="12.75" spans="1:64">
      <c r="A520" s="49">
        <v>89</v>
      </c>
      <c r="B520" s="49">
        <v>94</v>
      </c>
      <c r="C520" s="49">
        <v>92</v>
      </c>
      <c r="D520" s="49">
        <v>86</v>
      </c>
      <c r="E520" s="49">
        <v>88</v>
      </c>
      <c r="F520" s="49">
        <v>79</v>
      </c>
      <c r="G520" s="49">
        <v>89</v>
      </c>
      <c r="H520" s="49">
        <v>92</v>
      </c>
      <c r="I520" s="49"/>
      <c r="J520" s="49"/>
      <c r="K520" s="49"/>
      <c r="L520" s="49"/>
      <c r="M520" s="49"/>
      <c r="N520" s="49"/>
      <c r="O520" s="49"/>
      <c r="P520" s="92"/>
      <c r="Q520" s="110"/>
      <c r="R520" s="92"/>
      <c r="S520" s="92"/>
      <c r="T520" s="92"/>
      <c r="U520" s="92"/>
      <c r="V520" s="92"/>
      <c r="W520" s="92"/>
      <c r="X520" s="92"/>
      <c r="Y520" s="92"/>
      <c r="Z520" s="92"/>
      <c r="AA520" s="92"/>
      <c r="AB520" s="92"/>
      <c r="AC520" s="92"/>
      <c r="AD520" s="92"/>
      <c r="AE520" s="92"/>
      <c r="AF520" s="92"/>
      <c r="AG520" s="92"/>
      <c r="AH520" s="92"/>
      <c r="AI520" s="92"/>
      <c r="AJ520" s="92"/>
      <c r="AK520" s="92"/>
      <c r="AL520" s="92"/>
      <c r="AM520" s="92"/>
      <c r="AN520" s="92"/>
      <c r="AO520" s="92"/>
      <c r="AP520" s="92"/>
      <c r="AQ520" s="92"/>
      <c r="AR520" s="92"/>
      <c r="AS520" s="92"/>
      <c r="AT520" s="92"/>
      <c r="AU520" s="92"/>
      <c r="AV520" s="92"/>
      <c r="AW520" s="92"/>
      <c r="AX520" s="92"/>
      <c r="AY520" s="92"/>
      <c r="AZ520" s="92"/>
      <c r="BA520" s="92"/>
      <c r="BB520" s="92"/>
      <c r="BC520" s="92"/>
      <c r="BD520" s="92"/>
      <c r="BE520" s="92"/>
      <c r="BF520" s="92"/>
      <c r="BG520" s="92"/>
      <c r="BH520" s="92"/>
      <c r="BI520" s="92"/>
      <c r="BJ520" s="92"/>
      <c r="BK520" s="92"/>
      <c r="BL520" s="92"/>
    </row>
    <row r="521" s="14" customFormat="1" ht="12.75" spans="1:64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92"/>
      <c r="Q521" s="110"/>
      <c r="R521" s="92"/>
      <c r="S521" s="92"/>
      <c r="T521" s="92"/>
      <c r="U521" s="92"/>
      <c r="V521" s="92"/>
      <c r="W521" s="92"/>
      <c r="X521" s="92"/>
      <c r="Y521" s="92"/>
      <c r="Z521" s="92"/>
      <c r="AA521" s="92"/>
      <c r="AB521" s="92"/>
      <c r="AC521" s="92"/>
      <c r="AD521" s="92"/>
      <c r="AE521" s="92"/>
      <c r="AF521" s="92"/>
      <c r="AG521" s="92"/>
      <c r="AH521" s="92"/>
      <c r="AI521" s="92"/>
      <c r="AJ521" s="92"/>
      <c r="AK521" s="92"/>
      <c r="AL521" s="92"/>
      <c r="AM521" s="92"/>
      <c r="AN521" s="92"/>
      <c r="AO521" s="92"/>
      <c r="AP521" s="92"/>
      <c r="AQ521" s="92"/>
      <c r="AR521" s="92"/>
      <c r="AS521" s="92"/>
      <c r="AT521" s="92"/>
      <c r="AU521" s="92"/>
      <c r="AV521" s="92"/>
      <c r="AW521" s="92"/>
      <c r="AX521" s="92"/>
      <c r="AY521" s="92"/>
      <c r="AZ521" s="92"/>
      <c r="BA521" s="92"/>
      <c r="BB521" s="92"/>
      <c r="BC521" s="92"/>
      <c r="BD521" s="92"/>
      <c r="BE521" s="92"/>
      <c r="BF521" s="92"/>
      <c r="BG521" s="92"/>
      <c r="BH521" s="92"/>
      <c r="BI521" s="92"/>
      <c r="BJ521" s="92"/>
      <c r="BK521" s="92"/>
      <c r="BL521" s="92"/>
    </row>
    <row r="522" s="14" customFormat="1" ht="12.75" spans="1:64">
      <c r="A522" s="27" t="s">
        <v>686</v>
      </c>
      <c r="B522" s="75" t="s">
        <v>2</v>
      </c>
      <c r="C522" s="75">
        <v>29</v>
      </c>
      <c r="D522" s="75" t="s">
        <v>3</v>
      </c>
      <c r="E522" s="75" t="s">
        <v>687</v>
      </c>
      <c r="F522" s="75" t="s">
        <v>5</v>
      </c>
      <c r="G522" s="24">
        <f>(A524*A525+B524*B525+C524*C525+D524*D525+E524*E525+F524*F525+G524*G525+H524*H525+I524*I525+J524*J525)/C522</f>
        <v>93.0689655172414</v>
      </c>
      <c r="H522" s="75"/>
      <c r="I522" s="75"/>
      <c r="J522" s="75"/>
      <c r="K522" s="75"/>
      <c r="L522" s="75"/>
      <c r="M522" s="75"/>
      <c r="N522" s="75"/>
      <c r="O522" s="75"/>
      <c r="P522" s="92"/>
      <c r="Q522" s="110"/>
      <c r="R522" s="92"/>
      <c r="S522" s="92"/>
      <c r="T522" s="92"/>
      <c r="U522" s="92"/>
      <c r="V522" s="92"/>
      <c r="W522" s="92"/>
      <c r="X522" s="92"/>
      <c r="Y522" s="92"/>
      <c r="Z522" s="92"/>
      <c r="AA522" s="92"/>
      <c r="AB522" s="92"/>
      <c r="AC522" s="92"/>
      <c r="AD522" s="92"/>
      <c r="AE522" s="92"/>
      <c r="AF522" s="92"/>
      <c r="AG522" s="92"/>
      <c r="AH522" s="92"/>
      <c r="AI522" s="92"/>
      <c r="AJ522" s="92"/>
      <c r="AK522" s="92"/>
      <c r="AL522" s="92"/>
      <c r="AM522" s="92"/>
      <c r="AN522" s="92"/>
      <c r="AO522" s="92"/>
      <c r="AP522" s="92"/>
      <c r="AQ522" s="92"/>
      <c r="AR522" s="92"/>
      <c r="AS522" s="92"/>
      <c r="AT522" s="92"/>
      <c r="AU522" s="92"/>
      <c r="AV522" s="92"/>
      <c r="AW522" s="92"/>
      <c r="AX522" s="92"/>
      <c r="AY522" s="92"/>
      <c r="AZ522" s="92"/>
      <c r="BA522" s="92"/>
      <c r="BB522" s="92"/>
      <c r="BC522" s="92"/>
      <c r="BD522" s="92"/>
      <c r="BE522" s="92"/>
      <c r="BF522" s="92"/>
      <c r="BG522" s="92"/>
      <c r="BH522" s="92"/>
      <c r="BI522" s="92"/>
      <c r="BJ522" s="92"/>
      <c r="BK522" s="92"/>
      <c r="BL522" s="92"/>
    </row>
    <row r="523" s="14" customFormat="1" ht="12.75" spans="1:64">
      <c r="A523" s="78" t="s">
        <v>688</v>
      </c>
      <c r="B523" s="78" t="s">
        <v>689</v>
      </c>
      <c r="C523" s="78" t="s">
        <v>690</v>
      </c>
      <c r="D523" s="78" t="s">
        <v>691</v>
      </c>
      <c r="E523" s="78" t="s">
        <v>692</v>
      </c>
      <c r="F523" s="78" t="s">
        <v>677</v>
      </c>
      <c r="G523" s="78" t="s">
        <v>693</v>
      </c>
      <c r="H523" s="78"/>
      <c r="I523" s="78"/>
      <c r="J523" s="78"/>
      <c r="K523" s="75"/>
      <c r="L523" s="75"/>
      <c r="M523" s="75"/>
      <c r="N523" s="75"/>
      <c r="O523" s="75"/>
      <c r="P523" s="92"/>
      <c r="Q523" s="110"/>
      <c r="R523" s="92"/>
      <c r="S523" s="92"/>
      <c r="T523" s="92"/>
      <c r="U523" s="92"/>
      <c r="V523" s="92"/>
      <c r="W523" s="92"/>
      <c r="X523" s="92"/>
      <c r="Y523" s="92"/>
      <c r="Z523" s="92"/>
      <c r="AA523" s="92"/>
      <c r="AB523" s="92"/>
      <c r="AC523" s="92"/>
      <c r="AD523" s="92"/>
      <c r="AE523" s="92"/>
      <c r="AF523" s="92"/>
      <c r="AG523" s="92"/>
      <c r="AH523" s="92"/>
      <c r="AI523" s="92"/>
      <c r="AJ523" s="92"/>
      <c r="AK523" s="92"/>
      <c r="AL523" s="92"/>
      <c r="AM523" s="92"/>
      <c r="AN523" s="92"/>
      <c r="AO523" s="92"/>
      <c r="AP523" s="92"/>
      <c r="AQ523" s="92"/>
      <c r="AR523" s="92"/>
      <c r="AS523" s="92"/>
      <c r="AT523" s="92"/>
      <c r="AU523" s="92"/>
      <c r="AV523" s="92"/>
      <c r="AW523" s="92"/>
      <c r="AX523" s="92"/>
      <c r="AY523" s="92"/>
      <c r="AZ523" s="92"/>
      <c r="BA523" s="92"/>
      <c r="BB523" s="92"/>
      <c r="BC523" s="92"/>
      <c r="BD523" s="92"/>
      <c r="BE523" s="92"/>
      <c r="BF523" s="92"/>
      <c r="BG523" s="92"/>
      <c r="BH523" s="92"/>
      <c r="BI523" s="92"/>
      <c r="BJ523" s="92"/>
      <c r="BK523" s="92"/>
      <c r="BL523" s="92"/>
    </row>
    <row r="524" s="15" customFormat="1" ht="12.75" spans="1:64">
      <c r="A524" s="78">
        <v>6</v>
      </c>
      <c r="B524" s="78">
        <v>6</v>
      </c>
      <c r="C524" s="78">
        <v>6</v>
      </c>
      <c r="D524" s="78">
        <v>2</v>
      </c>
      <c r="E524" s="78">
        <v>2</v>
      </c>
      <c r="F524" s="78">
        <v>2</v>
      </c>
      <c r="G524" s="78">
        <v>5</v>
      </c>
      <c r="H524" s="78"/>
      <c r="I524" s="78"/>
      <c r="J524" s="78"/>
      <c r="K524" s="75"/>
      <c r="L524" s="75"/>
      <c r="M524" s="75"/>
      <c r="N524" s="75"/>
      <c r="O524" s="75"/>
      <c r="P524" s="92"/>
      <c r="Q524" s="110"/>
      <c r="R524" s="92"/>
      <c r="S524" s="92"/>
      <c r="T524" s="92"/>
      <c r="U524" s="92"/>
      <c r="V524" s="92"/>
      <c r="W524" s="92"/>
      <c r="X524" s="92"/>
      <c r="Y524" s="92"/>
      <c r="Z524" s="92"/>
      <c r="AA524" s="92"/>
      <c r="AB524" s="92"/>
      <c r="AC524" s="92"/>
      <c r="AD524" s="92"/>
      <c r="AE524" s="92"/>
      <c r="AF524" s="92"/>
      <c r="AG524" s="92"/>
      <c r="AH524" s="92"/>
      <c r="AI524" s="92"/>
      <c r="AJ524" s="92"/>
      <c r="AK524" s="92"/>
      <c r="AL524" s="92"/>
      <c r="AM524" s="92"/>
      <c r="AN524" s="92"/>
      <c r="AO524" s="92"/>
      <c r="AP524" s="92"/>
      <c r="AQ524" s="92"/>
      <c r="AR524" s="92"/>
      <c r="AS524" s="92"/>
      <c r="AT524" s="92"/>
      <c r="AU524" s="92"/>
      <c r="AV524" s="92"/>
      <c r="AW524" s="92"/>
      <c r="AX524" s="92"/>
      <c r="AY524" s="92"/>
      <c r="AZ524" s="92"/>
      <c r="BA524" s="92"/>
      <c r="BB524" s="92"/>
      <c r="BC524" s="92"/>
      <c r="BD524" s="92"/>
      <c r="BE524" s="92"/>
      <c r="BF524" s="92"/>
      <c r="BG524" s="92"/>
      <c r="BH524" s="92"/>
      <c r="BI524" s="92"/>
      <c r="BJ524" s="92"/>
      <c r="BK524" s="92"/>
      <c r="BL524" s="92"/>
    </row>
    <row r="525" s="14" customFormat="1" ht="12.75" spans="1:64">
      <c r="A525" s="49">
        <v>96</v>
      </c>
      <c r="B525" s="49">
        <v>88</v>
      </c>
      <c r="C525" s="49">
        <v>97</v>
      </c>
      <c r="D525" s="49">
        <v>88</v>
      </c>
      <c r="E525" s="49">
        <v>89</v>
      </c>
      <c r="F525" s="49">
        <v>92</v>
      </c>
      <c r="G525" s="49">
        <v>95</v>
      </c>
      <c r="H525" s="49"/>
      <c r="I525" s="49"/>
      <c r="J525" s="49"/>
      <c r="K525" s="49"/>
      <c r="L525" s="49"/>
      <c r="M525" s="49"/>
      <c r="N525" s="49"/>
      <c r="O525" s="49"/>
      <c r="P525" s="92"/>
      <c r="Q525" s="110"/>
      <c r="R525" s="92"/>
      <c r="S525" s="92"/>
      <c r="T525" s="92"/>
      <c r="U525" s="92"/>
      <c r="V525" s="92"/>
      <c r="W525" s="92"/>
      <c r="X525" s="92"/>
      <c r="Y525" s="92"/>
      <c r="Z525" s="92"/>
      <c r="AA525" s="92"/>
      <c r="AB525" s="92"/>
      <c r="AC525" s="92"/>
      <c r="AD525" s="92"/>
      <c r="AE525" s="92"/>
      <c r="AF525" s="92"/>
      <c r="AG525" s="92"/>
      <c r="AH525" s="92"/>
      <c r="AI525" s="92"/>
      <c r="AJ525" s="92"/>
      <c r="AK525" s="92"/>
      <c r="AL525" s="92"/>
      <c r="AM525" s="92"/>
      <c r="AN525" s="92"/>
      <c r="AO525" s="92"/>
      <c r="AP525" s="92"/>
      <c r="AQ525" s="92"/>
      <c r="AR525" s="92"/>
      <c r="AS525" s="92"/>
      <c r="AT525" s="92"/>
      <c r="AU525" s="92"/>
      <c r="AV525" s="92"/>
      <c r="AW525" s="92"/>
      <c r="AX525" s="92"/>
      <c r="AY525" s="92"/>
      <c r="AZ525" s="92"/>
      <c r="BA525" s="92"/>
      <c r="BB525" s="92"/>
      <c r="BC525" s="92"/>
      <c r="BD525" s="92"/>
      <c r="BE525" s="92"/>
      <c r="BF525" s="92"/>
      <c r="BG525" s="92"/>
      <c r="BH525" s="92"/>
      <c r="BI525" s="92"/>
      <c r="BJ525" s="92"/>
      <c r="BK525" s="92"/>
      <c r="BL525" s="92"/>
    </row>
    <row r="526" s="14" customFormat="1" ht="12.75" spans="1:64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92"/>
      <c r="Q526" s="110"/>
      <c r="R526" s="92"/>
      <c r="S526" s="92"/>
      <c r="T526" s="92"/>
      <c r="U526" s="92"/>
      <c r="V526" s="92"/>
      <c r="W526" s="92"/>
      <c r="X526" s="92"/>
      <c r="Y526" s="92"/>
      <c r="Z526" s="92"/>
      <c r="AA526" s="92"/>
      <c r="AB526" s="92"/>
      <c r="AC526" s="92"/>
      <c r="AD526" s="92"/>
      <c r="AE526" s="92"/>
      <c r="AF526" s="92"/>
      <c r="AG526" s="92"/>
      <c r="AH526" s="92"/>
      <c r="AI526" s="92"/>
      <c r="AJ526" s="92"/>
      <c r="AK526" s="92"/>
      <c r="AL526" s="92"/>
      <c r="AM526" s="92"/>
      <c r="AN526" s="92"/>
      <c r="AO526" s="92"/>
      <c r="AP526" s="92"/>
      <c r="AQ526" s="92"/>
      <c r="AR526" s="92"/>
      <c r="AS526" s="92"/>
      <c r="AT526" s="92"/>
      <c r="AU526" s="92"/>
      <c r="AV526" s="92"/>
      <c r="AW526" s="92"/>
      <c r="AX526" s="92"/>
      <c r="AY526" s="92"/>
      <c r="AZ526" s="92"/>
      <c r="BA526" s="92"/>
      <c r="BB526" s="92"/>
      <c r="BC526" s="92"/>
      <c r="BD526" s="92"/>
      <c r="BE526" s="92"/>
      <c r="BF526" s="92"/>
      <c r="BG526" s="92"/>
      <c r="BH526" s="92"/>
      <c r="BI526" s="92"/>
      <c r="BJ526" s="92"/>
      <c r="BK526" s="92"/>
      <c r="BL526" s="92"/>
    </row>
    <row r="527" s="14" customFormat="1" ht="12.75" spans="1:64">
      <c r="A527" s="27" t="s">
        <v>694</v>
      </c>
      <c r="B527" s="75" t="s">
        <v>2</v>
      </c>
      <c r="C527" s="75">
        <v>29</v>
      </c>
      <c r="D527" s="75" t="s">
        <v>3</v>
      </c>
      <c r="E527" s="75" t="s">
        <v>695</v>
      </c>
      <c r="F527" s="75" t="s">
        <v>5</v>
      </c>
      <c r="G527" s="24">
        <f>(A529*A530+B529*B530+C529*C530+D529*D530+E529*E530+F529*F530+G529*G530+H529*H530+I529*I530+J529*J530)/C527</f>
        <v>89.7586206896552</v>
      </c>
      <c r="H527" s="75"/>
      <c r="I527" s="75"/>
      <c r="J527" s="75"/>
      <c r="K527" s="75"/>
      <c r="L527" s="75"/>
      <c r="M527" s="75"/>
      <c r="N527" s="75"/>
      <c r="O527" s="75"/>
      <c r="P527" s="92"/>
      <c r="Q527" s="110"/>
      <c r="R527" s="92"/>
      <c r="S527" s="92"/>
      <c r="T527" s="92"/>
      <c r="U527" s="92"/>
      <c r="V527" s="92"/>
      <c r="W527" s="92"/>
      <c r="X527" s="92"/>
      <c r="Y527" s="92"/>
      <c r="Z527" s="92"/>
      <c r="AA527" s="92"/>
      <c r="AB527" s="92"/>
      <c r="AC527" s="92"/>
      <c r="AD527" s="92"/>
      <c r="AE527" s="92"/>
      <c r="AF527" s="92"/>
      <c r="AG527" s="92"/>
      <c r="AH527" s="92"/>
      <c r="AI527" s="92"/>
      <c r="AJ527" s="92"/>
      <c r="AK527" s="92"/>
      <c r="AL527" s="92"/>
      <c r="AM527" s="92"/>
      <c r="AN527" s="92"/>
      <c r="AO527" s="92"/>
      <c r="AP527" s="92"/>
      <c r="AQ527" s="92"/>
      <c r="AR527" s="92"/>
      <c r="AS527" s="92"/>
      <c r="AT527" s="92"/>
      <c r="AU527" s="92"/>
      <c r="AV527" s="92"/>
      <c r="AW527" s="92"/>
      <c r="AX527" s="92"/>
      <c r="AY527" s="92"/>
      <c r="AZ527" s="92"/>
      <c r="BA527" s="92"/>
      <c r="BB527" s="92"/>
      <c r="BC527" s="92"/>
      <c r="BD527" s="92"/>
      <c r="BE527" s="92"/>
      <c r="BF527" s="92"/>
      <c r="BG527" s="92"/>
      <c r="BH527" s="92"/>
      <c r="BI527" s="92"/>
      <c r="BJ527" s="92"/>
      <c r="BK527" s="92"/>
      <c r="BL527" s="92"/>
    </row>
    <row r="528" s="14" customFormat="1" ht="12.75" spans="1:64">
      <c r="A528" s="75" t="s">
        <v>696</v>
      </c>
      <c r="B528" s="75" t="s">
        <v>691</v>
      </c>
      <c r="C528" s="75" t="s">
        <v>697</v>
      </c>
      <c r="D528" s="75" t="s">
        <v>698</v>
      </c>
      <c r="E528" s="75" t="s">
        <v>699</v>
      </c>
      <c r="F528" s="75" t="s">
        <v>700</v>
      </c>
      <c r="G528" s="75"/>
      <c r="H528" s="75" t="s">
        <v>701</v>
      </c>
      <c r="I528" s="75" t="s">
        <v>702</v>
      </c>
      <c r="J528" s="75"/>
      <c r="K528" s="75"/>
      <c r="L528" s="75"/>
      <c r="M528" s="75"/>
      <c r="N528" s="75"/>
      <c r="O528" s="75"/>
      <c r="P528" s="92"/>
      <c r="Q528" s="110"/>
      <c r="R528" s="92"/>
      <c r="S528" s="92"/>
      <c r="T528" s="92"/>
      <c r="U528" s="92"/>
      <c r="V528" s="92"/>
      <c r="W528" s="92"/>
      <c r="X528" s="92"/>
      <c r="Y528" s="92"/>
      <c r="Z528" s="92"/>
      <c r="AA528" s="92"/>
      <c r="AB528" s="92"/>
      <c r="AC528" s="92"/>
      <c r="AD528" s="92"/>
      <c r="AE528" s="92"/>
      <c r="AF528" s="92"/>
      <c r="AG528" s="92"/>
      <c r="AH528" s="92"/>
      <c r="AI528" s="92"/>
      <c r="AJ528" s="92"/>
      <c r="AK528" s="92"/>
      <c r="AL528" s="92"/>
      <c r="AM528" s="92"/>
      <c r="AN528" s="92"/>
      <c r="AO528" s="92"/>
      <c r="AP528" s="92"/>
      <c r="AQ528" s="92"/>
      <c r="AR528" s="92"/>
      <c r="AS528" s="92"/>
      <c r="AT528" s="92"/>
      <c r="AU528" s="92"/>
      <c r="AV528" s="92"/>
      <c r="AW528" s="92"/>
      <c r="AX528" s="92"/>
      <c r="AY528" s="92"/>
      <c r="AZ528" s="92"/>
      <c r="BA528" s="92"/>
      <c r="BB528" s="92"/>
      <c r="BC528" s="92"/>
      <c r="BD528" s="92"/>
      <c r="BE528" s="92"/>
      <c r="BF528" s="92"/>
      <c r="BG528" s="92"/>
      <c r="BH528" s="92"/>
      <c r="BI528" s="92"/>
      <c r="BJ528" s="92"/>
      <c r="BK528" s="92"/>
      <c r="BL528" s="92"/>
    </row>
    <row r="529" s="15" customFormat="1" ht="12.75" spans="1:64">
      <c r="A529" s="75">
        <v>2</v>
      </c>
      <c r="B529" s="75">
        <v>4</v>
      </c>
      <c r="C529" s="75">
        <v>5</v>
      </c>
      <c r="D529" s="75">
        <v>1</v>
      </c>
      <c r="E529" s="75">
        <v>4</v>
      </c>
      <c r="F529" s="75">
        <v>6</v>
      </c>
      <c r="G529" s="75"/>
      <c r="H529" s="75">
        <v>4</v>
      </c>
      <c r="I529" s="75">
        <v>3</v>
      </c>
      <c r="J529" s="75"/>
      <c r="K529" s="75"/>
      <c r="L529" s="75"/>
      <c r="M529" s="75"/>
      <c r="N529" s="75"/>
      <c r="O529" s="75"/>
      <c r="P529" s="92"/>
      <c r="Q529" s="110"/>
      <c r="R529" s="92"/>
      <c r="S529" s="92"/>
      <c r="T529" s="92"/>
      <c r="U529" s="92"/>
      <c r="V529" s="92"/>
      <c r="W529" s="92"/>
      <c r="X529" s="92"/>
      <c r="Y529" s="92"/>
      <c r="Z529" s="92"/>
      <c r="AA529" s="92"/>
      <c r="AB529" s="92"/>
      <c r="AC529" s="92"/>
      <c r="AD529" s="92"/>
      <c r="AE529" s="92"/>
      <c r="AF529" s="92"/>
      <c r="AG529" s="92"/>
      <c r="AH529" s="92"/>
      <c r="AI529" s="92"/>
      <c r="AJ529" s="92"/>
      <c r="AK529" s="92"/>
      <c r="AL529" s="92"/>
      <c r="AM529" s="92"/>
      <c r="AN529" s="92"/>
      <c r="AO529" s="92"/>
      <c r="AP529" s="92"/>
      <c r="AQ529" s="92"/>
      <c r="AR529" s="92"/>
      <c r="AS529" s="92"/>
      <c r="AT529" s="92"/>
      <c r="AU529" s="92"/>
      <c r="AV529" s="92"/>
      <c r="AW529" s="92"/>
      <c r="AX529" s="92"/>
      <c r="AY529" s="92"/>
      <c r="AZ529" s="92"/>
      <c r="BA529" s="92"/>
      <c r="BB529" s="92"/>
      <c r="BC529" s="92"/>
      <c r="BD529" s="92"/>
      <c r="BE529" s="92"/>
      <c r="BF529" s="92"/>
      <c r="BG529" s="92"/>
      <c r="BH529" s="92"/>
      <c r="BI529" s="92"/>
      <c r="BJ529" s="92"/>
      <c r="BK529" s="92"/>
      <c r="BL529" s="92"/>
    </row>
    <row r="530" s="1" customFormat="1" ht="12" spans="1:64">
      <c r="A530" s="49">
        <v>94</v>
      </c>
      <c r="B530" s="49">
        <v>88</v>
      </c>
      <c r="C530" s="49">
        <v>86</v>
      </c>
      <c r="D530" s="49">
        <v>94</v>
      </c>
      <c r="E530" s="49">
        <v>90</v>
      </c>
      <c r="F530" s="49">
        <v>87</v>
      </c>
      <c r="G530" s="49"/>
      <c r="H530" s="49">
        <v>96</v>
      </c>
      <c r="I530" s="49">
        <v>91</v>
      </c>
      <c r="J530" s="49"/>
      <c r="K530" s="49"/>
      <c r="L530" s="49"/>
      <c r="M530" s="49"/>
      <c r="N530" s="49"/>
      <c r="O530" s="49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</row>
    <row r="531" s="1" customFormat="1" ht="12" spans="1:64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</row>
    <row r="532" s="1" customFormat="1" ht="12" spans="1:64">
      <c r="A532" s="27" t="s">
        <v>703</v>
      </c>
      <c r="B532" s="75" t="s">
        <v>2</v>
      </c>
      <c r="C532" s="75">
        <v>34</v>
      </c>
      <c r="D532" s="75" t="s">
        <v>3</v>
      </c>
      <c r="E532" s="75" t="s">
        <v>650</v>
      </c>
      <c r="F532" s="75" t="s">
        <v>5</v>
      </c>
      <c r="G532" s="24">
        <f>(A534*A535+B534*B535+C534*C535+D534*D535+E534*E535+F534*F535+G534*G535+H534*H535+I534*I535+J534*J535)/C532</f>
        <v>69.3529411764706</v>
      </c>
      <c r="H532" s="75"/>
      <c r="I532" s="75"/>
      <c r="J532" s="75"/>
      <c r="K532" s="75"/>
      <c r="L532" s="75"/>
      <c r="M532" s="75"/>
      <c r="N532" s="75"/>
      <c r="O532" s="75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</row>
    <row r="533" s="1" customFormat="1" ht="12" spans="1:64">
      <c r="A533" s="102" t="s">
        <v>704</v>
      </c>
      <c r="B533" s="102" t="s">
        <v>696</v>
      </c>
      <c r="C533" s="102" t="s">
        <v>692</v>
      </c>
      <c r="D533" s="102" t="s">
        <v>697</v>
      </c>
      <c r="E533" s="102" t="s">
        <v>698</v>
      </c>
      <c r="F533" s="102" t="s">
        <v>705</v>
      </c>
      <c r="G533" s="102" t="s">
        <v>628</v>
      </c>
      <c r="H533" s="102" t="s">
        <v>706</v>
      </c>
      <c r="I533" s="102" t="s">
        <v>707</v>
      </c>
      <c r="J533" s="102" t="s">
        <v>708</v>
      </c>
      <c r="K533" s="75" t="s">
        <v>709</v>
      </c>
      <c r="L533" s="75"/>
      <c r="M533" s="75"/>
      <c r="N533" s="75"/>
      <c r="O533" s="75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</row>
    <row r="534" s="2" customFormat="1" ht="12" spans="1:64">
      <c r="A534" s="102">
        <v>3</v>
      </c>
      <c r="B534" s="102">
        <v>4</v>
      </c>
      <c r="C534" s="102">
        <v>3</v>
      </c>
      <c r="D534" s="102">
        <v>1</v>
      </c>
      <c r="E534" s="102">
        <v>4</v>
      </c>
      <c r="F534" s="102">
        <v>6</v>
      </c>
      <c r="G534" s="102">
        <v>1</v>
      </c>
      <c r="H534" s="102">
        <v>1</v>
      </c>
      <c r="I534" s="102">
        <v>6</v>
      </c>
      <c r="J534" s="102">
        <v>3</v>
      </c>
      <c r="K534" s="75">
        <v>2</v>
      </c>
      <c r="L534" s="75"/>
      <c r="M534" s="75"/>
      <c r="N534" s="75"/>
      <c r="O534" s="75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</row>
    <row r="535" s="1" customFormat="1" ht="12" spans="1:64">
      <c r="A535" s="49">
        <v>80</v>
      </c>
      <c r="B535" s="49">
        <v>94</v>
      </c>
      <c r="C535" s="49">
        <v>89</v>
      </c>
      <c r="D535" s="49">
        <v>86</v>
      </c>
      <c r="E535" s="49">
        <v>94</v>
      </c>
      <c r="F535" s="49">
        <v>92</v>
      </c>
      <c r="G535" s="49">
        <v>86</v>
      </c>
      <c r="H535" s="49">
        <v>84</v>
      </c>
      <c r="I535" s="49"/>
      <c r="J535" s="49">
        <v>97</v>
      </c>
      <c r="K535" s="49">
        <v>93</v>
      </c>
      <c r="L535" s="49"/>
      <c r="M535" s="49"/>
      <c r="N535" s="49"/>
      <c r="O535" s="49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</row>
    <row r="536" s="1" customFormat="1" ht="12" spans="1:6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1"/>
      <c r="O536" s="21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</row>
    <row r="537" s="1" customFormat="1" ht="12" spans="1:64">
      <c r="A537" s="20" t="s">
        <v>710</v>
      </c>
      <c r="B537" s="22" t="s">
        <v>2</v>
      </c>
      <c r="C537" s="22">
        <v>24</v>
      </c>
      <c r="D537" s="22" t="s">
        <v>3</v>
      </c>
      <c r="E537" s="112" t="s">
        <v>711</v>
      </c>
      <c r="F537" s="22" t="s">
        <v>5</v>
      </c>
      <c r="G537" s="24">
        <f>(A539*A540+B539*B540+C539*C540+D539*D540+E539*E540+F539*F540+G539*G540+H539*H540+I539*I540+J539*J540)/C537</f>
        <v>87.4166666666667</v>
      </c>
      <c r="H537" s="22"/>
      <c r="I537" s="22"/>
      <c r="J537" s="22"/>
      <c r="K537" s="22"/>
      <c r="L537" s="22"/>
      <c r="M537" s="22"/>
      <c r="N537" s="21"/>
      <c r="O537" s="21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</row>
    <row r="538" s="1" customFormat="1" ht="12" spans="1:64">
      <c r="A538" s="90" t="s">
        <v>633</v>
      </c>
      <c r="B538" s="90" t="s">
        <v>712</v>
      </c>
      <c r="C538" s="90" t="s">
        <v>713</v>
      </c>
      <c r="D538" s="90" t="s">
        <v>714</v>
      </c>
      <c r="E538" s="90"/>
      <c r="F538" s="90" t="s">
        <v>122</v>
      </c>
      <c r="G538" s="90" t="s">
        <v>715</v>
      </c>
      <c r="H538" s="22"/>
      <c r="I538" s="22"/>
      <c r="J538" s="22"/>
      <c r="K538" s="22"/>
      <c r="L538" s="22"/>
      <c r="M538" s="22"/>
      <c r="N538" s="21"/>
      <c r="O538" s="21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</row>
    <row r="539" s="2" customFormat="1" ht="12" spans="1:64">
      <c r="A539" s="90">
        <v>1</v>
      </c>
      <c r="B539" s="90">
        <v>5</v>
      </c>
      <c r="C539" s="90">
        <v>6</v>
      </c>
      <c r="D539" s="90">
        <v>6</v>
      </c>
      <c r="E539" s="90"/>
      <c r="F539" s="90">
        <v>3</v>
      </c>
      <c r="G539" s="90">
        <v>3</v>
      </c>
      <c r="H539" s="21"/>
      <c r="I539" s="21"/>
      <c r="J539" s="21"/>
      <c r="K539" s="21"/>
      <c r="L539" s="21"/>
      <c r="M539" s="21"/>
      <c r="N539" s="21"/>
      <c r="O539" s="21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</row>
    <row r="540" s="1" customFormat="1" ht="12" spans="1:64">
      <c r="A540" s="25">
        <v>81</v>
      </c>
      <c r="B540" s="25">
        <v>92</v>
      </c>
      <c r="C540" s="25">
        <v>73</v>
      </c>
      <c r="D540" s="25">
        <v>94</v>
      </c>
      <c r="E540" s="25"/>
      <c r="F540" s="25">
        <v>95</v>
      </c>
      <c r="G540" s="25">
        <v>90</v>
      </c>
      <c r="H540" s="25"/>
      <c r="I540" s="25"/>
      <c r="J540" s="25"/>
      <c r="K540" s="25"/>
      <c r="L540" s="25"/>
      <c r="M540" s="25"/>
      <c r="N540" s="25"/>
      <c r="O540" s="25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</row>
    <row r="541" s="1" customFormat="1" ht="12" spans="1:6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1"/>
      <c r="O541" s="21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</row>
    <row r="542" s="1" customFormat="1" ht="12" spans="1:64">
      <c r="A542" s="20" t="s">
        <v>716</v>
      </c>
      <c r="B542" s="22" t="s">
        <v>2</v>
      </c>
      <c r="C542" s="22">
        <v>31</v>
      </c>
      <c r="D542" s="22" t="s">
        <v>3</v>
      </c>
      <c r="E542" s="22" t="s">
        <v>660</v>
      </c>
      <c r="F542" s="22" t="s">
        <v>5</v>
      </c>
      <c r="G542" s="24">
        <f>(A544*A545+B544*B545+C544*C545+D544*D545+E544*E545+F544*F545+G544*G545+H544*H545+I544*I545+J544*J545)/C542</f>
        <v>88.741935483871</v>
      </c>
      <c r="H542" s="22"/>
      <c r="I542" s="22"/>
      <c r="J542" s="22"/>
      <c r="K542" s="22"/>
      <c r="L542" s="22"/>
      <c r="M542" s="22"/>
      <c r="N542" s="21"/>
      <c r="O542" s="21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</row>
    <row r="543" s="1" customFormat="1" ht="12" spans="1:64">
      <c r="A543" s="106" t="s">
        <v>717</v>
      </c>
      <c r="B543" s="106" t="s">
        <v>718</v>
      </c>
      <c r="C543" s="106" t="s">
        <v>665</v>
      </c>
      <c r="D543" s="106" t="s">
        <v>719</v>
      </c>
      <c r="E543" s="106" t="s">
        <v>638</v>
      </c>
      <c r="F543" s="106" t="s">
        <v>720</v>
      </c>
      <c r="G543" s="106" t="s">
        <v>721</v>
      </c>
      <c r="H543" s="22"/>
      <c r="I543" s="22"/>
      <c r="J543" s="22"/>
      <c r="K543" s="22"/>
      <c r="L543" s="22"/>
      <c r="M543" s="22"/>
      <c r="N543" s="21"/>
      <c r="O543" s="21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</row>
    <row r="544" s="2" customFormat="1" ht="12" spans="1:64">
      <c r="A544" s="106">
        <v>5</v>
      </c>
      <c r="B544" s="106">
        <v>6</v>
      </c>
      <c r="C544" s="106">
        <v>2</v>
      </c>
      <c r="D544" s="106">
        <v>6</v>
      </c>
      <c r="E544" s="106">
        <v>1</v>
      </c>
      <c r="F544" s="106">
        <v>5</v>
      </c>
      <c r="G544" s="106">
        <v>6</v>
      </c>
      <c r="H544" s="21"/>
      <c r="I544" s="21"/>
      <c r="J544" s="21"/>
      <c r="K544" s="21"/>
      <c r="L544" s="21"/>
      <c r="M544" s="21"/>
      <c r="N544" s="21"/>
      <c r="O544" s="21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</row>
    <row r="545" s="1" customFormat="1" ht="12" spans="1:64">
      <c r="A545" s="25">
        <v>89</v>
      </c>
      <c r="B545" s="25">
        <v>93</v>
      </c>
      <c r="C545" s="25">
        <v>91</v>
      </c>
      <c r="D545" s="25">
        <v>83</v>
      </c>
      <c r="E545" s="25">
        <v>95</v>
      </c>
      <c r="F545" s="25">
        <v>89</v>
      </c>
      <c r="G545" s="25">
        <v>88</v>
      </c>
      <c r="H545" s="25"/>
      <c r="I545" s="25"/>
      <c r="J545" s="25"/>
      <c r="K545" s="25"/>
      <c r="L545" s="25"/>
      <c r="M545" s="25"/>
      <c r="N545" s="25"/>
      <c r="O545" s="25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</row>
    <row r="546" s="14" customFormat="1" ht="22.5" spans="1:64">
      <c r="A546" s="19" t="s">
        <v>722</v>
      </c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92"/>
      <c r="Q546" s="110"/>
      <c r="R546" s="92"/>
      <c r="S546" s="92"/>
      <c r="T546" s="92"/>
      <c r="U546" s="92"/>
      <c r="V546" s="92"/>
      <c r="W546" s="92"/>
      <c r="X546" s="92"/>
      <c r="Y546" s="92"/>
      <c r="Z546" s="92"/>
      <c r="AA546" s="92"/>
      <c r="AB546" s="92"/>
      <c r="AC546" s="92"/>
      <c r="AD546" s="92"/>
      <c r="AE546" s="92"/>
      <c r="AF546" s="92"/>
      <c r="AG546" s="92"/>
      <c r="AH546" s="92"/>
      <c r="AI546" s="92"/>
      <c r="AJ546" s="92"/>
      <c r="AK546" s="92"/>
      <c r="AL546" s="92"/>
      <c r="AM546" s="92"/>
      <c r="AN546" s="92"/>
      <c r="AO546" s="92"/>
      <c r="AP546" s="92"/>
      <c r="AQ546" s="92"/>
      <c r="AR546" s="92"/>
      <c r="AS546" s="92"/>
      <c r="AT546" s="92"/>
      <c r="AU546" s="92"/>
      <c r="AV546" s="92"/>
      <c r="AW546" s="92"/>
      <c r="AX546" s="92"/>
      <c r="AY546" s="92"/>
      <c r="AZ546" s="92"/>
      <c r="BA546" s="92"/>
      <c r="BB546" s="92"/>
      <c r="BC546" s="92"/>
      <c r="BD546" s="92"/>
      <c r="BE546" s="92"/>
      <c r="BF546" s="92"/>
      <c r="BG546" s="92"/>
      <c r="BH546" s="92"/>
      <c r="BI546" s="92"/>
      <c r="BJ546" s="92"/>
      <c r="BK546" s="92"/>
      <c r="BL546" s="92"/>
    </row>
    <row r="547" s="1" customFormat="1" ht="12" spans="1:64">
      <c r="A547" s="20" t="s">
        <v>723</v>
      </c>
      <c r="B547" s="22" t="s">
        <v>2</v>
      </c>
      <c r="C547" s="22">
        <v>31</v>
      </c>
      <c r="D547" s="22" t="s">
        <v>3</v>
      </c>
      <c r="E547" s="22" t="s">
        <v>724</v>
      </c>
      <c r="F547" s="22" t="s">
        <v>5</v>
      </c>
      <c r="G547" s="24">
        <f>(A549*A550+B549*B550+C549*C550+D549*D550+E549*E550+F549*F550+G549*G550+H549*H550+I549*I550)/C547</f>
        <v>87.9677419354839</v>
      </c>
      <c r="H547" s="22"/>
      <c r="I547" s="22"/>
      <c r="J547" s="22"/>
      <c r="K547" s="22"/>
      <c r="L547" s="22"/>
      <c r="M547" s="22"/>
      <c r="N547" s="21"/>
      <c r="O547" s="21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</row>
    <row r="548" s="1" customFormat="1" ht="12" spans="1:64">
      <c r="A548" s="21" t="s">
        <v>725</v>
      </c>
      <c r="B548" s="21" t="s">
        <v>726</v>
      </c>
      <c r="C548" s="113" t="s">
        <v>727</v>
      </c>
      <c r="D548" s="113" t="s">
        <v>728</v>
      </c>
      <c r="E548" s="113" t="s">
        <v>729</v>
      </c>
      <c r="F548" s="113" t="s">
        <v>730</v>
      </c>
      <c r="G548" s="114"/>
      <c r="H548" s="114"/>
      <c r="I548" s="22"/>
      <c r="J548" s="22"/>
      <c r="K548" s="22"/>
      <c r="L548" s="22"/>
      <c r="M548" s="22"/>
      <c r="N548" s="21"/>
      <c r="O548" s="21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</row>
    <row r="549" s="2" customFormat="1" ht="12.75" spans="1:64">
      <c r="A549" s="21">
        <v>4</v>
      </c>
      <c r="B549" s="21">
        <v>6</v>
      </c>
      <c r="C549" s="115">
        <v>6</v>
      </c>
      <c r="D549" s="115">
        <v>6</v>
      </c>
      <c r="E549" s="115">
        <v>5</v>
      </c>
      <c r="F549" s="115">
        <v>4</v>
      </c>
      <c r="G549" s="116"/>
      <c r="H549" s="116"/>
      <c r="I549" s="22"/>
      <c r="J549" s="22"/>
      <c r="K549" s="22"/>
      <c r="L549" s="22"/>
      <c r="M549" s="22"/>
      <c r="N549" s="21"/>
      <c r="O549" s="21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</row>
    <row r="550" s="1" customFormat="1" ht="12.75" spans="1:64">
      <c r="A550" s="36">
        <v>86</v>
      </c>
      <c r="B550" s="25">
        <v>87</v>
      </c>
      <c r="C550" s="25">
        <v>82</v>
      </c>
      <c r="D550" s="25">
        <v>94</v>
      </c>
      <c r="E550" s="25">
        <v>85</v>
      </c>
      <c r="F550" s="25">
        <v>95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</row>
    <row r="551" s="1" customFormat="1" ht="12.75" spans="1:64">
      <c r="A551" s="33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1"/>
      <c r="O551" s="21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</row>
    <row r="552" s="1" customFormat="1" ht="12" spans="1:64">
      <c r="A552" s="20" t="s">
        <v>731</v>
      </c>
      <c r="B552" s="22" t="s">
        <v>2</v>
      </c>
      <c r="C552" s="22">
        <v>36</v>
      </c>
      <c r="D552" s="22" t="s">
        <v>3</v>
      </c>
      <c r="E552" s="22" t="s">
        <v>732</v>
      </c>
      <c r="F552" s="22" t="s">
        <v>5</v>
      </c>
      <c r="G552" s="24">
        <f>(A554*A555+B554*B555+C554*C555+D554*D555+E554*E555+F554*F555+G554*G555+H554*H555+I554*I555)/C552</f>
        <v>88.6944444444444</v>
      </c>
      <c r="H552" s="22"/>
      <c r="I552" s="22"/>
      <c r="J552" s="22"/>
      <c r="K552" s="22"/>
      <c r="L552" s="22"/>
      <c r="M552" s="22"/>
      <c r="N552" s="21"/>
      <c r="O552" s="21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</row>
    <row r="553" s="3" customFormat="1" ht="12" spans="1:64">
      <c r="A553" s="117" t="s">
        <v>725</v>
      </c>
      <c r="B553" s="117" t="s">
        <v>733</v>
      </c>
      <c r="C553" s="117" t="s">
        <v>734</v>
      </c>
      <c r="D553" s="117" t="s">
        <v>735</v>
      </c>
      <c r="E553" s="117" t="s">
        <v>736</v>
      </c>
      <c r="F553" s="117" t="s">
        <v>737</v>
      </c>
      <c r="G553" s="117" t="s">
        <v>738</v>
      </c>
      <c r="H553" s="118" t="s">
        <v>739</v>
      </c>
      <c r="I553" s="118" t="s">
        <v>740</v>
      </c>
      <c r="J553" s="22"/>
      <c r="K553" s="22"/>
      <c r="L553" s="22"/>
      <c r="M553" s="22"/>
      <c r="N553" s="22"/>
      <c r="O553" s="22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</row>
    <row r="554" s="2" customFormat="1" ht="12.75" spans="1:64">
      <c r="A554" s="117">
        <v>1</v>
      </c>
      <c r="B554" s="117">
        <v>6</v>
      </c>
      <c r="C554" s="117">
        <v>6</v>
      </c>
      <c r="D554" s="117">
        <v>6</v>
      </c>
      <c r="E554" s="117">
        <v>1</v>
      </c>
      <c r="F554" s="117">
        <v>5</v>
      </c>
      <c r="G554" s="117">
        <v>5</v>
      </c>
      <c r="H554" s="119">
        <v>5</v>
      </c>
      <c r="I554" s="118">
        <v>1</v>
      </c>
      <c r="J554" s="22"/>
      <c r="K554" s="22"/>
      <c r="L554" s="22"/>
      <c r="M554" s="22"/>
      <c r="N554" s="33"/>
      <c r="O554" s="22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</row>
    <row r="555" s="1" customFormat="1" ht="12.75" spans="1:64">
      <c r="A555" s="36">
        <v>86</v>
      </c>
      <c r="B555" s="25">
        <v>87</v>
      </c>
      <c r="C555" s="25">
        <v>83</v>
      </c>
      <c r="D555" s="25">
        <v>96</v>
      </c>
      <c r="E555" s="25">
        <v>91</v>
      </c>
      <c r="F555" s="25">
        <v>89</v>
      </c>
      <c r="G555" s="25">
        <v>87</v>
      </c>
      <c r="H555" s="25">
        <v>90</v>
      </c>
      <c r="I555" s="25">
        <v>90</v>
      </c>
      <c r="J555" s="25"/>
      <c r="K555" s="25"/>
      <c r="L555" s="25"/>
      <c r="M555" s="25"/>
      <c r="N555" s="25"/>
      <c r="O555" s="25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</row>
    <row r="556" s="1" customFormat="1" ht="12.75" spans="1:64">
      <c r="A556" s="33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1"/>
      <c r="O556" s="21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</row>
    <row r="557" s="1" customFormat="1" ht="12" spans="1:64">
      <c r="A557" s="20" t="s">
        <v>741</v>
      </c>
      <c r="B557" s="22" t="s">
        <v>133</v>
      </c>
      <c r="C557" s="22">
        <v>41</v>
      </c>
      <c r="D557" s="22" t="s">
        <v>3</v>
      </c>
      <c r="E557" s="22" t="s">
        <v>732</v>
      </c>
      <c r="F557" s="22" t="s">
        <v>5</v>
      </c>
      <c r="G557" s="24">
        <f>(A559*A560+B559*B560+C559*C560+D559*D560+E559*E560+F559*F560+G559*G560+H559*H560+I559*I560+J559*J560+K559*K560+L559*L560+M559*M560+N559*N560)/C557</f>
        <v>90.7560975609756</v>
      </c>
      <c r="H557" s="22"/>
      <c r="I557" s="22"/>
      <c r="J557" s="22"/>
      <c r="K557" s="22"/>
      <c r="L557" s="22"/>
      <c r="M557" s="22"/>
      <c r="N557" s="21"/>
      <c r="O557" s="21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</row>
    <row r="558" s="1" customFormat="1" ht="12" spans="1:64">
      <c r="A558" s="120" t="s">
        <v>742</v>
      </c>
      <c r="B558" s="120" t="s">
        <v>661</v>
      </c>
      <c r="C558" s="117" t="s">
        <v>652</v>
      </c>
      <c r="D558" s="117" t="s">
        <v>736</v>
      </c>
      <c r="E558" s="117" t="s">
        <v>743</v>
      </c>
      <c r="F558" s="120" t="s">
        <v>744</v>
      </c>
      <c r="G558" s="121" t="s">
        <v>745</v>
      </c>
      <c r="H558" s="121" t="s">
        <v>746</v>
      </c>
      <c r="I558" s="121" t="s">
        <v>747</v>
      </c>
      <c r="J558" s="121" t="s">
        <v>737</v>
      </c>
      <c r="K558" s="121" t="s">
        <v>730</v>
      </c>
      <c r="L558" s="121" t="s">
        <v>738</v>
      </c>
      <c r="M558" s="121" t="s">
        <v>739</v>
      </c>
      <c r="N558" s="127" t="s">
        <v>740</v>
      </c>
      <c r="O558" s="21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</row>
    <row r="559" s="2" customFormat="1" ht="12" spans="1:64">
      <c r="A559" s="120">
        <v>1</v>
      </c>
      <c r="B559" s="120">
        <v>1</v>
      </c>
      <c r="C559" s="117">
        <v>2</v>
      </c>
      <c r="D559" s="117">
        <v>3</v>
      </c>
      <c r="E559" s="120">
        <v>6</v>
      </c>
      <c r="F559" s="117">
        <v>6</v>
      </c>
      <c r="G559" s="121">
        <v>6</v>
      </c>
      <c r="H559" s="121">
        <v>6</v>
      </c>
      <c r="I559" s="121">
        <v>1</v>
      </c>
      <c r="J559" s="121">
        <v>1</v>
      </c>
      <c r="K559" s="121">
        <v>1</v>
      </c>
      <c r="L559" s="121">
        <v>1</v>
      </c>
      <c r="M559" s="121">
        <v>1</v>
      </c>
      <c r="N559" s="127">
        <v>5</v>
      </c>
      <c r="O559" s="21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</row>
    <row r="560" s="1" customFormat="1" ht="12.75" spans="1:64">
      <c r="A560" s="36">
        <v>92</v>
      </c>
      <c r="B560" s="25">
        <v>60</v>
      </c>
      <c r="C560" s="25">
        <v>91</v>
      </c>
      <c r="D560" s="25">
        <v>91</v>
      </c>
      <c r="E560" s="25">
        <v>91</v>
      </c>
      <c r="F560" s="25">
        <v>94</v>
      </c>
      <c r="G560" s="25">
        <v>92</v>
      </c>
      <c r="H560" s="25">
        <v>92</v>
      </c>
      <c r="I560" s="25">
        <v>89</v>
      </c>
      <c r="J560" s="25">
        <v>89</v>
      </c>
      <c r="K560" s="25">
        <v>95</v>
      </c>
      <c r="L560" s="25">
        <v>87</v>
      </c>
      <c r="M560" s="25">
        <v>90</v>
      </c>
      <c r="N560" s="25">
        <v>90</v>
      </c>
      <c r="O560" s="25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</row>
    <row r="561" s="1" customFormat="1" ht="12.75" spans="1:64">
      <c r="A561" s="33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1"/>
      <c r="O561" s="21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</row>
    <row r="562" s="1" customFormat="1" ht="12" spans="1:64">
      <c r="A562" s="20" t="s">
        <v>748</v>
      </c>
      <c r="B562" s="22" t="s">
        <v>133</v>
      </c>
      <c r="C562" s="22">
        <v>24</v>
      </c>
      <c r="D562" s="22" t="s">
        <v>3</v>
      </c>
      <c r="E562" s="22" t="s">
        <v>749</v>
      </c>
      <c r="F562" s="75" t="s">
        <v>5</v>
      </c>
      <c r="G562" s="24">
        <f>(A564*A565+B564*B565+C564*C565+D564*D565+E564*E565+F564*F565+G564*G565+H564*H565)/C562</f>
        <v>90.7916666666667</v>
      </c>
      <c r="H562" s="75"/>
      <c r="I562" s="75"/>
      <c r="J562" s="75"/>
      <c r="K562" s="75"/>
      <c r="L562" s="75"/>
      <c r="M562" s="75"/>
      <c r="N562" s="75"/>
      <c r="O562" s="75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</row>
    <row r="563" s="1" customFormat="1" ht="12" spans="1:64">
      <c r="A563" s="38" t="s">
        <v>750</v>
      </c>
      <c r="B563" s="38" t="s">
        <v>751</v>
      </c>
      <c r="C563" s="38" t="s">
        <v>752</v>
      </c>
      <c r="D563" s="38" t="s">
        <v>753</v>
      </c>
      <c r="E563" s="38" t="s">
        <v>754</v>
      </c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</row>
    <row r="564" s="2" customFormat="1" ht="12" spans="1:64">
      <c r="A564" s="38">
        <v>6</v>
      </c>
      <c r="B564" s="38">
        <v>5</v>
      </c>
      <c r="C564" s="38">
        <v>6</v>
      </c>
      <c r="D564" s="38">
        <v>1</v>
      </c>
      <c r="E564" s="38">
        <v>6</v>
      </c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</row>
    <row r="565" s="1" customFormat="1" ht="12" spans="1:64">
      <c r="A565" s="49">
        <v>91</v>
      </c>
      <c r="B565" s="49">
        <v>88</v>
      </c>
      <c r="C565" s="49">
        <v>94</v>
      </c>
      <c r="D565" s="49">
        <v>89</v>
      </c>
      <c r="E565" s="49">
        <v>90</v>
      </c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</row>
    <row r="566" s="1" customFormat="1" ht="12.75" spans="1:64">
      <c r="A566" s="122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</row>
    <row r="567" s="1" customFormat="1" ht="12" spans="1:64">
      <c r="A567" s="27" t="s">
        <v>755</v>
      </c>
      <c r="B567" s="75" t="s">
        <v>2</v>
      </c>
      <c r="C567" s="75">
        <v>32</v>
      </c>
      <c r="D567" s="75" t="s">
        <v>3</v>
      </c>
      <c r="E567" s="22" t="s">
        <v>749</v>
      </c>
      <c r="F567" s="22" t="s">
        <v>5</v>
      </c>
      <c r="G567" s="24">
        <f>(A569*A570+B569*B570+C569*C570+D569*D570+E569*E570+F569*F570+G569*G570+H569*H570)/C567</f>
        <v>91.96875</v>
      </c>
      <c r="H567" s="22"/>
      <c r="I567" s="22"/>
      <c r="J567" s="22"/>
      <c r="K567" s="22"/>
      <c r="L567" s="22"/>
      <c r="M567" s="22"/>
      <c r="N567" s="21"/>
      <c r="O567" s="21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</row>
    <row r="568" s="1" customFormat="1" ht="12.75" spans="1:64">
      <c r="A568" s="123" t="s">
        <v>756</v>
      </c>
      <c r="B568" s="123" t="s">
        <v>757</v>
      </c>
      <c r="C568" s="124" t="s">
        <v>758</v>
      </c>
      <c r="D568" s="123" t="s">
        <v>759</v>
      </c>
      <c r="E568" s="123" t="s">
        <v>760</v>
      </c>
      <c r="F568" s="123" t="s">
        <v>761</v>
      </c>
      <c r="G568" s="123" t="s">
        <v>762</v>
      </c>
      <c r="H568" s="123" t="s">
        <v>763</v>
      </c>
      <c r="I568" s="123"/>
      <c r="J568" s="22"/>
      <c r="K568" s="22"/>
      <c r="L568" s="22"/>
      <c r="M568" s="22"/>
      <c r="N568" s="21"/>
      <c r="O568" s="21"/>
      <c r="P568" s="30"/>
      <c r="Q568" s="34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</row>
    <row r="569" s="2" customFormat="1" ht="12" spans="1:64">
      <c r="A569" s="123">
        <v>6</v>
      </c>
      <c r="B569" s="123">
        <v>5</v>
      </c>
      <c r="C569" s="123">
        <v>6</v>
      </c>
      <c r="D569" s="123">
        <v>1</v>
      </c>
      <c r="E569" s="123">
        <v>6</v>
      </c>
      <c r="F569" s="123">
        <v>6</v>
      </c>
      <c r="G569" s="123">
        <v>1</v>
      </c>
      <c r="H569" s="123">
        <v>1</v>
      </c>
      <c r="I569" s="123"/>
      <c r="J569" s="22"/>
      <c r="K569" s="22"/>
      <c r="L569" s="22"/>
      <c r="M569" s="22"/>
      <c r="N569" s="21"/>
      <c r="O569" s="21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</row>
    <row r="570" s="1" customFormat="1" ht="12.75" spans="1:64">
      <c r="A570" s="36">
        <v>95</v>
      </c>
      <c r="B570" s="25">
        <v>94</v>
      </c>
      <c r="C570" s="25">
        <v>91</v>
      </c>
      <c r="D570" s="25">
        <v>89</v>
      </c>
      <c r="E570" s="25">
        <v>95</v>
      </c>
      <c r="F570" s="25">
        <v>87</v>
      </c>
      <c r="G570" s="25">
        <v>83</v>
      </c>
      <c r="H570" s="25">
        <v>93</v>
      </c>
      <c r="I570" s="25"/>
      <c r="J570" s="25"/>
      <c r="K570" s="25"/>
      <c r="L570" s="25"/>
      <c r="M570" s="25"/>
      <c r="N570" s="25"/>
      <c r="O570" s="25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</row>
    <row r="571" s="1" customFormat="1" ht="12.75" spans="1:64">
      <c r="A571" s="33"/>
      <c r="B571" s="22"/>
      <c r="C571" s="22"/>
      <c r="D571" s="22"/>
      <c r="E571" s="22"/>
      <c r="F571" s="22"/>
      <c r="G571" s="22"/>
      <c r="H571" s="21"/>
      <c r="I571" s="21"/>
      <c r="J571" s="21"/>
      <c r="K571" s="21"/>
      <c r="L571" s="21"/>
      <c r="M571" s="21"/>
      <c r="N571" s="21"/>
      <c r="O571" s="21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</row>
    <row r="572" s="1" customFormat="1" ht="12" spans="1:64">
      <c r="A572" s="27" t="s">
        <v>764</v>
      </c>
      <c r="B572" s="75" t="s">
        <v>2</v>
      </c>
      <c r="C572" s="75">
        <v>34</v>
      </c>
      <c r="D572" s="75" t="s">
        <v>3</v>
      </c>
      <c r="E572" s="75" t="s">
        <v>765</v>
      </c>
      <c r="F572" s="22" t="s">
        <v>5</v>
      </c>
      <c r="G572" s="24">
        <f>(A574*A575+B574*B575+C574*C575+D574*D575+E574*E575+F574*F575+G574*G575+H574*H575)/C572</f>
        <v>90.1176470588235</v>
      </c>
      <c r="H572" s="22"/>
      <c r="I572" s="22"/>
      <c r="J572" s="21"/>
      <c r="K572" s="21"/>
      <c r="L572" s="21"/>
      <c r="M572" s="21"/>
      <c r="N572" s="21"/>
      <c r="O572" s="21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</row>
    <row r="573" s="12" customFormat="1" ht="12" spans="1:64">
      <c r="A573" s="125" t="s">
        <v>766</v>
      </c>
      <c r="B573" s="125" t="s">
        <v>767</v>
      </c>
      <c r="C573" s="125" t="s">
        <v>768</v>
      </c>
      <c r="D573" s="125" t="s">
        <v>759</v>
      </c>
      <c r="E573" s="125" t="s">
        <v>769</v>
      </c>
      <c r="F573" s="125" t="s">
        <v>770</v>
      </c>
      <c r="G573" s="21" t="s">
        <v>763</v>
      </c>
      <c r="H573" s="21"/>
      <c r="I573" s="21"/>
      <c r="J573" s="21"/>
      <c r="K573" s="21"/>
      <c r="L573" s="21"/>
      <c r="M573" s="21"/>
      <c r="N573" s="21"/>
      <c r="O573" s="21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84"/>
      <c r="AA573" s="84"/>
      <c r="AB573" s="84"/>
      <c r="AC573" s="84"/>
      <c r="AD573" s="84"/>
      <c r="AE573" s="84"/>
      <c r="AF573" s="84"/>
      <c r="AG573" s="84"/>
      <c r="AH573" s="84"/>
      <c r="AI573" s="84"/>
      <c r="AJ573" s="84"/>
      <c r="AK573" s="84"/>
      <c r="AL573" s="84"/>
      <c r="AM573" s="84"/>
      <c r="AN573" s="84"/>
      <c r="AO573" s="84"/>
      <c r="AP573" s="84"/>
      <c r="AQ573" s="84"/>
      <c r="AR573" s="84"/>
      <c r="AS573" s="84"/>
      <c r="AT573" s="84"/>
      <c r="AU573" s="84"/>
      <c r="AV573" s="84"/>
      <c r="AW573" s="84"/>
      <c r="AX573" s="84"/>
      <c r="AY573" s="84"/>
      <c r="AZ573" s="84"/>
      <c r="BA573" s="84"/>
      <c r="BB573" s="84"/>
      <c r="BC573" s="84"/>
      <c r="BD573" s="84"/>
      <c r="BE573" s="84"/>
      <c r="BF573" s="84"/>
      <c r="BG573" s="84"/>
      <c r="BH573" s="84"/>
      <c r="BI573" s="84"/>
      <c r="BJ573" s="84"/>
      <c r="BK573" s="84"/>
      <c r="BL573" s="84"/>
    </row>
    <row r="574" s="13" customFormat="1" ht="12" spans="1:64">
      <c r="A574" s="126">
        <v>6</v>
      </c>
      <c r="B574" s="126">
        <v>6</v>
      </c>
      <c r="C574" s="126">
        <v>6</v>
      </c>
      <c r="D574" s="126">
        <v>4</v>
      </c>
      <c r="E574" s="126">
        <v>1</v>
      </c>
      <c r="F574" s="126">
        <v>6</v>
      </c>
      <c r="G574" s="22">
        <v>5</v>
      </c>
      <c r="H574" s="22"/>
      <c r="I574" s="22"/>
      <c r="J574" s="21"/>
      <c r="K574" s="21"/>
      <c r="L574" s="21"/>
      <c r="M574" s="21"/>
      <c r="N574" s="21"/>
      <c r="O574" s="21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84"/>
      <c r="AA574" s="84"/>
      <c r="AB574" s="84"/>
      <c r="AC574" s="84"/>
      <c r="AD574" s="84"/>
      <c r="AE574" s="84"/>
      <c r="AF574" s="84"/>
      <c r="AG574" s="84"/>
      <c r="AH574" s="84"/>
      <c r="AI574" s="84"/>
      <c r="AJ574" s="84"/>
      <c r="AK574" s="84"/>
      <c r="AL574" s="84"/>
      <c r="AM574" s="84"/>
      <c r="AN574" s="84"/>
      <c r="AO574" s="84"/>
      <c r="AP574" s="84"/>
      <c r="AQ574" s="84"/>
      <c r="AR574" s="84"/>
      <c r="AS574" s="84"/>
      <c r="AT574" s="84"/>
      <c r="AU574" s="84"/>
      <c r="AV574" s="84"/>
      <c r="AW574" s="84"/>
      <c r="AX574" s="84"/>
      <c r="AY574" s="84"/>
      <c r="AZ574" s="84"/>
      <c r="BA574" s="84"/>
      <c r="BB574" s="84"/>
      <c r="BC574" s="84"/>
      <c r="BD574" s="84"/>
      <c r="BE574" s="84"/>
      <c r="BF574" s="84"/>
      <c r="BG574" s="84"/>
      <c r="BH574" s="84"/>
      <c r="BI574" s="84"/>
      <c r="BJ574" s="84"/>
      <c r="BK574" s="84"/>
      <c r="BL574" s="84"/>
    </row>
    <row r="575" s="1" customFormat="1" ht="12" spans="1:64">
      <c r="A575" s="25">
        <v>90</v>
      </c>
      <c r="B575" s="25">
        <v>89</v>
      </c>
      <c r="C575" s="25">
        <v>91</v>
      </c>
      <c r="D575" s="25">
        <v>89</v>
      </c>
      <c r="E575" s="25">
        <v>89</v>
      </c>
      <c r="F575" s="25">
        <v>89</v>
      </c>
      <c r="G575" s="25">
        <v>93</v>
      </c>
      <c r="H575" s="25"/>
      <c r="I575" s="25"/>
      <c r="J575" s="25"/>
      <c r="K575" s="25"/>
      <c r="L575" s="25"/>
      <c r="M575" s="25"/>
      <c r="N575" s="25"/>
      <c r="O575" s="25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</row>
    <row r="576" s="1" customFormat="1" ht="12" spans="1:6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</row>
    <row r="577" s="1" customFormat="1" ht="12" spans="1:64">
      <c r="A577" s="27" t="s">
        <v>771</v>
      </c>
      <c r="B577" s="75" t="s">
        <v>2</v>
      </c>
      <c r="C577" s="75">
        <v>33</v>
      </c>
      <c r="D577" s="75" t="s">
        <v>3</v>
      </c>
      <c r="E577" s="75" t="s">
        <v>650</v>
      </c>
      <c r="F577" s="22" t="s">
        <v>5</v>
      </c>
      <c r="G577" s="24">
        <f>(A579*A580+B579*B580+C579*C580+D579*D580+E579*E580+F579*F580+G579*G580+H579*H580+I579*I580)/C577</f>
        <v>91.2424242424242</v>
      </c>
      <c r="H577" s="21"/>
      <c r="I577" s="21"/>
      <c r="J577" s="21"/>
      <c r="K577" s="21"/>
      <c r="L577" s="21"/>
      <c r="M577" s="21"/>
      <c r="N577" s="21"/>
      <c r="O577" s="21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</row>
    <row r="578" s="1" customFormat="1" ht="12" spans="1:64">
      <c r="A578" s="104" t="s">
        <v>772</v>
      </c>
      <c r="B578" s="104" t="s">
        <v>773</v>
      </c>
      <c r="C578" s="104" t="s">
        <v>774</v>
      </c>
      <c r="D578" s="104" t="s">
        <v>775</v>
      </c>
      <c r="E578" s="104" t="s">
        <v>776</v>
      </c>
      <c r="F578" s="104" t="s">
        <v>777</v>
      </c>
      <c r="G578" s="104" t="s">
        <v>778</v>
      </c>
      <c r="H578" s="21"/>
      <c r="I578" s="21"/>
      <c r="J578" s="21"/>
      <c r="K578" s="21"/>
      <c r="L578" s="21"/>
      <c r="M578" s="21"/>
      <c r="N578" s="21"/>
      <c r="O578" s="21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</row>
    <row r="579" s="2" customFormat="1" ht="12" spans="1:64">
      <c r="A579" s="104">
        <v>3</v>
      </c>
      <c r="B579" s="104">
        <v>6</v>
      </c>
      <c r="C579" s="104">
        <v>6</v>
      </c>
      <c r="D579" s="104">
        <v>6</v>
      </c>
      <c r="E579" s="104">
        <v>2</v>
      </c>
      <c r="F579" s="104">
        <v>6</v>
      </c>
      <c r="G579" s="104">
        <v>4</v>
      </c>
      <c r="H579" s="21"/>
      <c r="I579" s="21"/>
      <c r="J579" s="21"/>
      <c r="K579" s="21"/>
      <c r="L579" s="21"/>
      <c r="M579" s="21"/>
      <c r="N579" s="21"/>
      <c r="O579" s="21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</row>
    <row r="580" s="1" customFormat="1" ht="12" spans="1:64">
      <c r="A580" s="25">
        <v>93</v>
      </c>
      <c r="B580" s="25">
        <v>96</v>
      </c>
      <c r="C580" s="25">
        <v>89</v>
      </c>
      <c r="D580" s="25">
        <v>91</v>
      </c>
      <c r="E580" s="25">
        <v>95</v>
      </c>
      <c r="F580" s="25">
        <v>89</v>
      </c>
      <c r="G580" s="25">
        <v>88</v>
      </c>
      <c r="H580" s="25"/>
      <c r="I580" s="25"/>
      <c r="J580" s="25"/>
      <c r="K580" s="25"/>
      <c r="L580" s="25"/>
      <c r="M580" s="25"/>
      <c r="N580" s="25"/>
      <c r="O580" s="25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</row>
    <row r="581" s="1" customFormat="1" ht="12.75" spans="1:6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30"/>
      <c r="Q581" s="34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</row>
    <row r="582" s="1" customFormat="1" ht="12.75" spans="1:64">
      <c r="A582" s="27" t="s">
        <v>779</v>
      </c>
      <c r="B582" s="75" t="s">
        <v>2</v>
      </c>
      <c r="C582" s="75">
        <v>33</v>
      </c>
      <c r="D582" s="75" t="s">
        <v>3</v>
      </c>
      <c r="E582" s="75" t="s">
        <v>660</v>
      </c>
      <c r="F582" s="75" t="s">
        <v>5</v>
      </c>
      <c r="G582" s="24">
        <f>A584*A585+B584*B585+C584*C585+D584*D585+E584*E585+F584*F585+G584*G585+H584*H585</f>
        <v>2947</v>
      </c>
      <c r="H582" s="75"/>
      <c r="I582" s="75"/>
      <c r="J582" s="75"/>
      <c r="K582" s="75"/>
      <c r="L582" s="75"/>
      <c r="M582" s="75"/>
      <c r="N582" s="75"/>
      <c r="O582" s="75"/>
      <c r="P582" s="30"/>
      <c r="Q582" s="34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</row>
    <row r="583" s="1" customFormat="1" ht="12.75" spans="1:64">
      <c r="A583" s="101" t="s">
        <v>780</v>
      </c>
      <c r="B583" s="101" t="s">
        <v>781</v>
      </c>
      <c r="C583" s="101" t="s">
        <v>782</v>
      </c>
      <c r="D583" s="78" t="s">
        <v>772</v>
      </c>
      <c r="E583" s="101" t="s">
        <v>783</v>
      </c>
      <c r="F583" s="101" t="s">
        <v>784</v>
      </c>
      <c r="G583" s="78" t="s">
        <v>785</v>
      </c>
      <c r="H583" s="78" t="s">
        <v>778</v>
      </c>
      <c r="I583" s="75"/>
      <c r="J583" s="75"/>
      <c r="K583" s="75"/>
      <c r="L583" s="75"/>
      <c r="M583" s="75"/>
      <c r="N583" s="75"/>
      <c r="O583" s="75"/>
      <c r="P583" s="30"/>
      <c r="Q583" s="34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</row>
    <row r="584" s="2" customFormat="1" ht="12.75" spans="1:64">
      <c r="A584" s="78">
        <v>6</v>
      </c>
      <c r="B584" s="78">
        <v>6</v>
      </c>
      <c r="C584" s="78">
        <v>5</v>
      </c>
      <c r="D584" s="78">
        <v>3</v>
      </c>
      <c r="E584" s="78">
        <v>1</v>
      </c>
      <c r="F584" s="78">
        <v>5</v>
      </c>
      <c r="G584" s="78">
        <v>6</v>
      </c>
      <c r="H584" s="78">
        <v>1</v>
      </c>
      <c r="I584" s="75"/>
      <c r="J584" s="75"/>
      <c r="K584" s="75"/>
      <c r="L584" s="75"/>
      <c r="M584" s="75"/>
      <c r="N584" s="75"/>
      <c r="O584" s="75"/>
      <c r="P584" s="30"/>
      <c r="Q584" s="34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</row>
    <row r="585" s="1" customFormat="1" ht="12.75" spans="1:64">
      <c r="A585" s="49">
        <v>89</v>
      </c>
      <c r="B585" s="49">
        <v>89</v>
      </c>
      <c r="C585" s="49">
        <v>92</v>
      </c>
      <c r="D585" s="49">
        <v>93</v>
      </c>
      <c r="E585" s="49">
        <v>93</v>
      </c>
      <c r="F585" s="49">
        <v>91</v>
      </c>
      <c r="G585" s="49">
        <v>84</v>
      </c>
      <c r="H585" s="49">
        <v>88</v>
      </c>
      <c r="I585" s="49"/>
      <c r="J585" s="49"/>
      <c r="K585" s="49"/>
      <c r="L585" s="49"/>
      <c r="M585" s="49"/>
      <c r="N585" s="49"/>
      <c r="O585" s="49"/>
      <c r="P585" s="30"/>
      <c r="Q585" s="34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</row>
    <row r="586" s="1" customFormat="1" ht="12.75" spans="1:64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30"/>
      <c r="Q586" s="34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</row>
    <row r="587" s="1" customFormat="1" ht="12.75" spans="1:64">
      <c r="A587" s="27" t="s">
        <v>786</v>
      </c>
      <c r="B587" s="75" t="s">
        <v>2</v>
      </c>
      <c r="C587" s="75">
        <v>34</v>
      </c>
      <c r="D587" s="75" t="s">
        <v>3</v>
      </c>
      <c r="E587" s="75" t="s">
        <v>670</v>
      </c>
      <c r="F587" s="75" t="s">
        <v>5</v>
      </c>
      <c r="G587" s="24">
        <f>(A589*A590+B589*B590+C589*C590+D589*D590+E589*E590+F589*F590+G589*G590+H589*H590)/C587</f>
        <v>90.3823529411765</v>
      </c>
      <c r="H587" s="75"/>
      <c r="I587" s="75"/>
      <c r="J587" s="75"/>
      <c r="K587" s="75"/>
      <c r="L587" s="75"/>
      <c r="M587" s="75"/>
      <c r="N587" s="75"/>
      <c r="O587" s="75"/>
      <c r="P587" s="30"/>
      <c r="Q587" s="34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</row>
    <row r="588" s="12" customFormat="1" ht="12.75" spans="1:64">
      <c r="A588" s="78" t="s">
        <v>787</v>
      </c>
      <c r="B588" s="78" t="s">
        <v>788</v>
      </c>
      <c r="C588" s="78" t="s">
        <v>742</v>
      </c>
      <c r="D588" s="78" t="s">
        <v>789</v>
      </c>
      <c r="E588" s="75" t="s">
        <v>790</v>
      </c>
      <c r="F588" s="75" t="s">
        <v>791</v>
      </c>
      <c r="G588" s="75" t="s">
        <v>751</v>
      </c>
      <c r="H588" s="75"/>
      <c r="I588" s="75"/>
      <c r="J588" s="75"/>
      <c r="K588" s="75"/>
      <c r="L588" s="75"/>
      <c r="M588" s="75"/>
      <c r="N588" s="75"/>
      <c r="O588" s="75"/>
      <c r="P588" s="84"/>
      <c r="Q588" s="132"/>
      <c r="R588" s="84"/>
      <c r="S588" s="84"/>
      <c r="T588" s="84"/>
      <c r="U588" s="84"/>
      <c r="V588" s="84"/>
      <c r="W588" s="84"/>
      <c r="X588" s="84"/>
      <c r="Y588" s="84"/>
      <c r="Z588" s="84"/>
      <c r="AA588" s="84"/>
      <c r="AB588" s="84"/>
      <c r="AC588" s="84"/>
      <c r="AD588" s="84"/>
      <c r="AE588" s="84"/>
      <c r="AF588" s="84"/>
      <c r="AG588" s="84"/>
      <c r="AH588" s="84"/>
      <c r="AI588" s="84"/>
      <c r="AJ588" s="84"/>
      <c r="AK588" s="84"/>
      <c r="AL588" s="84"/>
      <c r="AM588" s="84"/>
      <c r="AN588" s="84"/>
      <c r="AO588" s="84"/>
      <c r="AP588" s="84"/>
      <c r="AQ588" s="84"/>
      <c r="AR588" s="84"/>
      <c r="AS588" s="84"/>
      <c r="AT588" s="84"/>
      <c r="AU588" s="84"/>
      <c r="AV588" s="84"/>
      <c r="AW588" s="84"/>
      <c r="AX588" s="84"/>
      <c r="AY588" s="84"/>
      <c r="AZ588" s="84"/>
      <c r="BA588" s="84"/>
      <c r="BB588" s="84"/>
      <c r="BC588" s="84"/>
      <c r="BD588" s="84"/>
      <c r="BE588" s="84"/>
      <c r="BF588" s="84"/>
      <c r="BG588" s="84"/>
      <c r="BH588" s="84"/>
      <c r="BI588" s="84"/>
      <c r="BJ588" s="84"/>
      <c r="BK588" s="84"/>
      <c r="BL588" s="84"/>
    </row>
    <row r="589" s="9" customFormat="1" ht="12.75" spans="1:64">
      <c r="A589" s="78">
        <v>6</v>
      </c>
      <c r="B589" s="78">
        <v>6</v>
      </c>
      <c r="C589" s="78">
        <v>6</v>
      </c>
      <c r="D589" s="78">
        <v>6</v>
      </c>
      <c r="E589" s="75">
        <v>6</v>
      </c>
      <c r="F589" s="75">
        <v>3</v>
      </c>
      <c r="G589" s="75">
        <v>1</v>
      </c>
      <c r="H589" s="75"/>
      <c r="I589" s="75"/>
      <c r="J589" s="75"/>
      <c r="K589" s="75"/>
      <c r="L589" s="75"/>
      <c r="M589" s="75"/>
      <c r="N589" s="75"/>
      <c r="O589" s="75"/>
      <c r="P589" s="82"/>
      <c r="Q589" s="86"/>
      <c r="R589" s="82"/>
      <c r="S589" s="82"/>
      <c r="T589" s="82"/>
      <c r="U589" s="82"/>
      <c r="V589" s="82"/>
      <c r="W589" s="82"/>
      <c r="X589" s="82"/>
      <c r="Y589" s="82"/>
      <c r="Z589" s="82"/>
      <c r="AA589" s="82"/>
      <c r="AB589" s="82"/>
      <c r="AC589" s="82"/>
      <c r="AD589" s="82"/>
      <c r="AE589" s="82"/>
      <c r="AF589" s="82"/>
      <c r="AG589" s="82"/>
      <c r="AH589" s="82"/>
      <c r="AI589" s="82"/>
      <c r="AJ589" s="82"/>
      <c r="AK589" s="82"/>
      <c r="AL589" s="82"/>
      <c r="AM589" s="82"/>
      <c r="AN589" s="82"/>
      <c r="AO589" s="82"/>
      <c r="AP589" s="82"/>
      <c r="AQ589" s="82"/>
      <c r="AR589" s="82"/>
      <c r="AS589" s="82"/>
      <c r="AT589" s="82"/>
      <c r="AU589" s="82"/>
      <c r="AV589" s="82"/>
      <c r="AW589" s="82"/>
      <c r="AX589" s="82"/>
      <c r="AY589" s="82"/>
      <c r="AZ589" s="82"/>
      <c r="BA589" s="82"/>
      <c r="BB589" s="82"/>
      <c r="BC589" s="82"/>
      <c r="BD589" s="82"/>
      <c r="BE589" s="82"/>
      <c r="BF589" s="82"/>
      <c r="BG589" s="82"/>
      <c r="BH589" s="82"/>
      <c r="BI589" s="82"/>
      <c r="BJ589" s="82"/>
      <c r="BK589" s="82"/>
      <c r="BL589" s="82"/>
    </row>
    <row r="590" s="7" customFormat="1" ht="12.75" spans="1:64">
      <c r="A590" s="49">
        <v>85</v>
      </c>
      <c r="B590" s="49">
        <v>88</v>
      </c>
      <c r="C590" s="49">
        <v>92</v>
      </c>
      <c r="D590" s="49">
        <v>94</v>
      </c>
      <c r="E590" s="49">
        <v>93</v>
      </c>
      <c r="F590" s="49">
        <v>91</v>
      </c>
      <c r="G590" s="49">
        <v>88</v>
      </c>
      <c r="H590" s="49"/>
      <c r="I590" s="49"/>
      <c r="J590" s="49"/>
      <c r="K590" s="49"/>
      <c r="L590" s="49"/>
      <c r="M590" s="49"/>
      <c r="N590" s="49"/>
      <c r="O590" s="49"/>
      <c r="P590" s="131"/>
      <c r="Q590" s="133"/>
      <c r="R590" s="131"/>
      <c r="S590" s="131"/>
      <c r="T590" s="131"/>
      <c r="U590" s="131"/>
      <c r="V590" s="131"/>
      <c r="W590" s="131"/>
      <c r="X590" s="131"/>
      <c r="Y590" s="131"/>
      <c r="Z590" s="131"/>
      <c r="AA590" s="131"/>
      <c r="AB590" s="131"/>
      <c r="AC590" s="131"/>
      <c r="AD590" s="131"/>
      <c r="AE590" s="131"/>
      <c r="AF590" s="131"/>
      <c r="AG590" s="131"/>
      <c r="AH590" s="131"/>
      <c r="AI590" s="131"/>
      <c r="AJ590" s="131"/>
      <c r="AK590" s="131"/>
      <c r="AL590" s="131"/>
      <c r="AM590" s="131"/>
      <c r="AN590" s="131"/>
      <c r="AO590" s="131"/>
      <c r="AP590" s="131"/>
      <c r="AQ590" s="131"/>
      <c r="AR590" s="131"/>
      <c r="AS590" s="131"/>
      <c r="AT590" s="131"/>
      <c r="AU590" s="131"/>
      <c r="AV590" s="131"/>
      <c r="AW590" s="131"/>
      <c r="AX590" s="131"/>
      <c r="AY590" s="131"/>
      <c r="AZ590" s="131"/>
      <c r="BA590" s="131"/>
      <c r="BB590" s="131"/>
      <c r="BC590" s="131"/>
      <c r="BD590" s="131"/>
      <c r="BE590" s="131"/>
      <c r="BF590" s="131"/>
      <c r="BG590" s="131"/>
      <c r="BH590" s="131"/>
      <c r="BI590" s="131"/>
      <c r="BJ590" s="131"/>
      <c r="BK590" s="131"/>
      <c r="BL590" s="131"/>
    </row>
    <row r="591" s="7" customFormat="1" ht="12.75" spans="1:64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131"/>
      <c r="Q591" s="133"/>
      <c r="R591" s="131"/>
      <c r="S591" s="131"/>
      <c r="T591" s="131"/>
      <c r="U591" s="131"/>
      <c r="V591" s="131"/>
      <c r="W591" s="131"/>
      <c r="X591" s="131"/>
      <c r="Y591" s="131"/>
      <c r="Z591" s="131"/>
      <c r="AA591" s="131"/>
      <c r="AB591" s="131"/>
      <c r="AC591" s="131"/>
      <c r="AD591" s="131"/>
      <c r="AE591" s="131"/>
      <c r="AF591" s="131"/>
      <c r="AG591" s="131"/>
      <c r="AH591" s="131"/>
      <c r="AI591" s="131"/>
      <c r="AJ591" s="131"/>
      <c r="AK591" s="131"/>
      <c r="AL591" s="131"/>
      <c r="AM591" s="131"/>
      <c r="AN591" s="131"/>
      <c r="AO591" s="131"/>
      <c r="AP591" s="131"/>
      <c r="AQ591" s="131"/>
      <c r="AR591" s="131"/>
      <c r="AS591" s="131"/>
      <c r="AT591" s="131"/>
      <c r="AU591" s="131"/>
      <c r="AV591" s="131"/>
      <c r="AW591" s="131"/>
      <c r="AX591" s="131"/>
      <c r="AY591" s="131"/>
      <c r="AZ591" s="131"/>
      <c r="BA591" s="131"/>
      <c r="BB591" s="131"/>
      <c r="BC591" s="131"/>
      <c r="BD591" s="131"/>
      <c r="BE591" s="131"/>
      <c r="BF591" s="131"/>
      <c r="BG591" s="131"/>
      <c r="BH591" s="131"/>
      <c r="BI591" s="131"/>
      <c r="BJ591" s="131"/>
      <c r="BK591" s="131"/>
      <c r="BL591" s="131"/>
    </row>
    <row r="592" s="7" customFormat="1" ht="12.75" spans="1:64">
      <c r="A592" s="27" t="s">
        <v>792</v>
      </c>
      <c r="B592" s="75" t="s">
        <v>2</v>
      </c>
      <c r="C592" s="75">
        <v>28</v>
      </c>
      <c r="D592" s="75" t="s">
        <v>3</v>
      </c>
      <c r="E592" s="75" t="s">
        <v>793</v>
      </c>
      <c r="F592" s="75" t="s">
        <v>5</v>
      </c>
      <c r="G592" s="24">
        <f>(A594*A595+B594*B595+C594*C595+D594*D595+E594*E595+F594*F595+G594*G595+H594*H595)/C592</f>
        <v>90.8571428571429</v>
      </c>
      <c r="H592" s="75"/>
      <c r="I592" s="75"/>
      <c r="J592" s="75"/>
      <c r="K592" s="75"/>
      <c r="L592" s="75"/>
      <c r="M592" s="75"/>
      <c r="N592" s="75"/>
      <c r="O592" s="75"/>
      <c r="P592" s="131"/>
      <c r="Q592" s="133"/>
      <c r="R592" s="131"/>
      <c r="S592" s="131"/>
      <c r="T592" s="131"/>
      <c r="U592" s="131"/>
      <c r="V592" s="131"/>
      <c r="W592" s="131"/>
      <c r="X592" s="131"/>
      <c r="Y592" s="131"/>
      <c r="Z592" s="131"/>
      <c r="AA592" s="131"/>
      <c r="AB592" s="131"/>
      <c r="AC592" s="131"/>
      <c r="AD592" s="131"/>
      <c r="AE592" s="131"/>
      <c r="AF592" s="131"/>
      <c r="AG592" s="131"/>
      <c r="AH592" s="131"/>
      <c r="AI592" s="131"/>
      <c r="AJ592" s="131"/>
      <c r="AK592" s="131"/>
      <c r="AL592" s="131"/>
      <c r="AM592" s="131"/>
      <c r="AN592" s="131"/>
      <c r="AO592" s="131"/>
      <c r="AP592" s="131"/>
      <c r="AQ592" s="131"/>
      <c r="AR592" s="131"/>
      <c r="AS592" s="131"/>
      <c r="AT592" s="131"/>
      <c r="AU592" s="131"/>
      <c r="AV592" s="131"/>
      <c r="AW592" s="131"/>
      <c r="AX592" s="131"/>
      <c r="AY592" s="131"/>
      <c r="AZ592" s="131"/>
      <c r="BA592" s="131"/>
      <c r="BB592" s="131"/>
      <c r="BC592" s="131"/>
      <c r="BD592" s="131"/>
      <c r="BE592" s="131"/>
      <c r="BF592" s="131"/>
      <c r="BG592" s="131"/>
      <c r="BH592" s="131"/>
      <c r="BI592" s="131"/>
      <c r="BJ592" s="131"/>
      <c r="BK592" s="131"/>
      <c r="BL592" s="131"/>
    </row>
    <row r="593" s="7" customFormat="1" ht="12.75" spans="1:64">
      <c r="A593" s="128" t="s">
        <v>794</v>
      </c>
      <c r="B593" s="128" t="s">
        <v>795</v>
      </c>
      <c r="C593" s="128" t="s">
        <v>796</v>
      </c>
      <c r="D593" s="128" t="s">
        <v>797</v>
      </c>
      <c r="E593" s="128" t="s">
        <v>753</v>
      </c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131"/>
      <c r="Q593" s="133"/>
      <c r="R593" s="131"/>
      <c r="S593" s="131"/>
      <c r="T593" s="131"/>
      <c r="U593" s="131"/>
      <c r="V593" s="131"/>
      <c r="W593" s="131"/>
      <c r="X593" s="131"/>
      <c r="Y593" s="131"/>
      <c r="Z593" s="131"/>
      <c r="AA593" s="131"/>
      <c r="AB593" s="131"/>
      <c r="AC593" s="131"/>
      <c r="AD593" s="131"/>
      <c r="AE593" s="131"/>
      <c r="AF593" s="131"/>
      <c r="AG593" s="131"/>
      <c r="AH593" s="131"/>
      <c r="AI593" s="131"/>
      <c r="AJ593" s="131"/>
      <c r="AK593" s="131"/>
      <c r="AL593" s="131"/>
      <c r="AM593" s="131"/>
      <c r="AN593" s="131"/>
      <c r="AO593" s="131"/>
      <c r="AP593" s="131"/>
      <c r="AQ593" s="131"/>
      <c r="AR593" s="131"/>
      <c r="AS593" s="131"/>
      <c r="AT593" s="131"/>
      <c r="AU593" s="131"/>
      <c r="AV593" s="131"/>
      <c r="AW593" s="131"/>
      <c r="AX593" s="131"/>
      <c r="AY593" s="131"/>
      <c r="AZ593" s="131"/>
      <c r="BA593" s="131"/>
      <c r="BB593" s="131"/>
      <c r="BC593" s="131"/>
      <c r="BD593" s="131"/>
      <c r="BE593" s="131"/>
      <c r="BF593" s="131"/>
      <c r="BG593" s="131"/>
      <c r="BH593" s="131"/>
      <c r="BI593" s="131"/>
      <c r="BJ593" s="131"/>
      <c r="BK593" s="131"/>
      <c r="BL593" s="131"/>
    </row>
    <row r="594" s="6" customFormat="1" ht="12.75" spans="1:64">
      <c r="A594" s="128">
        <v>5</v>
      </c>
      <c r="B594" s="128">
        <v>6</v>
      </c>
      <c r="C594" s="128">
        <v>6</v>
      </c>
      <c r="D594" s="128">
        <v>6</v>
      </c>
      <c r="E594" s="128">
        <v>5</v>
      </c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131"/>
      <c r="Q594" s="133"/>
      <c r="R594" s="131"/>
      <c r="S594" s="131"/>
      <c r="T594" s="131"/>
      <c r="U594" s="131"/>
      <c r="V594" s="131"/>
      <c r="W594" s="131"/>
      <c r="X594" s="131"/>
      <c r="Y594" s="131"/>
      <c r="Z594" s="131"/>
      <c r="AA594" s="131"/>
      <c r="AB594" s="131"/>
      <c r="AC594" s="131"/>
      <c r="AD594" s="131"/>
      <c r="AE594" s="131"/>
      <c r="AF594" s="131"/>
      <c r="AG594" s="131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131"/>
      <c r="AR594" s="131"/>
      <c r="AS594" s="131"/>
      <c r="AT594" s="131"/>
      <c r="AU594" s="131"/>
      <c r="AV594" s="131"/>
      <c r="AW594" s="131"/>
      <c r="AX594" s="131"/>
      <c r="AY594" s="131"/>
      <c r="AZ594" s="131"/>
      <c r="BA594" s="131"/>
      <c r="BB594" s="131"/>
      <c r="BC594" s="131"/>
      <c r="BD594" s="131"/>
      <c r="BE594" s="131"/>
      <c r="BF594" s="131"/>
      <c r="BG594" s="131"/>
      <c r="BH594" s="131"/>
      <c r="BI594" s="131"/>
      <c r="BJ594" s="131"/>
      <c r="BK594" s="131"/>
      <c r="BL594" s="131"/>
    </row>
    <row r="595" s="7" customFormat="1" ht="12.75" spans="1:64">
      <c r="A595" s="49">
        <v>91</v>
      </c>
      <c r="B595" s="49">
        <v>89</v>
      </c>
      <c r="C595" s="49">
        <v>92</v>
      </c>
      <c r="D595" s="49">
        <v>93</v>
      </c>
      <c r="E595" s="49">
        <v>89</v>
      </c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131"/>
      <c r="Q595" s="133"/>
      <c r="R595" s="131"/>
      <c r="S595" s="131"/>
      <c r="T595" s="131"/>
      <c r="U595" s="131"/>
      <c r="V595" s="131"/>
      <c r="W595" s="131"/>
      <c r="X595" s="131"/>
      <c r="Y595" s="131"/>
      <c r="Z595" s="131"/>
      <c r="AA595" s="131"/>
      <c r="AB595" s="131"/>
      <c r="AC595" s="131"/>
      <c r="AD595" s="131"/>
      <c r="AE595" s="131"/>
      <c r="AF595" s="131"/>
      <c r="AG595" s="131"/>
      <c r="AH595" s="131"/>
      <c r="AI595" s="131"/>
      <c r="AJ595" s="131"/>
      <c r="AK595" s="131"/>
      <c r="AL595" s="131"/>
      <c r="AM595" s="131"/>
      <c r="AN595" s="131"/>
      <c r="AO595" s="131"/>
      <c r="AP595" s="131"/>
      <c r="AQ595" s="131"/>
      <c r="AR595" s="131"/>
      <c r="AS595" s="131"/>
      <c r="AT595" s="131"/>
      <c r="AU595" s="131"/>
      <c r="AV595" s="131"/>
      <c r="AW595" s="131"/>
      <c r="AX595" s="131"/>
      <c r="AY595" s="131"/>
      <c r="AZ595" s="131"/>
      <c r="BA595" s="131"/>
      <c r="BB595" s="131"/>
      <c r="BC595" s="131"/>
      <c r="BD595" s="131"/>
      <c r="BE595" s="131"/>
      <c r="BF595" s="131"/>
      <c r="BG595" s="131"/>
      <c r="BH595" s="131"/>
      <c r="BI595" s="131"/>
      <c r="BJ595" s="131"/>
      <c r="BK595" s="131"/>
      <c r="BL595" s="131"/>
    </row>
    <row r="596" s="7" customFormat="1" ht="12.75" spans="1:64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131"/>
      <c r="Q596" s="133"/>
      <c r="R596" s="131"/>
      <c r="S596" s="131"/>
      <c r="T596" s="131"/>
      <c r="U596" s="131"/>
      <c r="V596" s="131"/>
      <c r="W596" s="131"/>
      <c r="X596" s="131"/>
      <c r="Y596" s="131"/>
      <c r="Z596" s="131"/>
      <c r="AA596" s="131"/>
      <c r="AB596" s="131"/>
      <c r="AC596" s="131"/>
      <c r="AD596" s="131"/>
      <c r="AE596" s="131"/>
      <c r="AF596" s="131"/>
      <c r="AG596" s="131"/>
      <c r="AH596" s="131"/>
      <c r="AI596" s="131"/>
      <c r="AJ596" s="131"/>
      <c r="AK596" s="131"/>
      <c r="AL596" s="131"/>
      <c r="AM596" s="131"/>
      <c r="AN596" s="131"/>
      <c r="AO596" s="131"/>
      <c r="AP596" s="131"/>
      <c r="AQ596" s="131"/>
      <c r="AR596" s="131"/>
      <c r="AS596" s="131"/>
      <c r="AT596" s="131"/>
      <c r="AU596" s="131"/>
      <c r="AV596" s="131"/>
      <c r="AW596" s="131"/>
      <c r="AX596" s="131"/>
      <c r="AY596" s="131"/>
      <c r="AZ596" s="131"/>
      <c r="BA596" s="131"/>
      <c r="BB596" s="131"/>
      <c r="BC596" s="131"/>
      <c r="BD596" s="131"/>
      <c r="BE596" s="131"/>
      <c r="BF596" s="131"/>
      <c r="BG596" s="131"/>
      <c r="BH596" s="131"/>
      <c r="BI596" s="131"/>
      <c r="BJ596" s="131"/>
      <c r="BK596" s="131"/>
      <c r="BL596" s="131"/>
    </row>
    <row r="597" s="7" customFormat="1" ht="12.75" spans="1:64">
      <c r="A597" s="27" t="s">
        <v>798</v>
      </c>
      <c r="B597" s="75" t="s">
        <v>2</v>
      </c>
      <c r="C597" s="75">
        <v>27</v>
      </c>
      <c r="D597" s="75" t="s">
        <v>3</v>
      </c>
      <c r="E597" s="75" t="s">
        <v>793</v>
      </c>
      <c r="F597" s="75" t="s">
        <v>5</v>
      </c>
      <c r="G597" s="24">
        <f>(A599*A600+B599*B600+C599*C600+D599*D600+E599*E600+F599*F600+G599*G600+H599*H600)/C597</f>
        <v>91.4074074074074</v>
      </c>
      <c r="H597" s="75"/>
      <c r="I597" s="75"/>
      <c r="J597" s="75"/>
      <c r="K597" s="75"/>
      <c r="L597" s="75"/>
      <c r="M597" s="75"/>
      <c r="N597" s="75"/>
      <c r="O597" s="75"/>
      <c r="P597" s="131"/>
      <c r="Q597" s="133"/>
      <c r="R597" s="131"/>
      <c r="S597" s="131"/>
      <c r="T597" s="131"/>
      <c r="U597" s="131"/>
      <c r="V597" s="131"/>
      <c r="W597" s="131"/>
      <c r="X597" s="131"/>
      <c r="Y597" s="131"/>
      <c r="Z597" s="131"/>
      <c r="AA597" s="131"/>
      <c r="AB597" s="131"/>
      <c r="AC597" s="131"/>
      <c r="AD597" s="131"/>
      <c r="AE597" s="131"/>
      <c r="AF597" s="131"/>
      <c r="AG597" s="131"/>
      <c r="AH597" s="131"/>
      <c r="AI597" s="131"/>
      <c r="AJ597" s="131"/>
      <c r="AK597" s="131"/>
      <c r="AL597" s="131"/>
      <c r="AM597" s="131"/>
      <c r="AN597" s="131"/>
      <c r="AO597" s="131"/>
      <c r="AP597" s="131"/>
      <c r="AQ597" s="131"/>
      <c r="AR597" s="131"/>
      <c r="AS597" s="131"/>
      <c r="AT597" s="131"/>
      <c r="AU597" s="131"/>
      <c r="AV597" s="131"/>
      <c r="AW597" s="131"/>
      <c r="AX597" s="131"/>
      <c r="AY597" s="131"/>
      <c r="AZ597" s="131"/>
      <c r="BA597" s="131"/>
      <c r="BB597" s="131"/>
      <c r="BC597" s="131"/>
      <c r="BD597" s="131"/>
      <c r="BE597" s="131"/>
      <c r="BF597" s="131"/>
      <c r="BG597" s="131"/>
      <c r="BH597" s="131"/>
      <c r="BI597" s="131"/>
      <c r="BJ597" s="131"/>
      <c r="BK597" s="131"/>
      <c r="BL597" s="131"/>
    </row>
    <row r="598" s="7" customFormat="1" ht="12.75" spans="1:64">
      <c r="A598" s="128" t="s">
        <v>799</v>
      </c>
      <c r="B598" s="128" t="s">
        <v>800</v>
      </c>
      <c r="C598" s="128" t="s">
        <v>801</v>
      </c>
      <c r="D598" s="128" t="s">
        <v>783</v>
      </c>
      <c r="E598" s="128" t="s">
        <v>802</v>
      </c>
      <c r="F598" s="81" t="s">
        <v>803</v>
      </c>
      <c r="G598" s="75"/>
      <c r="H598" s="75"/>
      <c r="I598" s="75"/>
      <c r="J598" s="75"/>
      <c r="K598" s="75"/>
      <c r="L598" s="75"/>
      <c r="M598" s="75"/>
      <c r="N598" s="75"/>
      <c r="O598" s="75"/>
      <c r="P598" s="131"/>
      <c r="Q598" s="133"/>
      <c r="R598" s="131"/>
      <c r="S598" s="131"/>
      <c r="T598" s="131"/>
      <c r="U598" s="131"/>
      <c r="V598" s="131"/>
      <c r="W598" s="131"/>
      <c r="X598" s="131"/>
      <c r="Y598" s="131"/>
      <c r="Z598" s="131"/>
      <c r="AA598" s="131"/>
      <c r="AB598" s="131"/>
      <c r="AC598" s="131"/>
      <c r="AD598" s="131"/>
      <c r="AE598" s="131"/>
      <c r="AF598" s="131"/>
      <c r="AG598" s="131"/>
      <c r="AH598" s="131"/>
      <c r="AI598" s="131"/>
      <c r="AJ598" s="131"/>
      <c r="AK598" s="131"/>
      <c r="AL598" s="131"/>
      <c r="AM598" s="131"/>
      <c r="AN598" s="131"/>
      <c r="AO598" s="131"/>
      <c r="AP598" s="131"/>
      <c r="AQ598" s="131"/>
      <c r="AR598" s="131"/>
      <c r="AS598" s="131"/>
      <c r="AT598" s="131"/>
      <c r="AU598" s="131"/>
      <c r="AV598" s="131"/>
      <c r="AW598" s="131"/>
      <c r="AX598" s="131"/>
      <c r="AY598" s="131"/>
      <c r="AZ598" s="131"/>
      <c r="BA598" s="131"/>
      <c r="BB598" s="131"/>
      <c r="BC598" s="131"/>
      <c r="BD598" s="131"/>
      <c r="BE598" s="131"/>
      <c r="BF598" s="131"/>
      <c r="BG598" s="131"/>
      <c r="BH598" s="131"/>
      <c r="BI598" s="131"/>
      <c r="BJ598" s="131"/>
      <c r="BK598" s="131"/>
      <c r="BL598" s="131"/>
    </row>
    <row r="599" s="6" customFormat="1" ht="12.75" spans="1:64">
      <c r="A599" s="128">
        <v>6</v>
      </c>
      <c r="B599" s="128">
        <v>3</v>
      </c>
      <c r="C599" s="128">
        <v>6</v>
      </c>
      <c r="D599" s="128">
        <v>1</v>
      </c>
      <c r="E599" s="128">
        <v>6</v>
      </c>
      <c r="F599" s="81">
        <v>5</v>
      </c>
      <c r="G599" s="75"/>
      <c r="H599" s="75"/>
      <c r="I599" s="75"/>
      <c r="J599" s="75"/>
      <c r="K599" s="75"/>
      <c r="L599" s="75"/>
      <c r="M599" s="75"/>
      <c r="N599" s="75"/>
      <c r="O599" s="75"/>
      <c r="P599" s="131"/>
      <c r="Q599" s="133"/>
      <c r="R599" s="131"/>
      <c r="S599" s="131"/>
      <c r="T599" s="131"/>
      <c r="U599" s="131"/>
      <c r="V599" s="131"/>
      <c r="W599" s="131"/>
      <c r="X599" s="131"/>
      <c r="Y599" s="131"/>
      <c r="Z599" s="131"/>
      <c r="AA599" s="131"/>
      <c r="AB599" s="131"/>
      <c r="AC599" s="131"/>
      <c r="AD599" s="131"/>
      <c r="AE599" s="131"/>
      <c r="AF599" s="131"/>
      <c r="AG599" s="131"/>
      <c r="AH599" s="131"/>
      <c r="AI599" s="131"/>
      <c r="AJ599" s="131"/>
      <c r="AK599" s="131"/>
      <c r="AL599" s="131"/>
      <c r="AM599" s="131"/>
      <c r="AN599" s="131"/>
      <c r="AO599" s="131"/>
      <c r="AP599" s="131"/>
      <c r="AQ599" s="131"/>
      <c r="AR599" s="131"/>
      <c r="AS599" s="131"/>
      <c r="AT599" s="131"/>
      <c r="AU599" s="131"/>
      <c r="AV599" s="131"/>
      <c r="AW599" s="131"/>
      <c r="AX599" s="131"/>
      <c r="AY599" s="131"/>
      <c r="AZ599" s="131"/>
      <c r="BA599" s="131"/>
      <c r="BB599" s="131"/>
      <c r="BC599" s="131"/>
      <c r="BD599" s="131"/>
      <c r="BE599" s="131"/>
      <c r="BF599" s="131"/>
      <c r="BG599" s="131"/>
      <c r="BH599" s="131"/>
      <c r="BI599" s="131"/>
      <c r="BJ599" s="131"/>
      <c r="BK599" s="131"/>
      <c r="BL599" s="131"/>
    </row>
    <row r="600" s="7" customFormat="1" ht="12.75" spans="1:64">
      <c r="A600" s="49">
        <v>96</v>
      </c>
      <c r="B600" s="49">
        <v>91</v>
      </c>
      <c r="C600" s="49">
        <v>90</v>
      </c>
      <c r="D600" s="49">
        <v>93</v>
      </c>
      <c r="E600" s="49">
        <v>86</v>
      </c>
      <c r="F600" s="49">
        <v>94</v>
      </c>
      <c r="G600" s="49"/>
      <c r="H600" s="49"/>
      <c r="I600" s="49"/>
      <c r="J600" s="49"/>
      <c r="K600" s="49"/>
      <c r="L600" s="49"/>
      <c r="M600" s="49"/>
      <c r="N600" s="49"/>
      <c r="O600" s="49"/>
      <c r="P600" s="131"/>
      <c r="Q600" s="133"/>
      <c r="R600" s="131"/>
      <c r="S600" s="131"/>
      <c r="T600" s="131"/>
      <c r="U600" s="131"/>
      <c r="V600" s="131"/>
      <c r="W600" s="131"/>
      <c r="X600" s="131"/>
      <c r="Y600" s="131"/>
      <c r="Z600" s="131"/>
      <c r="AA600" s="131"/>
      <c r="AB600" s="131"/>
      <c r="AC600" s="131"/>
      <c r="AD600" s="131"/>
      <c r="AE600" s="131"/>
      <c r="AF600" s="131"/>
      <c r="AG600" s="131"/>
      <c r="AH600" s="131"/>
      <c r="AI600" s="131"/>
      <c r="AJ600" s="131"/>
      <c r="AK600" s="131"/>
      <c r="AL600" s="131"/>
      <c r="AM600" s="131"/>
      <c r="AN600" s="131"/>
      <c r="AO600" s="131"/>
      <c r="AP600" s="131"/>
      <c r="AQ600" s="131"/>
      <c r="AR600" s="131"/>
      <c r="AS600" s="131"/>
      <c r="AT600" s="131"/>
      <c r="AU600" s="131"/>
      <c r="AV600" s="131"/>
      <c r="AW600" s="131"/>
      <c r="AX600" s="131"/>
      <c r="AY600" s="131"/>
      <c r="AZ600" s="131"/>
      <c r="BA600" s="131"/>
      <c r="BB600" s="131"/>
      <c r="BC600" s="131"/>
      <c r="BD600" s="131"/>
      <c r="BE600" s="131"/>
      <c r="BF600" s="131"/>
      <c r="BG600" s="131"/>
      <c r="BH600" s="131"/>
      <c r="BI600" s="131"/>
      <c r="BJ600" s="131"/>
      <c r="BK600" s="131"/>
      <c r="BL600" s="131"/>
    </row>
    <row r="601" ht="22.5" spans="1:256">
      <c r="A601" s="129" t="s">
        <v>804</v>
      </c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  <c r="IU601" s="1"/>
      <c r="IV601" s="1"/>
    </row>
    <row r="602" spans="1:256">
      <c r="A602" s="20" t="s">
        <v>805</v>
      </c>
      <c r="B602" s="22" t="s">
        <v>133</v>
      </c>
      <c r="C602" s="22">
        <v>34</v>
      </c>
      <c r="D602" s="22" t="s">
        <v>3</v>
      </c>
      <c r="E602" s="22" t="s">
        <v>806</v>
      </c>
      <c r="F602" s="22" t="s">
        <v>5</v>
      </c>
      <c r="G602" s="24">
        <f>(A604*A605+B604*B605+C604*C605+D604*D605+E604*E605+F604*F605+G604*G605+H604*H605+I604*I605+J604*J605)/C602</f>
        <v>89.7647058823529</v>
      </c>
      <c r="H602" s="22"/>
      <c r="I602" s="22"/>
      <c r="J602" s="22"/>
      <c r="K602" s="22"/>
      <c r="L602" s="22"/>
      <c r="M602" s="33"/>
      <c r="N602" s="21"/>
      <c r="O602" s="22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  <c r="IE602" s="1"/>
      <c r="IF602" s="1"/>
      <c r="IG602" s="1"/>
      <c r="IH602" s="1"/>
      <c r="II602" s="1"/>
      <c r="IJ602" s="1"/>
      <c r="IK602" s="1"/>
      <c r="IL602" s="1"/>
      <c r="IM602" s="1"/>
      <c r="IN602" s="1"/>
      <c r="IO602" s="1"/>
      <c r="IP602" s="1"/>
      <c r="IQ602" s="1"/>
      <c r="IR602" s="1"/>
      <c r="IS602" s="1"/>
      <c r="IT602" s="1"/>
      <c r="IU602" s="1"/>
      <c r="IV602" s="1"/>
    </row>
    <row r="603" spans="1:256">
      <c r="A603" s="31" t="s">
        <v>807</v>
      </c>
      <c r="B603" s="31" t="s">
        <v>808</v>
      </c>
      <c r="C603" s="31" t="s">
        <v>809</v>
      </c>
      <c r="D603" s="31" t="s">
        <v>810</v>
      </c>
      <c r="E603" s="31" t="s">
        <v>811</v>
      </c>
      <c r="F603" s="31" t="s">
        <v>812</v>
      </c>
      <c r="G603" s="31" t="s">
        <v>813</v>
      </c>
      <c r="H603" s="22" t="s">
        <v>814</v>
      </c>
      <c r="I603" s="22"/>
      <c r="J603" s="22"/>
      <c r="K603" s="22"/>
      <c r="L603" s="21"/>
      <c r="M603" s="22"/>
      <c r="N603" s="22"/>
      <c r="O603" s="22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>
      <c r="A604" s="31">
        <v>2</v>
      </c>
      <c r="B604" s="31">
        <v>5</v>
      </c>
      <c r="C604" s="31">
        <v>5</v>
      </c>
      <c r="D604" s="31">
        <v>5</v>
      </c>
      <c r="E604" s="31">
        <v>5</v>
      </c>
      <c r="F604" s="31">
        <v>6</v>
      </c>
      <c r="G604" s="31">
        <v>4</v>
      </c>
      <c r="H604" s="22">
        <v>2</v>
      </c>
      <c r="I604" s="22"/>
      <c r="J604" s="22"/>
      <c r="K604" s="21"/>
      <c r="L604" s="21"/>
      <c r="M604" s="22"/>
      <c r="N604" s="22"/>
      <c r="O604" s="22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>
      <c r="A605" s="25">
        <v>96</v>
      </c>
      <c r="B605" s="25">
        <v>95</v>
      </c>
      <c r="C605" s="25">
        <v>92</v>
      </c>
      <c r="D605" s="25">
        <v>97</v>
      </c>
      <c r="E605" s="25">
        <v>92</v>
      </c>
      <c r="F605" s="25">
        <v>79</v>
      </c>
      <c r="G605" s="25">
        <v>82</v>
      </c>
      <c r="H605" s="25">
        <v>89</v>
      </c>
      <c r="I605" s="25"/>
      <c r="J605" s="25"/>
      <c r="K605" s="25"/>
      <c r="L605" s="25"/>
      <c r="M605" s="25"/>
      <c r="N605" s="25"/>
      <c r="O605" s="2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  <c r="GR605" s="2"/>
      <c r="GS605" s="2"/>
      <c r="GT605" s="2"/>
      <c r="GU605" s="2"/>
      <c r="GV605" s="2"/>
      <c r="GW605" s="2"/>
      <c r="GX605" s="2"/>
      <c r="GY605" s="2"/>
      <c r="GZ605" s="2"/>
      <c r="HA605" s="2"/>
      <c r="HB605" s="2"/>
      <c r="HC605" s="2"/>
      <c r="HD605" s="2"/>
      <c r="HE605" s="2"/>
      <c r="HF605" s="2"/>
      <c r="HG605" s="2"/>
      <c r="HH605" s="2"/>
      <c r="HI605" s="2"/>
      <c r="HJ605" s="2"/>
      <c r="HK605" s="2"/>
      <c r="HL605" s="2"/>
      <c r="HM605" s="2"/>
      <c r="HN605" s="2"/>
      <c r="HO605" s="2"/>
      <c r="HP605" s="2"/>
      <c r="HQ605" s="2"/>
      <c r="HR605" s="2"/>
      <c r="HS605" s="2"/>
      <c r="HT605" s="2"/>
      <c r="HU605" s="2"/>
      <c r="HV605" s="2"/>
      <c r="HW605" s="2"/>
      <c r="HX605" s="2"/>
      <c r="HY605" s="2"/>
      <c r="HZ605" s="2"/>
      <c r="IA605" s="2"/>
      <c r="IB605" s="2"/>
      <c r="IC605" s="2"/>
      <c r="ID605" s="2"/>
      <c r="IE605" s="2"/>
      <c r="IF605" s="2"/>
      <c r="IG605" s="2"/>
      <c r="IH605" s="2"/>
      <c r="II605" s="2"/>
      <c r="IJ605" s="2"/>
      <c r="IK605" s="2"/>
      <c r="IL605" s="2"/>
      <c r="IM605" s="2"/>
      <c r="IN605" s="2"/>
      <c r="IO605" s="2"/>
      <c r="IP605" s="2"/>
      <c r="IQ605" s="2"/>
      <c r="IR605" s="2"/>
      <c r="IS605" s="2"/>
      <c r="IT605" s="2"/>
      <c r="IU605" s="2"/>
      <c r="IV605" s="2"/>
    </row>
    <row r="606" spans="1:256">
      <c r="A606" s="22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2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>
      <c r="A607" s="20" t="s">
        <v>815</v>
      </c>
      <c r="B607" s="22" t="s">
        <v>133</v>
      </c>
      <c r="C607" s="22">
        <v>14</v>
      </c>
      <c r="D607" s="22" t="s">
        <v>3</v>
      </c>
      <c r="E607" s="22" t="s">
        <v>816</v>
      </c>
      <c r="F607" s="22" t="s">
        <v>5</v>
      </c>
      <c r="G607" s="24">
        <f>(A609*A610+B609*B610+C609*C610+D609*D610+E609*E610+F609*F610+G609*G610+H609*H610+I609*I610+J609*J610)/C607</f>
        <v>88.5714285714286</v>
      </c>
      <c r="H607" s="22"/>
      <c r="I607" s="22"/>
      <c r="J607" s="22"/>
      <c r="K607" s="22"/>
      <c r="L607" s="22"/>
      <c r="M607" s="22"/>
      <c r="N607" s="22"/>
      <c r="O607" s="22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  <c r="DH607" s="3"/>
      <c r="DI607" s="3"/>
      <c r="DJ607" s="3"/>
      <c r="DK607" s="3"/>
      <c r="DL607" s="3"/>
      <c r="DM607" s="3"/>
      <c r="DN607" s="3"/>
      <c r="DO607" s="3"/>
      <c r="DP607" s="3"/>
      <c r="DQ607" s="3"/>
      <c r="DR607" s="3"/>
      <c r="DS607" s="3"/>
      <c r="DT607" s="3"/>
      <c r="DU607" s="3"/>
      <c r="DV607" s="3"/>
      <c r="DW607" s="3"/>
      <c r="DX607" s="3"/>
      <c r="DY607" s="3"/>
      <c r="DZ607" s="3"/>
      <c r="EA607" s="3"/>
      <c r="EB607" s="3"/>
      <c r="EC607" s="3"/>
      <c r="ED607" s="3"/>
      <c r="EE607" s="3"/>
      <c r="EF607" s="3"/>
      <c r="EG607" s="3"/>
      <c r="EH607" s="3"/>
      <c r="EI607" s="3"/>
      <c r="EJ607" s="3"/>
      <c r="EK607" s="3"/>
      <c r="EL607" s="3"/>
      <c r="EM607" s="3"/>
      <c r="EN607" s="3"/>
      <c r="EO607" s="3"/>
      <c r="EP607" s="3"/>
      <c r="EQ607" s="3"/>
      <c r="ER607" s="3"/>
      <c r="ES607" s="3"/>
      <c r="ET607" s="3"/>
      <c r="EU607" s="3"/>
      <c r="EV607" s="3"/>
      <c r="EW607" s="3"/>
      <c r="EX607" s="3"/>
      <c r="EY607" s="3"/>
      <c r="EZ607" s="3"/>
      <c r="FA607" s="3"/>
      <c r="FB607" s="3"/>
      <c r="FC607" s="3"/>
      <c r="FD607" s="3"/>
      <c r="FE607" s="3"/>
      <c r="FF607" s="3"/>
      <c r="FG607" s="3"/>
      <c r="FH607" s="3"/>
      <c r="FI607" s="3"/>
      <c r="FJ607" s="3"/>
      <c r="FK607" s="3"/>
      <c r="FL607" s="3"/>
      <c r="FM607" s="3"/>
      <c r="FN607" s="3"/>
      <c r="FO607" s="3"/>
      <c r="FP607" s="3"/>
      <c r="FQ607" s="3"/>
      <c r="FR607" s="3"/>
      <c r="FS607" s="3"/>
      <c r="FT607" s="3"/>
      <c r="FU607" s="3"/>
      <c r="FV607" s="3"/>
      <c r="FW607" s="3"/>
      <c r="FX607" s="3"/>
      <c r="FY607" s="3"/>
      <c r="FZ607" s="3"/>
      <c r="GA607" s="3"/>
      <c r="GB607" s="3"/>
      <c r="GC607" s="3"/>
      <c r="GD607" s="3"/>
      <c r="GE607" s="3"/>
      <c r="GF607" s="3"/>
      <c r="GG607" s="3"/>
      <c r="GH607" s="3"/>
      <c r="GI607" s="3"/>
      <c r="GJ607" s="3"/>
      <c r="GK607" s="3"/>
      <c r="GL607" s="3"/>
      <c r="GM607" s="3"/>
      <c r="GN607" s="3"/>
      <c r="GO607" s="3"/>
      <c r="GP607" s="3"/>
      <c r="GQ607" s="3"/>
      <c r="GR607" s="3"/>
      <c r="GS607" s="3"/>
      <c r="GT607" s="3"/>
      <c r="GU607" s="3"/>
      <c r="GV607" s="3"/>
      <c r="GW607" s="3"/>
      <c r="GX607" s="3"/>
      <c r="GY607" s="3"/>
      <c r="GZ607" s="3"/>
      <c r="HA607" s="3"/>
      <c r="HB607" s="3"/>
      <c r="HC607" s="3"/>
      <c r="HD607" s="3"/>
      <c r="HE607" s="3"/>
      <c r="HF607" s="3"/>
      <c r="HG607" s="3"/>
      <c r="HH607" s="3"/>
      <c r="HI607" s="3"/>
      <c r="HJ607" s="3"/>
      <c r="HK607" s="3"/>
      <c r="HL607" s="3"/>
      <c r="HM607" s="3"/>
      <c r="HN607" s="3"/>
      <c r="HO607" s="3"/>
      <c r="HP607" s="3"/>
      <c r="HQ607" s="3"/>
      <c r="HR607" s="3"/>
      <c r="HS607" s="3"/>
      <c r="HT607" s="3"/>
      <c r="HU607" s="3"/>
      <c r="HV607" s="3"/>
      <c r="HW607" s="3"/>
      <c r="HX607" s="3"/>
      <c r="HY607" s="3"/>
      <c r="HZ607" s="3"/>
      <c r="IA607" s="3"/>
      <c r="IB607" s="3"/>
      <c r="IC607" s="3"/>
      <c r="ID607" s="3"/>
      <c r="IE607" s="3"/>
      <c r="IF607" s="3"/>
      <c r="IG607" s="3"/>
      <c r="IH607" s="3"/>
      <c r="II607" s="3"/>
      <c r="IJ607" s="3"/>
      <c r="IK607" s="3"/>
      <c r="IL607" s="3"/>
      <c r="IM607" s="3"/>
      <c r="IN607" s="3"/>
      <c r="IO607" s="3"/>
      <c r="IP607" s="3"/>
      <c r="IQ607" s="3"/>
      <c r="IR607" s="3"/>
      <c r="IS607" s="3"/>
      <c r="IT607" s="3"/>
      <c r="IU607" s="3"/>
      <c r="IV607" s="3"/>
    </row>
    <row r="608" spans="1:256">
      <c r="A608" s="31" t="s">
        <v>817</v>
      </c>
      <c r="B608" s="31" t="s">
        <v>818</v>
      </c>
      <c r="C608" s="22" t="s">
        <v>306</v>
      </c>
      <c r="D608" s="22" t="s">
        <v>819</v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  <c r="DH608" s="3"/>
      <c r="DI608" s="3"/>
      <c r="DJ608" s="3"/>
      <c r="DK608" s="3"/>
      <c r="DL608" s="3"/>
      <c r="DM608" s="3"/>
      <c r="DN608" s="3"/>
      <c r="DO608" s="3"/>
      <c r="DP608" s="3"/>
      <c r="DQ608" s="3"/>
      <c r="DR608" s="3"/>
      <c r="DS608" s="3"/>
      <c r="DT608" s="3"/>
      <c r="DU608" s="3"/>
      <c r="DV608" s="3"/>
      <c r="DW608" s="3"/>
      <c r="DX608" s="3"/>
      <c r="DY608" s="3"/>
      <c r="DZ608" s="3"/>
      <c r="EA608" s="3"/>
      <c r="EB608" s="3"/>
      <c r="EC608" s="3"/>
      <c r="ED608" s="3"/>
      <c r="EE608" s="3"/>
      <c r="EF608" s="3"/>
      <c r="EG608" s="3"/>
      <c r="EH608" s="3"/>
      <c r="EI608" s="3"/>
      <c r="EJ608" s="3"/>
      <c r="EK608" s="3"/>
      <c r="EL608" s="3"/>
      <c r="EM608" s="3"/>
      <c r="EN608" s="3"/>
      <c r="EO608" s="3"/>
      <c r="EP608" s="3"/>
      <c r="EQ608" s="3"/>
      <c r="ER608" s="3"/>
      <c r="ES608" s="3"/>
      <c r="ET608" s="3"/>
      <c r="EU608" s="3"/>
      <c r="EV608" s="3"/>
      <c r="EW608" s="3"/>
      <c r="EX608" s="3"/>
      <c r="EY608" s="3"/>
      <c r="EZ608" s="3"/>
      <c r="FA608" s="3"/>
      <c r="FB608" s="3"/>
      <c r="FC608" s="3"/>
      <c r="FD608" s="3"/>
      <c r="FE608" s="3"/>
      <c r="FF608" s="3"/>
      <c r="FG608" s="3"/>
      <c r="FH608" s="3"/>
      <c r="FI608" s="3"/>
      <c r="FJ608" s="3"/>
      <c r="FK608" s="3"/>
      <c r="FL608" s="3"/>
      <c r="FM608" s="3"/>
      <c r="FN608" s="3"/>
      <c r="FO608" s="3"/>
      <c r="FP608" s="3"/>
      <c r="FQ608" s="3"/>
      <c r="FR608" s="3"/>
      <c r="FS608" s="3"/>
      <c r="FT608" s="3"/>
      <c r="FU608" s="3"/>
      <c r="FV608" s="3"/>
      <c r="FW608" s="3"/>
      <c r="FX608" s="3"/>
      <c r="FY608" s="3"/>
      <c r="FZ608" s="3"/>
      <c r="GA608" s="3"/>
      <c r="GB608" s="3"/>
      <c r="GC608" s="3"/>
      <c r="GD608" s="3"/>
      <c r="GE608" s="3"/>
      <c r="GF608" s="3"/>
      <c r="GG608" s="3"/>
      <c r="GH608" s="3"/>
      <c r="GI608" s="3"/>
      <c r="GJ608" s="3"/>
      <c r="GK608" s="3"/>
      <c r="GL608" s="3"/>
      <c r="GM608" s="3"/>
      <c r="GN608" s="3"/>
      <c r="GO608" s="3"/>
      <c r="GP608" s="3"/>
      <c r="GQ608" s="3"/>
      <c r="GR608" s="3"/>
      <c r="GS608" s="3"/>
      <c r="GT608" s="3"/>
      <c r="GU608" s="3"/>
      <c r="GV608" s="3"/>
      <c r="GW608" s="3"/>
      <c r="GX608" s="3"/>
      <c r="GY608" s="3"/>
      <c r="GZ608" s="3"/>
      <c r="HA608" s="3"/>
      <c r="HB608" s="3"/>
      <c r="HC608" s="3"/>
      <c r="HD608" s="3"/>
      <c r="HE608" s="3"/>
      <c r="HF608" s="3"/>
      <c r="HG608" s="3"/>
      <c r="HH608" s="3"/>
      <c r="HI608" s="3"/>
      <c r="HJ608" s="3"/>
      <c r="HK608" s="3"/>
      <c r="HL608" s="3"/>
      <c r="HM608" s="3"/>
      <c r="HN608" s="3"/>
      <c r="HO608" s="3"/>
      <c r="HP608" s="3"/>
      <c r="HQ608" s="3"/>
      <c r="HR608" s="3"/>
      <c r="HS608" s="3"/>
      <c r="HT608" s="3"/>
      <c r="HU608" s="3"/>
      <c r="HV608" s="3"/>
      <c r="HW608" s="3"/>
      <c r="HX608" s="3"/>
      <c r="HY608" s="3"/>
      <c r="HZ608" s="3"/>
      <c r="IA608" s="3"/>
      <c r="IB608" s="3"/>
      <c r="IC608" s="3"/>
      <c r="ID608" s="3"/>
      <c r="IE608" s="3"/>
      <c r="IF608" s="3"/>
      <c r="IG608" s="3"/>
      <c r="IH608" s="3"/>
      <c r="II608" s="3"/>
      <c r="IJ608" s="3"/>
      <c r="IK608" s="3"/>
      <c r="IL608" s="3"/>
      <c r="IM608" s="3"/>
      <c r="IN608" s="3"/>
      <c r="IO608" s="3"/>
      <c r="IP608" s="3"/>
      <c r="IQ608" s="3"/>
      <c r="IR608" s="3"/>
      <c r="IS608" s="3"/>
      <c r="IT608" s="3"/>
      <c r="IU608" s="3"/>
      <c r="IV608" s="3"/>
    </row>
    <row r="609" spans="1:256">
      <c r="A609" s="31">
        <v>6</v>
      </c>
      <c r="B609" s="31">
        <v>2</v>
      </c>
      <c r="C609" s="22">
        <v>1</v>
      </c>
      <c r="D609" s="22">
        <v>5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1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>
      <c r="A610" s="25">
        <v>93</v>
      </c>
      <c r="B610" s="25">
        <v>87</v>
      </c>
      <c r="C610" s="25">
        <v>88</v>
      </c>
      <c r="D610" s="25">
        <v>84</v>
      </c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  <c r="II610" s="2"/>
      <c r="IJ610" s="2"/>
      <c r="IK610" s="2"/>
      <c r="IL610" s="2"/>
      <c r="IM610" s="2"/>
      <c r="IN610" s="2"/>
      <c r="IO610" s="2"/>
      <c r="IP610" s="2"/>
      <c r="IQ610" s="2"/>
      <c r="IR610" s="2"/>
      <c r="IS610" s="2"/>
      <c r="IT610" s="2"/>
      <c r="IU610" s="2"/>
      <c r="IV610" s="2"/>
    </row>
    <row r="611" spans="1:256">
      <c r="A611" s="130"/>
      <c r="B611" s="130"/>
      <c r="C611" s="130"/>
      <c r="D611" s="130"/>
      <c r="E611" s="130"/>
      <c r="F611" s="130"/>
      <c r="G611" s="130"/>
      <c r="H611" s="21"/>
      <c r="I611" s="21"/>
      <c r="J611" s="21"/>
      <c r="K611" s="21"/>
      <c r="L611" s="21"/>
      <c r="M611" s="21"/>
      <c r="N611" s="22"/>
      <c r="O611" s="22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>
      <c r="A612" s="20" t="s">
        <v>820</v>
      </c>
      <c r="B612" s="22" t="s">
        <v>133</v>
      </c>
      <c r="C612" s="22">
        <v>38</v>
      </c>
      <c r="D612" s="22" t="s">
        <v>3</v>
      </c>
      <c r="E612" s="22" t="s">
        <v>806</v>
      </c>
      <c r="F612" s="22" t="s">
        <v>5</v>
      </c>
      <c r="G612" s="24">
        <f>(A614*A615+B614*B615+C614*C615+D614*D615+E614*E615+F614*F615+G614*G615+H614*H615+I614*I615+J614*J615)/C612</f>
        <v>88.4736842105263</v>
      </c>
      <c r="H612" s="22"/>
      <c r="I612" s="22"/>
      <c r="J612" s="22"/>
      <c r="K612" s="22"/>
      <c r="L612" s="22"/>
      <c r="M612" s="33"/>
      <c r="N612" s="22"/>
      <c r="O612" s="22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  <c r="DH612" s="3"/>
      <c r="DI612" s="3"/>
      <c r="DJ612" s="3"/>
      <c r="DK612" s="3"/>
      <c r="DL612" s="3"/>
      <c r="DM612" s="3"/>
      <c r="DN612" s="3"/>
      <c r="DO612" s="3"/>
      <c r="DP612" s="3"/>
      <c r="DQ612" s="3"/>
      <c r="DR612" s="3"/>
      <c r="DS612" s="3"/>
      <c r="DT612" s="3"/>
      <c r="DU612" s="3"/>
      <c r="DV612" s="3"/>
      <c r="DW612" s="3"/>
      <c r="DX612" s="3"/>
      <c r="DY612" s="3"/>
      <c r="DZ612" s="3"/>
      <c r="EA612" s="3"/>
      <c r="EB612" s="3"/>
      <c r="EC612" s="3"/>
      <c r="ED612" s="3"/>
      <c r="EE612" s="3"/>
      <c r="EF612" s="3"/>
      <c r="EG612" s="3"/>
      <c r="EH612" s="3"/>
      <c r="EI612" s="3"/>
      <c r="EJ612" s="3"/>
      <c r="EK612" s="3"/>
      <c r="EL612" s="3"/>
      <c r="EM612" s="3"/>
      <c r="EN612" s="3"/>
      <c r="EO612" s="3"/>
      <c r="EP612" s="3"/>
      <c r="EQ612" s="3"/>
      <c r="ER612" s="3"/>
      <c r="ES612" s="3"/>
      <c r="ET612" s="3"/>
      <c r="EU612" s="3"/>
      <c r="EV612" s="3"/>
      <c r="EW612" s="3"/>
      <c r="EX612" s="3"/>
      <c r="EY612" s="3"/>
      <c r="EZ612" s="3"/>
      <c r="FA612" s="3"/>
      <c r="FB612" s="3"/>
      <c r="FC612" s="3"/>
      <c r="FD612" s="3"/>
      <c r="FE612" s="3"/>
      <c r="FF612" s="3"/>
      <c r="FG612" s="3"/>
      <c r="FH612" s="3"/>
      <c r="FI612" s="3"/>
      <c r="FJ612" s="3"/>
      <c r="FK612" s="3"/>
      <c r="FL612" s="3"/>
      <c r="FM612" s="3"/>
      <c r="FN612" s="3"/>
      <c r="FO612" s="3"/>
      <c r="FP612" s="3"/>
      <c r="FQ612" s="3"/>
      <c r="FR612" s="3"/>
      <c r="FS612" s="3"/>
      <c r="FT612" s="3"/>
      <c r="FU612" s="3"/>
      <c r="FV612" s="3"/>
      <c r="FW612" s="3"/>
      <c r="FX612" s="3"/>
      <c r="FY612" s="3"/>
      <c r="FZ612" s="3"/>
      <c r="GA612" s="3"/>
      <c r="GB612" s="3"/>
      <c r="GC612" s="3"/>
      <c r="GD612" s="3"/>
      <c r="GE612" s="3"/>
      <c r="GF612" s="3"/>
      <c r="GG612" s="3"/>
      <c r="GH612" s="3"/>
      <c r="GI612" s="3"/>
      <c r="GJ612" s="3"/>
      <c r="GK612" s="3"/>
      <c r="GL612" s="3"/>
      <c r="GM612" s="3"/>
      <c r="GN612" s="3"/>
      <c r="GO612" s="3"/>
      <c r="GP612" s="3"/>
      <c r="GQ612" s="3"/>
      <c r="GR612" s="3"/>
      <c r="GS612" s="3"/>
      <c r="GT612" s="3"/>
      <c r="GU612" s="3"/>
      <c r="GV612" s="3"/>
      <c r="GW612" s="3"/>
      <c r="GX612" s="3"/>
      <c r="GY612" s="3"/>
      <c r="GZ612" s="3"/>
      <c r="HA612" s="3"/>
      <c r="HB612" s="3"/>
      <c r="HC612" s="3"/>
      <c r="HD612" s="3"/>
      <c r="HE612" s="3"/>
      <c r="HF612" s="3"/>
      <c r="HG612" s="3"/>
      <c r="HH612" s="3"/>
      <c r="HI612" s="3"/>
      <c r="HJ612" s="3"/>
      <c r="HK612" s="3"/>
      <c r="HL612" s="3"/>
      <c r="HM612" s="3"/>
      <c r="HN612" s="3"/>
      <c r="HO612" s="3"/>
      <c r="HP612" s="3"/>
      <c r="HQ612" s="3"/>
      <c r="HR612" s="3"/>
      <c r="HS612" s="3"/>
      <c r="HT612" s="3"/>
      <c r="HU612" s="3"/>
      <c r="HV612" s="3"/>
      <c r="HW612" s="3"/>
      <c r="HX612" s="3"/>
      <c r="HY612" s="3"/>
      <c r="HZ612" s="3"/>
      <c r="IA612" s="3"/>
      <c r="IB612" s="3"/>
      <c r="IC612" s="3"/>
      <c r="ID612" s="3"/>
      <c r="IE612" s="3"/>
      <c r="IF612" s="3"/>
      <c r="IG612" s="3"/>
      <c r="IH612" s="3"/>
      <c r="II612" s="3"/>
      <c r="IJ612" s="3"/>
      <c r="IK612" s="3"/>
      <c r="IL612" s="3"/>
      <c r="IM612" s="3"/>
      <c r="IN612" s="3"/>
      <c r="IO612" s="3"/>
      <c r="IP612" s="3"/>
      <c r="IQ612" s="3"/>
      <c r="IR612" s="3"/>
      <c r="IS612" s="3"/>
      <c r="IT612" s="3"/>
      <c r="IU612" s="3"/>
      <c r="IV612" s="3"/>
    </row>
    <row r="613" spans="1:256">
      <c r="A613" s="22" t="s">
        <v>821</v>
      </c>
      <c r="B613" s="22" t="s">
        <v>822</v>
      </c>
      <c r="C613" s="22" t="s">
        <v>823</v>
      </c>
      <c r="D613" s="22" t="s">
        <v>824</v>
      </c>
      <c r="E613" s="22" t="s">
        <v>825</v>
      </c>
      <c r="F613" s="22" t="s">
        <v>826</v>
      </c>
      <c r="G613" s="21" t="s">
        <v>827</v>
      </c>
      <c r="H613" s="22" t="s">
        <v>828</v>
      </c>
      <c r="I613" s="22"/>
      <c r="J613" s="22"/>
      <c r="K613" s="22"/>
      <c r="L613" s="22"/>
      <c r="M613" s="33"/>
      <c r="N613" s="22"/>
      <c r="O613" s="22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>
      <c r="A614" s="21">
        <v>6</v>
      </c>
      <c r="B614" s="21">
        <v>4</v>
      </c>
      <c r="C614" s="21">
        <v>6</v>
      </c>
      <c r="D614" s="21">
        <v>4</v>
      </c>
      <c r="E614" s="21">
        <v>4</v>
      </c>
      <c r="F614" s="21">
        <v>6</v>
      </c>
      <c r="G614" s="21">
        <v>4</v>
      </c>
      <c r="H614" s="22">
        <v>4</v>
      </c>
      <c r="I614" s="22"/>
      <c r="J614" s="22"/>
      <c r="K614" s="22"/>
      <c r="L614" s="22"/>
      <c r="M614" s="33"/>
      <c r="N614" s="22"/>
      <c r="O614" s="22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  <c r="IQ614" s="1"/>
      <c r="IR614" s="1"/>
      <c r="IS614" s="1"/>
      <c r="IT614" s="1"/>
      <c r="IU614" s="1"/>
      <c r="IV614" s="1"/>
    </row>
    <row r="615" spans="1:256">
      <c r="A615" s="25">
        <v>98</v>
      </c>
      <c r="B615" s="25">
        <v>95</v>
      </c>
      <c r="C615" s="25">
        <v>94</v>
      </c>
      <c r="D615" s="25">
        <v>76</v>
      </c>
      <c r="E615" s="25">
        <v>93</v>
      </c>
      <c r="F615" s="25">
        <v>81</v>
      </c>
      <c r="G615" s="25">
        <v>84</v>
      </c>
      <c r="H615" s="25">
        <v>83</v>
      </c>
      <c r="I615" s="25"/>
      <c r="J615" s="25"/>
      <c r="K615" s="25"/>
      <c r="L615" s="25"/>
      <c r="M615" s="36"/>
      <c r="N615" s="25"/>
      <c r="O615" s="2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  <c r="FT615" s="2"/>
      <c r="FU615" s="2"/>
      <c r="FV615" s="2"/>
      <c r="FW615" s="2"/>
      <c r="FX615" s="2"/>
      <c r="FY615" s="2"/>
      <c r="FZ615" s="2"/>
      <c r="GA615" s="2"/>
      <c r="GB615" s="2"/>
      <c r="GC615" s="2"/>
      <c r="GD615" s="2"/>
      <c r="GE615" s="2"/>
      <c r="GF615" s="2"/>
      <c r="GG615" s="2"/>
      <c r="GH615" s="2"/>
      <c r="GI615" s="2"/>
      <c r="GJ615" s="2"/>
      <c r="GK615" s="2"/>
      <c r="GL615" s="2"/>
      <c r="GM615" s="2"/>
      <c r="GN615" s="2"/>
      <c r="GO615" s="2"/>
      <c r="GP615" s="2"/>
      <c r="GQ615" s="2"/>
      <c r="GR615" s="2"/>
      <c r="GS615" s="2"/>
      <c r="GT615" s="2"/>
      <c r="GU615" s="2"/>
      <c r="GV615" s="2"/>
      <c r="GW615" s="2"/>
      <c r="GX615" s="2"/>
      <c r="GY615" s="2"/>
      <c r="GZ615" s="2"/>
      <c r="HA615" s="2"/>
      <c r="HB615" s="2"/>
      <c r="HC615" s="2"/>
      <c r="HD615" s="2"/>
      <c r="HE615" s="2"/>
      <c r="HF615" s="2"/>
      <c r="HG615" s="2"/>
      <c r="HH615" s="2"/>
      <c r="HI615" s="2"/>
      <c r="HJ615" s="2"/>
      <c r="HK615" s="2"/>
      <c r="HL615" s="2"/>
      <c r="HM615" s="2"/>
      <c r="HN615" s="2"/>
      <c r="HO615" s="2"/>
      <c r="HP615" s="2"/>
      <c r="HQ615" s="2"/>
      <c r="HR615" s="2"/>
      <c r="HS615" s="2"/>
      <c r="HT615" s="2"/>
      <c r="HU615" s="2"/>
      <c r="HV615" s="2"/>
      <c r="HW615" s="2"/>
      <c r="HX615" s="2"/>
      <c r="HY615" s="2"/>
      <c r="HZ615" s="2"/>
      <c r="IA615" s="2"/>
      <c r="IB615" s="2"/>
      <c r="IC615" s="2"/>
      <c r="ID615" s="2"/>
      <c r="IE615" s="2"/>
      <c r="IF615" s="2"/>
      <c r="IG615" s="2"/>
      <c r="IH615" s="2"/>
      <c r="II615" s="2"/>
      <c r="IJ615" s="2"/>
      <c r="IK615" s="2"/>
      <c r="IL615" s="2"/>
      <c r="IM615" s="2"/>
      <c r="IN615" s="2"/>
      <c r="IO615" s="2"/>
      <c r="IP615" s="2"/>
      <c r="IQ615" s="2"/>
      <c r="IR615" s="2"/>
      <c r="IS615" s="2"/>
      <c r="IT615" s="2"/>
      <c r="IU615" s="2"/>
      <c r="IV615" s="2"/>
    </row>
    <row r="616" spans="1:256">
      <c r="A616" s="22"/>
      <c r="B616" s="22"/>
      <c r="C616" s="22"/>
      <c r="D616" s="22"/>
      <c r="E616" s="22"/>
      <c r="F616" s="22"/>
      <c r="G616" s="21"/>
      <c r="H616" s="22"/>
      <c r="I616" s="22"/>
      <c r="J616" s="22"/>
      <c r="K616" s="22"/>
      <c r="L616" s="22"/>
      <c r="M616" s="33"/>
      <c r="N616" s="22"/>
      <c r="O616" s="22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>
      <c r="A617" s="20" t="s">
        <v>829</v>
      </c>
      <c r="B617" s="22" t="s">
        <v>2</v>
      </c>
      <c r="C617" s="22">
        <v>27</v>
      </c>
      <c r="D617" s="22" t="s">
        <v>3</v>
      </c>
      <c r="E617" s="22" t="s">
        <v>830</v>
      </c>
      <c r="F617" s="22" t="s">
        <v>5</v>
      </c>
      <c r="G617" s="24">
        <f>(A619*A620+B619*B620+C619*C620+D619*D620+E619*E620+F619*F620+G619*G620+H619*H620+I619*I620+J619*J620)/C617</f>
        <v>72.3703703703704</v>
      </c>
      <c r="H617" s="22"/>
      <c r="I617" s="22"/>
      <c r="J617" s="22"/>
      <c r="K617" s="22"/>
      <c r="L617" s="22"/>
      <c r="M617" s="33"/>
      <c r="N617" s="22"/>
      <c r="O617" s="22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  <c r="IU617" s="1"/>
      <c r="IV617" s="1"/>
    </row>
    <row r="618" spans="1:256">
      <c r="A618" s="22" t="s">
        <v>831</v>
      </c>
      <c r="B618" s="22" t="s">
        <v>832</v>
      </c>
      <c r="C618" s="22" t="s">
        <v>833</v>
      </c>
      <c r="D618" s="22" t="s">
        <v>834</v>
      </c>
      <c r="E618" s="22" t="s">
        <v>835</v>
      </c>
      <c r="F618" s="22" t="s">
        <v>836</v>
      </c>
      <c r="G618" s="21"/>
      <c r="H618" s="22"/>
      <c r="I618" s="22"/>
      <c r="J618" s="22"/>
      <c r="K618" s="22"/>
      <c r="L618" s="22"/>
      <c r="M618" s="22"/>
      <c r="N618" s="22"/>
      <c r="O618" s="22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>
      <c r="A619" s="33">
        <v>6</v>
      </c>
      <c r="B619" s="22">
        <v>5</v>
      </c>
      <c r="C619" s="22">
        <v>6</v>
      </c>
      <c r="D619" s="22">
        <v>4</v>
      </c>
      <c r="E619" s="22">
        <v>5</v>
      </c>
      <c r="F619" s="22">
        <v>1</v>
      </c>
      <c r="G619" s="21"/>
      <c r="H619" s="22"/>
      <c r="I619" s="22"/>
      <c r="J619" s="22"/>
      <c r="K619" s="22"/>
      <c r="L619" s="22"/>
      <c r="M619" s="22"/>
      <c r="N619" s="22"/>
      <c r="O619" s="22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>
      <c r="A620" s="25">
        <v>89</v>
      </c>
      <c r="B620" s="25">
        <v>94</v>
      </c>
      <c r="C620" s="25">
        <v>90</v>
      </c>
      <c r="D620" s="25">
        <v>80</v>
      </c>
      <c r="E620" s="25"/>
      <c r="F620" s="25">
        <v>90</v>
      </c>
      <c r="G620" s="25"/>
      <c r="H620" s="25"/>
      <c r="I620" s="25"/>
      <c r="J620" s="25"/>
      <c r="K620" s="25"/>
      <c r="L620" s="25"/>
      <c r="M620" s="25"/>
      <c r="N620" s="25"/>
      <c r="O620" s="2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  <c r="FT620" s="2"/>
      <c r="FU620" s="2"/>
      <c r="FV620" s="2"/>
      <c r="FW620" s="2"/>
      <c r="FX620" s="2"/>
      <c r="FY620" s="2"/>
      <c r="FZ620" s="2"/>
      <c r="GA620" s="2"/>
      <c r="GB620" s="2"/>
      <c r="GC620" s="2"/>
      <c r="GD620" s="2"/>
      <c r="GE620" s="2"/>
      <c r="GF620" s="2"/>
      <c r="GG620" s="2"/>
      <c r="GH620" s="2"/>
      <c r="GI620" s="2"/>
      <c r="GJ620" s="2"/>
      <c r="GK620" s="2"/>
      <c r="GL620" s="2"/>
      <c r="GM620" s="2"/>
      <c r="GN620" s="2"/>
      <c r="GO620" s="2"/>
      <c r="GP620" s="2"/>
      <c r="GQ620" s="2"/>
      <c r="GR620" s="2"/>
      <c r="GS620" s="2"/>
      <c r="GT620" s="2"/>
      <c r="GU620" s="2"/>
      <c r="GV620" s="2"/>
      <c r="GW620" s="2"/>
      <c r="GX620" s="2"/>
      <c r="GY620" s="2"/>
      <c r="GZ620" s="2"/>
      <c r="HA620" s="2"/>
      <c r="HB620" s="2"/>
      <c r="HC620" s="2"/>
      <c r="HD620" s="2"/>
      <c r="HE620" s="2"/>
      <c r="HF620" s="2"/>
      <c r="HG620" s="2"/>
      <c r="HH620" s="2"/>
      <c r="HI620" s="2"/>
      <c r="HJ620" s="2"/>
      <c r="HK620" s="2"/>
      <c r="HL620" s="2"/>
      <c r="HM620" s="2"/>
      <c r="HN620" s="2"/>
      <c r="HO620" s="2"/>
      <c r="HP620" s="2"/>
      <c r="HQ620" s="2"/>
      <c r="HR620" s="2"/>
      <c r="HS620" s="2"/>
      <c r="HT620" s="2"/>
      <c r="HU620" s="2"/>
      <c r="HV620" s="2"/>
      <c r="HW620" s="2"/>
      <c r="HX620" s="2"/>
      <c r="HY620" s="2"/>
      <c r="HZ620" s="2"/>
      <c r="IA620" s="2"/>
      <c r="IB620" s="2"/>
      <c r="IC620" s="2"/>
      <c r="ID620" s="2"/>
      <c r="IE620" s="2"/>
      <c r="IF620" s="2"/>
      <c r="IG620" s="2"/>
      <c r="IH620" s="2"/>
      <c r="II620" s="2"/>
      <c r="IJ620" s="2"/>
      <c r="IK620" s="2"/>
      <c r="IL620" s="2"/>
      <c r="IM620" s="2"/>
      <c r="IN620" s="2"/>
      <c r="IO620" s="2"/>
      <c r="IP620" s="2"/>
      <c r="IQ620" s="2"/>
      <c r="IR620" s="2"/>
      <c r="IS620" s="2"/>
      <c r="IT620" s="2"/>
      <c r="IU620" s="2"/>
      <c r="IV620" s="2"/>
    </row>
    <row r="621" spans="1:25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>
      <c r="A622" s="20" t="s">
        <v>837</v>
      </c>
      <c r="B622" s="22" t="s">
        <v>2</v>
      </c>
      <c r="C622" s="22">
        <v>25</v>
      </c>
      <c r="D622" s="22" t="s">
        <v>3</v>
      </c>
      <c r="E622" s="22" t="s">
        <v>838</v>
      </c>
      <c r="F622" s="22" t="s">
        <v>5</v>
      </c>
      <c r="G622" s="24">
        <f>(A624*A625+B624*B625+C624*C625+D624*D625+E624*E625+F624*F625+G624*G625+H624*H625+I624*I625+J624*J625)/C622</f>
        <v>88.76</v>
      </c>
      <c r="H622" s="22"/>
      <c r="I622" s="22"/>
      <c r="J622" s="22"/>
      <c r="K622" s="22"/>
      <c r="L622" s="22"/>
      <c r="M622" s="22"/>
      <c r="N622" s="21"/>
      <c r="O622" s="21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  <c r="IU622" s="1"/>
      <c r="IV622" s="1"/>
    </row>
    <row r="623" spans="1:256">
      <c r="A623" s="31" t="s">
        <v>839</v>
      </c>
      <c r="B623" s="31" t="s">
        <v>840</v>
      </c>
      <c r="C623" s="31" t="s">
        <v>841</v>
      </c>
      <c r="D623" s="31" t="s">
        <v>842</v>
      </c>
      <c r="E623" s="31" t="s">
        <v>843</v>
      </c>
      <c r="F623" s="22"/>
      <c r="G623" s="22"/>
      <c r="H623" s="22"/>
      <c r="I623" s="22"/>
      <c r="J623" s="22"/>
      <c r="K623" s="21"/>
      <c r="L623" s="21"/>
      <c r="M623" s="21"/>
      <c r="N623" s="21"/>
      <c r="O623" s="21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>
      <c r="A624" s="21">
        <v>6</v>
      </c>
      <c r="B624" s="21">
        <v>1</v>
      </c>
      <c r="C624" s="21">
        <v>6</v>
      </c>
      <c r="D624" s="21">
        <v>6</v>
      </c>
      <c r="E624" s="21">
        <v>6</v>
      </c>
      <c r="F624" s="21"/>
      <c r="G624" s="22"/>
      <c r="H624" s="22"/>
      <c r="I624" s="22"/>
      <c r="J624" s="22"/>
      <c r="K624" s="21"/>
      <c r="L624" s="21"/>
      <c r="M624" s="21"/>
      <c r="N624" s="21"/>
      <c r="O624" s="21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>
      <c r="A625" s="25">
        <v>89</v>
      </c>
      <c r="B625" s="25">
        <v>89</v>
      </c>
      <c r="C625" s="25">
        <v>84</v>
      </c>
      <c r="D625" s="25">
        <v>91</v>
      </c>
      <c r="E625" s="25">
        <v>91</v>
      </c>
      <c r="F625" s="25"/>
      <c r="G625" s="25"/>
      <c r="H625" s="25"/>
      <c r="I625" s="25"/>
      <c r="J625" s="25"/>
      <c r="K625" s="25"/>
      <c r="L625" s="25"/>
      <c r="M625" s="25"/>
      <c r="N625" s="36"/>
      <c r="O625" s="2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  <c r="FT625" s="2"/>
      <c r="FU625" s="2"/>
      <c r="FV625" s="2"/>
      <c r="FW625" s="2"/>
      <c r="FX625" s="2"/>
      <c r="FY625" s="2"/>
      <c r="FZ625" s="2"/>
      <c r="GA625" s="2"/>
      <c r="GB625" s="2"/>
      <c r="GC625" s="2"/>
      <c r="GD625" s="2"/>
      <c r="GE625" s="2"/>
      <c r="GF625" s="2"/>
      <c r="GG625" s="2"/>
      <c r="GH625" s="2"/>
      <c r="GI625" s="2"/>
      <c r="GJ625" s="2"/>
      <c r="GK625" s="2"/>
      <c r="GL625" s="2"/>
      <c r="GM625" s="2"/>
      <c r="GN625" s="2"/>
      <c r="GO625" s="2"/>
      <c r="GP625" s="2"/>
      <c r="GQ625" s="2"/>
      <c r="GR625" s="2"/>
      <c r="GS625" s="2"/>
      <c r="GT625" s="2"/>
      <c r="GU625" s="2"/>
      <c r="GV625" s="2"/>
      <c r="GW625" s="2"/>
      <c r="GX625" s="2"/>
      <c r="GY625" s="2"/>
      <c r="GZ625" s="2"/>
      <c r="HA625" s="2"/>
      <c r="HB625" s="2"/>
      <c r="HC625" s="2"/>
      <c r="HD625" s="2"/>
      <c r="HE625" s="2"/>
      <c r="HF625" s="2"/>
      <c r="HG625" s="2"/>
      <c r="HH625" s="2"/>
      <c r="HI625" s="2"/>
      <c r="HJ625" s="2"/>
      <c r="HK625" s="2"/>
      <c r="HL625" s="2"/>
      <c r="HM625" s="2"/>
      <c r="HN625" s="2"/>
      <c r="HO625" s="2"/>
      <c r="HP625" s="2"/>
      <c r="HQ625" s="2"/>
      <c r="HR625" s="2"/>
      <c r="HS625" s="2"/>
      <c r="HT625" s="2"/>
      <c r="HU625" s="2"/>
      <c r="HV625" s="2"/>
      <c r="HW625" s="2"/>
      <c r="HX625" s="2"/>
      <c r="HY625" s="2"/>
      <c r="HZ625" s="2"/>
      <c r="IA625" s="2"/>
      <c r="IB625" s="2"/>
      <c r="IC625" s="2"/>
      <c r="ID625" s="2"/>
      <c r="IE625" s="2"/>
      <c r="IF625" s="2"/>
      <c r="IG625" s="2"/>
      <c r="IH625" s="2"/>
      <c r="II625" s="2"/>
      <c r="IJ625" s="2"/>
      <c r="IK625" s="2"/>
      <c r="IL625" s="2"/>
      <c r="IM625" s="2"/>
      <c r="IN625" s="2"/>
      <c r="IO625" s="2"/>
      <c r="IP625" s="2"/>
      <c r="IQ625" s="2"/>
      <c r="IR625" s="2"/>
      <c r="IS625" s="2"/>
      <c r="IT625" s="2"/>
      <c r="IU625" s="2"/>
      <c r="IV625" s="2"/>
    </row>
    <row r="626" spans="1:25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>
      <c r="A627" s="20" t="s">
        <v>844</v>
      </c>
      <c r="B627" s="22" t="s">
        <v>2</v>
      </c>
      <c r="C627" s="22">
        <v>22</v>
      </c>
      <c r="D627" s="22" t="s">
        <v>3</v>
      </c>
      <c r="E627" s="22" t="s">
        <v>845</v>
      </c>
      <c r="F627" s="22" t="s">
        <v>5</v>
      </c>
      <c r="G627" s="24">
        <f>(A629*A630+B629*B630+C629*C630+D629*D630+E629*E630+F629*F630+G629*G630+H629*H630)/C627</f>
        <v>90.7727272727273</v>
      </c>
      <c r="H627" s="22"/>
      <c r="I627" s="22"/>
      <c r="J627" s="22"/>
      <c r="K627" s="22"/>
      <c r="L627" s="22"/>
      <c r="M627" s="22"/>
      <c r="N627" s="22"/>
      <c r="O627" s="22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  <c r="DH627" s="3"/>
      <c r="DI627" s="3"/>
      <c r="DJ627" s="3"/>
      <c r="DK627" s="3"/>
      <c r="DL627" s="3"/>
      <c r="DM627" s="3"/>
      <c r="DN627" s="3"/>
      <c r="DO627" s="3"/>
      <c r="DP627" s="3"/>
      <c r="DQ627" s="3"/>
      <c r="DR627" s="3"/>
      <c r="DS627" s="3"/>
      <c r="DT627" s="3"/>
      <c r="DU627" s="3"/>
      <c r="DV627" s="3"/>
      <c r="DW627" s="3"/>
      <c r="DX627" s="3"/>
      <c r="DY627" s="3"/>
      <c r="DZ627" s="3"/>
      <c r="EA627" s="3"/>
      <c r="EB627" s="3"/>
      <c r="EC627" s="3"/>
      <c r="ED627" s="3"/>
      <c r="EE627" s="3"/>
      <c r="EF627" s="3"/>
      <c r="EG627" s="3"/>
      <c r="EH627" s="3"/>
      <c r="EI627" s="3"/>
      <c r="EJ627" s="3"/>
      <c r="EK627" s="3"/>
      <c r="EL627" s="3"/>
      <c r="EM627" s="3"/>
      <c r="EN627" s="3"/>
      <c r="EO627" s="3"/>
      <c r="EP627" s="3"/>
      <c r="EQ627" s="3"/>
      <c r="ER627" s="3"/>
      <c r="ES627" s="3"/>
      <c r="ET627" s="3"/>
      <c r="EU627" s="3"/>
      <c r="EV627" s="3"/>
      <c r="EW627" s="3"/>
      <c r="EX627" s="3"/>
      <c r="EY627" s="3"/>
      <c r="EZ627" s="3"/>
      <c r="FA627" s="3"/>
      <c r="FB627" s="3"/>
      <c r="FC627" s="3"/>
      <c r="FD627" s="3"/>
      <c r="FE627" s="3"/>
      <c r="FF627" s="3"/>
      <c r="FG627" s="3"/>
      <c r="FH627" s="3"/>
      <c r="FI627" s="3"/>
      <c r="FJ627" s="3"/>
      <c r="FK627" s="3"/>
      <c r="FL627" s="3"/>
      <c r="FM627" s="3"/>
      <c r="FN627" s="3"/>
      <c r="FO627" s="3"/>
      <c r="FP627" s="3"/>
      <c r="FQ627" s="3"/>
      <c r="FR627" s="3"/>
      <c r="FS627" s="3"/>
      <c r="FT627" s="3"/>
      <c r="FU627" s="3"/>
      <c r="FV627" s="3"/>
      <c r="FW627" s="3"/>
      <c r="FX627" s="3"/>
      <c r="FY627" s="3"/>
      <c r="FZ627" s="3"/>
      <c r="GA627" s="3"/>
      <c r="GB627" s="3"/>
      <c r="GC627" s="3"/>
      <c r="GD627" s="3"/>
      <c r="GE627" s="3"/>
      <c r="GF627" s="3"/>
      <c r="GG627" s="3"/>
      <c r="GH627" s="3"/>
      <c r="GI627" s="3"/>
      <c r="GJ627" s="3"/>
      <c r="GK627" s="3"/>
      <c r="GL627" s="3"/>
      <c r="GM627" s="3"/>
      <c r="GN627" s="3"/>
      <c r="GO627" s="3"/>
      <c r="GP627" s="3"/>
      <c r="GQ627" s="3"/>
      <c r="GR627" s="3"/>
      <c r="GS627" s="3"/>
      <c r="GT627" s="3"/>
      <c r="GU627" s="3"/>
      <c r="GV627" s="3"/>
      <c r="GW627" s="3"/>
      <c r="GX627" s="3"/>
      <c r="GY627" s="3"/>
      <c r="GZ627" s="3"/>
      <c r="HA627" s="3"/>
      <c r="HB627" s="3"/>
      <c r="HC627" s="3"/>
      <c r="HD627" s="3"/>
      <c r="HE627" s="3"/>
      <c r="HF627" s="3"/>
      <c r="HG627" s="3"/>
      <c r="HH627" s="3"/>
      <c r="HI627" s="3"/>
      <c r="HJ627" s="3"/>
      <c r="HK627" s="3"/>
      <c r="HL627" s="3"/>
      <c r="HM627" s="3"/>
      <c r="HN627" s="3"/>
      <c r="HO627" s="3"/>
      <c r="HP627" s="3"/>
      <c r="HQ627" s="3"/>
      <c r="HR627" s="3"/>
      <c r="HS627" s="3"/>
      <c r="HT627" s="3"/>
      <c r="HU627" s="3"/>
      <c r="HV627" s="3"/>
      <c r="HW627" s="3"/>
      <c r="HX627" s="3"/>
      <c r="HY627" s="3"/>
      <c r="HZ627" s="3"/>
      <c r="IA627" s="3"/>
      <c r="IB627" s="3"/>
      <c r="IC627" s="3"/>
      <c r="ID627" s="3"/>
      <c r="IE627" s="3"/>
      <c r="IF627" s="3"/>
      <c r="IG627" s="3"/>
      <c r="IH627" s="3"/>
      <c r="II627" s="3"/>
      <c r="IJ627" s="3"/>
      <c r="IK627" s="3"/>
      <c r="IL627" s="3"/>
      <c r="IM627" s="3"/>
      <c r="IN627" s="3"/>
      <c r="IO627" s="3"/>
      <c r="IP627" s="3"/>
      <c r="IQ627" s="3"/>
      <c r="IR627" s="3"/>
      <c r="IS627" s="3"/>
      <c r="IT627" s="3"/>
      <c r="IU627" s="3"/>
      <c r="IV627" s="3"/>
    </row>
    <row r="628" spans="1:256">
      <c r="A628" s="31" t="s">
        <v>846</v>
      </c>
      <c r="B628" s="31" t="s">
        <v>847</v>
      </c>
      <c r="C628" s="31" t="s">
        <v>848</v>
      </c>
      <c r="D628" s="31" t="s">
        <v>849</v>
      </c>
      <c r="E628" s="31" t="s">
        <v>850</v>
      </c>
      <c r="F628" s="31"/>
      <c r="G628" s="22"/>
      <c r="H628" s="22"/>
      <c r="I628" s="22"/>
      <c r="J628" s="22"/>
      <c r="K628" s="22"/>
      <c r="L628" s="22"/>
      <c r="M628" s="22"/>
      <c r="N628" s="22"/>
      <c r="O628" s="22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  <c r="DH628" s="3"/>
      <c r="DI628" s="3"/>
      <c r="DJ628" s="3"/>
      <c r="DK628" s="3"/>
      <c r="DL628" s="3"/>
      <c r="DM628" s="3"/>
      <c r="DN628" s="3"/>
      <c r="DO628" s="3"/>
      <c r="DP628" s="3"/>
      <c r="DQ628" s="3"/>
      <c r="DR628" s="3"/>
      <c r="DS628" s="3"/>
      <c r="DT628" s="3"/>
      <c r="DU628" s="3"/>
      <c r="DV628" s="3"/>
      <c r="DW628" s="3"/>
      <c r="DX628" s="3"/>
      <c r="DY628" s="3"/>
      <c r="DZ628" s="3"/>
      <c r="EA628" s="3"/>
      <c r="EB628" s="3"/>
      <c r="EC628" s="3"/>
      <c r="ED628" s="3"/>
      <c r="EE628" s="3"/>
      <c r="EF628" s="3"/>
      <c r="EG628" s="3"/>
      <c r="EH628" s="3"/>
      <c r="EI628" s="3"/>
      <c r="EJ628" s="3"/>
      <c r="EK628" s="3"/>
      <c r="EL628" s="3"/>
      <c r="EM628" s="3"/>
      <c r="EN628" s="3"/>
      <c r="EO628" s="3"/>
      <c r="EP628" s="3"/>
      <c r="EQ628" s="3"/>
      <c r="ER628" s="3"/>
      <c r="ES628" s="3"/>
      <c r="ET628" s="3"/>
      <c r="EU628" s="3"/>
      <c r="EV628" s="3"/>
      <c r="EW628" s="3"/>
      <c r="EX628" s="3"/>
      <c r="EY628" s="3"/>
      <c r="EZ628" s="3"/>
      <c r="FA628" s="3"/>
      <c r="FB628" s="3"/>
      <c r="FC628" s="3"/>
      <c r="FD628" s="3"/>
      <c r="FE628" s="3"/>
      <c r="FF628" s="3"/>
      <c r="FG628" s="3"/>
      <c r="FH628" s="3"/>
      <c r="FI628" s="3"/>
      <c r="FJ628" s="3"/>
      <c r="FK628" s="3"/>
      <c r="FL628" s="3"/>
      <c r="FM628" s="3"/>
      <c r="FN628" s="3"/>
      <c r="FO628" s="3"/>
      <c r="FP628" s="3"/>
      <c r="FQ628" s="3"/>
      <c r="FR628" s="3"/>
      <c r="FS628" s="3"/>
      <c r="FT628" s="3"/>
      <c r="FU628" s="3"/>
      <c r="FV628" s="3"/>
      <c r="FW628" s="3"/>
      <c r="FX628" s="3"/>
      <c r="FY628" s="3"/>
      <c r="FZ628" s="3"/>
      <c r="GA628" s="3"/>
      <c r="GB628" s="3"/>
      <c r="GC628" s="3"/>
      <c r="GD628" s="3"/>
      <c r="GE628" s="3"/>
      <c r="GF628" s="3"/>
      <c r="GG628" s="3"/>
      <c r="GH628" s="3"/>
      <c r="GI628" s="3"/>
      <c r="GJ628" s="3"/>
      <c r="GK628" s="3"/>
      <c r="GL628" s="3"/>
      <c r="GM628" s="3"/>
      <c r="GN628" s="3"/>
      <c r="GO628" s="3"/>
      <c r="GP628" s="3"/>
      <c r="GQ628" s="3"/>
      <c r="GR628" s="3"/>
      <c r="GS628" s="3"/>
      <c r="GT628" s="3"/>
      <c r="GU628" s="3"/>
      <c r="GV628" s="3"/>
      <c r="GW628" s="3"/>
      <c r="GX628" s="3"/>
      <c r="GY628" s="3"/>
      <c r="GZ628" s="3"/>
      <c r="HA628" s="3"/>
      <c r="HB628" s="3"/>
      <c r="HC628" s="3"/>
      <c r="HD628" s="3"/>
      <c r="HE628" s="3"/>
      <c r="HF628" s="3"/>
      <c r="HG628" s="3"/>
      <c r="HH628" s="3"/>
      <c r="HI628" s="3"/>
      <c r="HJ628" s="3"/>
      <c r="HK628" s="3"/>
      <c r="HL628" s="3"/>
      <c r="HM628" s="3"/>
      <c r="HN628" s="3"/>
      <c r="HO628" s="3"/>
      <c r="HP628" s="3"/>
      <c r="HQ628" s="3"/>
      <c r="HR628" s="3"/>
      <c r="HS628" s="3"/>
      <c r="HT628" s="3"/>
      <c r="HU628" s="3"/>
      <c r="HV628" s="3"/>
      <c r="HW628" s="3"/>
      <c r="HX628" s="3"/>
      <c r="HY628" s="3"/>
      <c r="HZ628" s="3"/>
      <c r="IA628" s="3"/>
      <c r="IB628" s="3"/>
      <c r="IC628" s="3"/>
      <c r="ID628" s="3"/>
      <c r="IE628" s="3"/>
      <c r="IF628" s="3"/>
      <c r="IG628" s="3"/>
      <c r="IH628" s="3"/>
      <c r="II628" s="3"/>
      <c r="IJ628" s="3"/>
      <c r="IK628" s="3"/>
      <c r="IL628" s="3"/>
      <c r="IM628" s="3"/>
      <c r="IN628" s="3"/>
      <c r="IO628" s="3"/>
      <c r="IP628" s="3"/>
      <c r="IQ628" s="3"/>
      <c r="IR628" s="3"/>
      <c r="IS628" s="3"/>
      <c r="IT628" s="3"/>
      <c r="IU628" s="3"/>
      <c r="IV628" s="3"/>
    </row>
    <row r="629" spans="1:256">
      <c r="A629" s="28">
        <v>2</v>
      </c>
      <c r="B629" s="31">
        <v>4</v>
      </c>
      <c r="C629" s="31">
        <v>5</v>
      </c>
      <c r="D629" s="31">
        <v>5</v>
      </c>
      <c r="E629" s="31">
        <v>6</v>
      </c>
      <c r="F629" s="22"/>
      <c r="G629" s="21"/>
      <c r="H629" s="22"/>
      <c r="I629" s="22"/>
      <c r="J629" s="22"/>
      <c r="K629" s="22"/>
      <c r="L629" s="22"/>
      <c r="M629" s="22"/>
      <c r="N629" s="22"/>
      <c r="O629" s="22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>
      <c r="A630" s="36">
        <v>75</v>
      </c>
      <c r="B630" s="25">
        <v>91</v>
      </c>
      <c r="C630" s="25">
        <v>97</v>
      </c>
      <c r="D630" s="25">
        <v>94</v>
      </c>
      <c r="E630" s="25">
        <v>88</v>
      </c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  <c r="FT630" s="2"/>
      <c r="FU630" s="2"/>
      <c r="FV630" s="2"/>
      <c r="FW630" s="2"/>
      <c r="FX630" s="2"/>
      <c r="FY630" s="2"/>
      <c r="FZ630" s="2"/>
      <c r="GA630" s="2"/>
      <c r="GB630" s="2"/>
      <c r="GC630" s="2"/>
      <c r="GD630" s="2"/>
      <c r="GE630" s="2"/>
      <c r="GF630" s="2"/>
      <c r="GG630" s="2"/>
      <c r="GH630" s="2"/>
      <c r="GI630" s="2"/>
      <c r="GJ630" s="2"/>
      <c r="GK630" s="2"/>
      <c r="GL630" s="2"/>
      <c r="GM630" s="2"/>
      <c r="GN630" s="2"/>
      <c r="GO630" s="2"/>
      <c r="GP630" s="2"/>
      <c r="GQ630" s="2"/>
      <c r="GR630" s="2"/>
      <c r="GS630" s="2"/>
      <c r="GT630" s="2"/>
      <c r="GU630" s="2"/>
      <c r="GV630" s="2"/>
      <c r="GW630" s="2"/>
      <c r="GX630" s="2"/>
      <c r="GY630" s="2"/>
      <c r="GZ630" s="2"/>
      <c r="HA630" s="2"/>
      <c r="HB630" s="2"/>
      <c r="HC630" s="2"/>
      <c r="HD630" s="2"/>
      <c r="HE630" s="2"/>
      <c r="HF630" s="2"/>
      <c r="HG630" s="2"/>
      <c r="HH630" s="2"/>
      <c r="HI630" s="2"/>
      <c r="HJ630" s="2"/>
      <c r="HK630" s="2"/>
      <c r="HL630" s="2"/>
      <c r="HM630" s="2"/>
      <c r="HN630" s="2"/>
      <c r="HO630" s="2"/>
      <c r="HP630" s="2"/>
      <c r="HQ630" s="2"/>
      <c r="HR630" s="2"/>
      <c r="HS630" s="2"/>
      <c r="HT630" s="2"/>
      <c r="HU630" s="2"/>
      <c r="HV630" s="2"/>
      <c r="HW630" s="2"/>
      <c r="HX630" s="2"/>
      <c r="HY630" s="2"/>
      <c r="HZ630" s="2"/>
      <c r="IA630" s="2"/>
      <c r="IB630" s="2"/>
      <c r="IC630" s="2"/>
      <c r="ID630" s="2"/>
      <c r="IE630" s="2"/>
      <c r="IF630" s="2"/>
      <c r="IG630" s="2"/>
      <c r="IH630" s="2"/>
      <c r="II630" s="2"/>
      <c r="IJ630" s="2"/>
      <c r="IK630" s="2"/>
      <c r="IL630" s="2"/>
      <c r="IM630" s="2"/>
      <c r="IN630" s="2"/>
      <c r="IO630" s="2"/>
      <c r="IP630" s="2"/>
      <c r="IQ630" s="2"/>
      <c r="IR630" s="2"/>
      <c r="IS630" s="2"/>
      <c r="IT630" s="2"/>
      <c r="IU630" s="2"/>
      <c r="IV630" s="2"/>
    </row>
    <row r="631" spans="1:256">
      <c r="A631" s="33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>
      <c r="A632" s="20" t="s">
        <v>851</v>
      </c>
      <c r="B632" s="22" t="s">
        <v>2</v>
      </c>
      <c r="C632" s="22">
        <v>33</v>
      </c>
      <c r="D632" s="22" t="s">
        <v>3</v>
      </c>
      <c r="E632" s="22" t="s">
        <v>845</v>
      </c>
      <c r="F632" s="22" t="s">
        <v>5</v>
      </c>
      <c r="G632" s="24">
        <f>(A634*A635+B634*B635+C634*C635+D634*D635+E634*E635+F634*F635+G634*G635+H634*H635+I634*I635+J634*J635)/C632</f>
        <v>87</v>
      </c>
      <c r="H632" s="22"/>
      <c r="I632" s="22"/>
      <c r="J632" s="22"/>
      <c r="K632" s="22"/>
      <c r="L632" s="22"/>
      <c r="M632" s="22"/>
      <c r="N632" s="22"/>
      <c r="O632" s="22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  <c r="DH632" s="3"/>
      <c r="DI632" s="3"/>
      <c r="DJ632" s="3"/>
      <c r="DK632" s="3"/>
      <c r="DL632" s="3"/>
      <c r="DM632" s="3"/>
      <c r="DN632" s="3"/>
      <c r="DO632" s="3"/>
      <c r="DP632" s="3"/>
      <c r="DQ632" s="3"/>
      <c r="DR632" s="3"/>
      <c r="DS632" s="3"/>
      <c r="DT632" s="3"/>
      <c r="DU632" s="3"/>
      <c r="DV632" s="3"/>
      <c r="DW632" s="3"/>
      <c r="DX632" s="3"/>
      <c r="DY632" s="3"/>
      <c r="DZ632" s="3"/>
      <c r="EA632" s="3"/>
      <c r="EB632" s="3"/>
      <c r="EC632" s="3"/>
      <c r="ED632" s="3"/>
      <c r="EE632" s="3"/>
      <c r="EF632" s="3"/>
      <c r="EG632" s="3"/>
      <c r="EH632" s="3"/>
      <c r="EI632" s="3"/>
      <c r="EJ632" s="3"/>
      <c r="EK632" s="3"/>
      <c r="EL632" s="3"/>
      <c r="EM632" s="3"/>
      <c r="EN632" s="3"/>
      <c r="EO632" s="3"/>
      <c r="EP632" s="3"/>
      <c r="EQ632" s="3"/>
      <c r="ER632" s="3"/>
      <c r="ES632" s="3"/>
      <c r="ET632" s="3"/>
      <c r="EU632" s="3"/>
      <c r="EV632" s="3"/>
      <c r="EW632" s="3"/>
      <c r="EX632" s="3"/>
      <c r="EY632" s="3"/>
      <c r="EZ632" s="3"/>
      <c r="FA632" s="3"/>
      <c r="FB632" s="3"/>
      <c r="FC632" s="3"/>
      <c r="FD632" s="3"/>
      <c r="FE632" s="3"/>
      <c r="FF632" s="3"/>
      <c r="FG632" s="3"/>
      <c r="FH632" s="3"/>
      <c r="FI632" s="3"/>
      <c r="FJ632" s="3"/>
      <c r="FK632" s="3"/>
      <c r="FL632" s="3"/>
      <c r="FM632" s="3"/>
      <c r="FN632" s="3"/>
      <c r="FO632" s="3"/>
      <c r="FP632" s="3"/>
      <c r="FQ632" s="3"/>
      <c r="FR632" s="3"/>
      <c r="FS632" s="3"/>
      <c r="FT632" s="3"/>
      <c r="FU632" s="3"/>
      <c r="FV632" s="3"/>
      <c r="FW632" s="3"/>
      <c r="FX632" s="3"/>
      <c r="FY632" s="3"/>
      <c r="FZ632" s="3"/>
      <c r="GA632" s="3"/>
      <c r="GB632" s="3"/>
      <c r="GC632" s="3"/>
      <c r="GD632" s="3"/>
      <c r="GE632" s="3"/>
      <c r="GF632" s="3"/>
      <c r="GG632" s="3"/>
      <c r="GH632" s="3"/>
      <c r="GI632" s="3"/>
      <c r="GJ632" s="3"/>
      <c r="GK632" s="3"/>
      <c r="GL632" s="3"/>
      <c r="GM632" s="3"/>
      <c r="GN632" s="3"/>
      <c r="GO632" s="3"/>
      <c r="GP632" s="3"/>
      <c r="GQ632" s="3"/>
      <c r="GR632" s="3"/>
      <c r="GS632" s="3"/>
      <c r="GT632" s="3"/>
      <c r="GU632" s="3"/>
      <c r="GV632" s="3"/>
      <c r="GW632" s="3"/>
      <c r="GX632" s="3"/>
      <c r="GY632" s="3"/>
      <c r="GZ632" s="3"/>
      <c r="HA632" s="3"/>
      <c r="HB632" s="3"/>
      <c r="HC632" s="3"/>
      <c r="HD632" s="3"/>
      <c r="HE632" s="3"/>
      <c r="HF632" s="3"/>
      <c r="HG632" s="3"/>
      <c r="HH632" s="3"/>
      <c r="HI632" s="3"/>
      <c r="HJ632" s="3"/>
      <c r="HK632" s="3"/>
      <c r="HL632" s="3"/>
      <c r="HM632" s="3"/>
      <c r="HN632" s="3"/>
      <c r="HO632" s="3"/>
      <c r="HP632" s="3"/>
      <c r="HQ632" s="3"/>
      <c r="HR632" s="3"/>
      <c r="HS632" s="3"/>
      <c r="HT632" s="3"/>
      <c r="HU632" s="3"/>
      <c r="HV632" s="3"/>
      <c r="HW632" s="3"/>
      <c r="HX632" s="3"/>
      <c r="HY632" s="3"/>
      <c r="HZ632" s="3"/>
      <c r="IA632" s="3"/>
      <c r="IB632" s="3"/>
      <c r="IC632" s="3"/>
      <c r="ID632" s="3"/>
      <c r="IE632" s="3"/>
      <c r="IF632" s="3"/>
      <c r="IG632" s="3"/>
      <c r="IH632" s="3"/>
      <c r="II632" s="3"/>
      <c r="IJ632" s="3"/>
      <c r="IK632" s="3"/>
      <c r="IL632" s="3"/>
      <c r="IM632" s="3"/>
      <c r="IN632" s="3"/>
      <c r="IO632" s="3"/>
      <c r="IP632" s="3"/>
      <c r="IQ632" s="3"/>
      <c r="IR632" s="3"/>
      <c r="IS632" s="3"/>
      <c r="IT632" s="3"/>
      <c r="IU632" s="3"/>
      <c r="IV632" s="3"/>
    </row>
    <row r="633" spans="1:256">
      <c r="A633" s="31" t="s">
        <v>852</v>
      </c>
      <c r="B633" s="31" t="s">
        <v>853</v>
      </c>
      <c r="C633" s="31" t="s">
        <v>854</v>
      </c>
      <c r="D633" s="31" t="s">
        <v>855</v>
      </c>
      <c r="E633" s="31" t="s">
        <v>856</v>
      </c>
      <c r="F633" s="31" t="s">
        <v>857</v>
      </c>
      <c r="G633" s="22"/>
      <c r="H633" s="22"/>
      <c r="I633" s="22"/>
      <c r="J633" s="22"/>
      <c r="K633" s="22"/>
      <c r="L633" s="22"/>
      <c r="M633" s="22"/>
      <c r="N633" s="22"/>
      <c r="O633" s="22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>
      <c r="A634" s="28">
        <v>6</v>
      </c>
      <c r="B634" s="28">
        <v>3</v>
      </c>
      <c r="C634" s="31">
        <v>6</v>
      </c>
      <c r="D634" s="31">
        <v>6</v>
      </c>
      <c r="E634" s="31">
        <v>6</v>
      </c>
      <c r="F634" s="31">
        <v>6</v>
      </c>
      <c r="G634" s="21"/>
      <c r="H634" s="22"/>
      <c r="I634" s="22"/>
      <c r="J634" s="22"/>
      <c r="K634" s="22"/>
      <c r="L634" s="22"/>
      <c r="M634" s="22"/>
      <c r="N634" s="22"/>
      <c r="O634" s="22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>
      <c r="A635" s="36">
        <v>79</v>
      </c>
      <c r="B635" s="25">
        <v>83</v>
      </c>
      <c r="C635" s="25">
        <v>94</v>
      </c>
      <c r="D635" s="25">
        <v>79</v>
      </c>
      <c r="E635" s="25">
        <v>93</v>
      </c>
      <c r="F635" s="25">
        <v>92</v>
      </c>
      <c r="G635" s="25"/>
      <c r="H635" s="25"/>
      <c r="I635" s="25"/>
      <c r="J635" s="25"/>
      <c r="K635" s="25"/>
      <c r="L635" s="25"/>
      <c r="M635" s="25"/>
      <c r="N635" s="25"/>
      <c r="O635" s="2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  <c r="II635" s="2"/>
      <c r="IJ635" s="2"/>
      <c r="IK635" s="2"/>
      <c r="IL635" s="2"/>
      <c r="IM635" s="2"/>
      <c r="IN635" s="2"/>
      <c r="IO635" s="2"/>
      <c r="IP635" s="2"/>
      <c r="IQ635" s="2"/>
      <c r="IR635" s="2"/>
      <c r="IS635" s="2"/>
      <c r="IT635" s="2"/>
      <c r="IU635" s="2"/>
      <c r="IV635" s="2"/>
    </row>
    <row r="636" spans="1:256">
      <c r="A636" s="33"/>
      <c r="B636" s="33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>
      <c r="A637" s="20" t="s">
        <v>858</v>
      </c>
      <c r="B637" s="22" t="s">
        <v>2</v>
      </c>
      <c r="C637" s="22">
        <v>19</v>
      </c>
      <c r="D637" s="22" t="s">
        <v>3</v>
      </c>
      <c r="E637" s="22" t="s">
        <v>859</v>
      </c>
      <c r="F637" s="22" t="s">
        <v>5</v>
      </c>
      <c r="G637" s="24">
        <f>(A639*A640+B639*B640+C639*C640+D639*D640+E639*E640+F639*F640+G639*G640+H639*H640+I639*I640+J639*J640)/C637</f>
        <v>90.1578947368421</v>
      </c>
      <c r="H637" s="22"/>
      <c r="I637" s="22"/>
      <c r="J637" s="22"/>
      <c r="K637" s="22"/>
      <c r="L637" s="22"/>
      <c r="M637" s="22"/>
      <c r="N637" s="22"/>
      <c r="O637" s="22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  <c r="IU637" s="1"/>
      <c r="IV637" s="1"/>
    </row>
    <row r="638" spans="1:256">
      <c r="A638" s="22" t="s">
        <v>860</v>
      </c>
      <c r="B638" s="22" t="s">
        <v>861</v>
      </c>
      <c r="C638" s="22" t="s">
        <v>862</v>
      </c>
      <c r="D638" s="22" t="s">
        <v>863</v>
      </c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  <c r="IQ638" s="1"/>
      <c r="IR638" s="1"/>
      <c r="IS638" s="1"/>
      <c r="IT638" s="1"/>
      <c r="IU638" s="1"/>
      <c r="IV638" s="1"/>
    </row>
    <row r="639" spans="1:256">
      <c r="A639" s="22">
        <v>6</v>
      </c>
      <c r="B639" s="22">
        <v>5</v>
      </c>
      <c r="C639" s="22">
        <v>3</v>
      </c>
      <c r="D639" s="22">
        <v>5</v>
      </c>
      <c r="E639" s="22"/>
      <c r="F639" s="22"/>
      <c r="G639" s="21"/>
      <c r="H639" s="22"/>
      <c r="I639" s="22"/>
      <c r="J639" s="22"/>
      <c r="K639" s="22"/>
      <c r="L639" s="22"/>
      <c r="M639" s="22"/>
      <c r="N639" s="22"/>
      <c r="O639" s="22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>
      <c r="A640" s="36">
        <v>88</v>
      </c>
      <c r="B640" s="25">
        <v>94</v>
      </c>
      <c r="C640" s="25">
        <v>90</v>
      </c>
      <c r="D640" s="25">
        <v>89</v>
      </c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  <c r="II640" s="2"/>
      <c r="IJ640" s="2"/>
      <c r="IK640" s="2"/>
      <c r="IL640" s="2"/>
      <c r="IM640" s="2"/>
      <c r="IN640" s="2"/>
      <c r="IO640" s="2"/>
      <c r="IP640" s="2"/>
      <c r="IQ640" s="2"/>
      <c r="IR640" s="2"/>
      <c r="IS640" s="2"/>
      <c r="IT640" s="2"/>
      <c r="IU640" s="2"/>
      <c r="IV640" s="2"/>
    </row>
    <row r="641" spans="1:256">
      <c r="A641" s="33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>
      <c r="A642" s="20" t="s">
        <v>864</v>
      </c>
      <c r="B642" s="22" t="s">
        <v>2</v>
      </c>
      <c r="C642" s="22">
        <v>40</v>
      </c>
      <c r="D642" s="22" t="s">
        <v>3</v>
      </c>
      <c r="E642" s="22" t="s">
        <v>865</v>
      </c>
      <c r="F642" s="22" t="s">
        <v>5</v>
      </c>
      <c r="G642" s="24">
        <f>(A644*A645+B644*B645+C644*C645+D644*D645+E644*E645+F644*F645+G644*G645+H644*H645+I644*I645+J644*J645)/C642</f>
        <v>83.025</v>
      </c>
      <c r="H642" s="22"/>
      <c r="I642" s="22"/>
      <c r="J642" s="22"/>
      <c r="K642" s="22"/>
      <c r="L642" s="22"/>
      <c r="M642" s="22"/>
      <c r="N642" s="22"/>
      <c r="O642" s="22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  <c r="IQ642" s="1"/>
      <c r="IR642" s="1"/>
      <c r="IS642" s="1"/>
      <c r="IT642" s="1"/>
      <c r="IU642" s="1"/>
      <c r="IV642" s="1"/>
    </row>
    <row r="643" spans="1:15">
      <c r="A643" s="134" t="s">
        <v>866</v>
      </c>
      <c r="B643" s="134" t="s">
        <v>867</v>
      </c>
      <c r="C643" s="134" t="s">
        <v>868</v>
      </c>
      <c r="D643" s="134" t="s">
        <v>834</v>
      </c>
      <c r="E643" s="134" t="s">
        <v>869</v>
      </c>
      <c r="F643" s="134" t="s">
        <v>870</v>
      </c>
      <c r="G643" s="134" t="s">
        <v>871</v>
      </c>
      <c r="H643" s="134" t="s">
        <v>847</v>
      </c>
      <c r="I643" s="134" t="s">
        <v>872</v>
      </c>
      <c r="J643" s="22"/>
      <c r="K643" s="22"/>
      <c r="L643" s="22"/>
      <c r="M643" s="22"/>
      <c r="N643" s="22"/>
      <c r="O643" s="22"/>
    </row>
    <row r="644" spans="1:15">
      <c r="A644" s="134">
        <v>6</v>
      </c>
      <c r="B644" s="134">
        <v>6</v>
      </c>
      <c r="C644" s="134">
        <v>6</v>
      </c>
      <c r="D644" s="134">
        <v>2</v>
      </c>
      <c r="E644" s="134">
        <v>1</v>
      </c>
      <c r="F644" s="134">
        <v>5</v>
      </c>
      <c r="G644" s="135">
        <v>6</v>
      </c>
      <c r="H644" s="134">
        <v>6</v>
      </c>
      <c r="I644" s="134">
        <v>2</v>
      </c>
      <c r="J644" s="22"/>
      <c r="K644" s="22"/>
      <c r="L644" s="22"/>
      <c r="M644" s="22"/>
      <c r="N644" s="22"/>
      <c r="O644" s="22"/>
    </row>
    <row r="645" spans="1:15">
      <c r="A645" s="36">
        <v>57</v>
      </c>
      <c r="B645" s="25">
        <v>71</v>
      </c>
      <c r="C645" s="25">
        <v>88</v>
      </c>
      <c r="D645" s="25">
        <v>80</v>
      </c>
      <c r="E645" s="25">
        <v>93</v>
      </c>
      <c r="F645" s="25">
        <v>92</v>
      </c>
      <c r="G645" s="25">
        <v>97</v>
      </c>
      <c r="H645" s="25">
        <v>91</v>
      </c>
      <c r="I645" s="25">
        <v>92</v>
      </c>
      <c r="J645" s="25"/>
      <c r="K645" s="25"/>
      <c r="L645" s="25"/>
      <c r="M645" s="25"/>
      <c r="N645" s="25"/>
      <c r="O645" s="25"/>
    </row>
    <row r="646" spans="1:15">
      <c r="A646" s="33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0" t="s">
        <v>873</v>
      </c>
      <c r="B647" s="22" t="s">
        <v>2</v>
      </c>
      <c r="C647" s="22">
        <v>27</v>
      </c>
      <c r="D647" s="22" t="s">
        <v>3</v>
      </c>
      <c r="E647" s="22" t="s">
        <v>865</v>
      </c>
      <c r="F647" s="22" t="s">
        <v>5</v>
      </c>
      <c r="G647" s="24">
        <f>(A649*A650+B649*B650+C649*C650+D649*D650+E649*E650+F649*F650+G649*G650+H649*H650+I649*I650+J649*J650)/C647</f>
        <v>85.6666666666667</v>
      </c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136" t="s">
        <v>874</v>
      </c>
      <c r="B648" s="136" t="s">
        <v>875</v>
      </c>
      <c r="C648" s="136" t="s">
        <v>876</v>
      </c>
      <c r="D648" s="31" t="s">
        <v>877</v>
      </c>
      <c r="E648" s="31" t="s">
        <v>878</v>
      </c>
      <c r="F648" s="31" t="s">
        <v>879</v>
      </c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8">
        <v>5</v>
      </c>
      <c r="B649" s="31">
        <v>3</v>
      </c>
      <c r="C649" s="31">
        <v>5</v>
      </c>
      <c r="D649" s="28">
        <v>5</v>
      </c>
      <c r="E649" s="31">
        <v>4</v>
      </c>
      <c r="F649" s="31">
        <v>5</v>
      </c>
      <c r="G649" s="21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5">
        <v>65</v>
      </c>
      <c r="B650" s="25">
        <v>85</v>
      </c>
      <c r="C650" s="25">
        <v>89</v>
      </c>
      <c r="D650" s="25">
        <v>94</v>
      </c>
      <c r="E650" s="25">
        <v>92</v>
      </c>
      <c r="F650" s="25">
        <v>90</v>
      </c>
      <c r="G650" s="25"/>
      <c r="H650" s="25"/>
      <c r="I650" s="25"/>
      <c r="J650" s="25"/>
      <c r="K650" s="25"/>
      <c r="L650" s="25"/>
      <c r="M650" s="25"/>
      <c r="N650" s="25"/>
      <c r="O650" s="25"/>
    </row>
    <row r="651" spans="1:15">
      <c r="A651" s="28"/>
      <c r="B651" s="31"/>
      <c r="C651" s="31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0" t="s">
        <v>880</v>
      </c>
      <c r="B652" s="22" t="s">
        <v>2</v>
      </c>
      <c r="C652" s="22">
        <v>22</v>
      </c>
      <c r="D652" s="22" t="s">
        <v>3</v>
      </c>
      <c r="E652" s="22" t="s">
        <v>881</v>
      </c>
      <c r="F652" s="22" t="s">
        <v>5</v>
      </c>
      <c r="G652" s="24">
        <f>(A654*A655+B654*B655+C654*C655+D654*D655+E654*E655+F654*F655+G654*G655+H654*H655+I654*I655+J654*J655)/C652</f>
        <v>88.8636363636364</v>
      </c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31" t="s">
        <v>882</v>
      </c>
      <c r="B653" s="31" t="s">
        <v>883</v>
      </c>
      <c r="C653" s="31" t="s">
        <v>884</v>
      </c>
      <c r="D653" s="31" t="s">
        <v>885</v>
      </c>
      <c r="E653" s="31" t="s">
        <v>886</v>
      </c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31">
        <v>1</v>
      </c>
      <c r="B654" s="31">
        <v>4</v>
      </c>
      <c r="C654" s="31">
        <v>6</v>
      </c>
      <c r="D654" s="31">
        <v>5</v>
      </c>
      <c r="E654" s="31">
        <v>6</v>
      </c>
      <c r="F654" s="22"/>
      <c r="G654" s="21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5">
        <v>62</v>
      </c>
      <c r="B655" s="25">
        <v>95</v>
      </c>
      <c r="C655" s="25">
        <v>78</v>
      </c>
      <c r="D655" s="25">
        <v>95</v>
      </c>
      <c r="E655" s="25">
        <v>95</v>
      </c>
      <c r="F655" s="25"/>
      <c r="G655" s="25"/>
      <c r="H655" s="25"/>
      <c r="I655" s="25"/>
      <c r="J655" s="25"/>
      <c r="K655" s="25"/>
      <c r="L655" s="25"/>
      <c r="M655" s="25"/>
      <c r="N655" s="25"/>
      <c r="O655" s="25"/>
    </row>
    <row r="656" ht="14.25" spans="1:15">
      <c r="A656" s="137"/>
      <c r="B656" s="137"/>
      <c r="C656" s="137"/>
      <c r="D656" s="137"/>
      <c r="E656" s="137"/>
      <c r="F656" s="137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0" t="s">
        <v>887</v>
      </c>
      <c r="B657" s="22" t="s">
        <v>2</v>
      </c>
      <c r="C657" s="22">
        <v>18</v>
      </c>
      <c r="D657" s="22" t="s">
        <v>3</v>
      </c>
      <c r="E657" s="22" t="s">
        <v>888</v>
      </c>
      <c r="F657" s="22" t="s">
        <v>5</v>
      </c>
      <c r="G657" s="24">
        <f>(A659*A660+B659*B660+C659*C660+D659*D660+E659*E660+F659*F660+G659*G660+H659*H660+I659*I660+J659*J660)/C657</f>
        <v>89.0555555555556</v>
      </c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31" t="s">
        <v>889</v>
      </c>
      <c r="B658" s="31" t="s">
        <v>890</v>
      </c>
      <c r="C658" s="31" t="s">
        <v>891</v>
      </c>
      <c r="D658" s="31" t="s">
        <v>892</v>
      </c>
      <c r="E658" s="31" t="s">
        <v>893</v>
      </c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31">
        <v>5</v>
      </c>
      <c r="B659" s="31">
        <v>3</v>
      </c>
      <c r="C659" s="31">
        <v>1</v>
      </c>
      <c r="D659" s="31">
        <v>6</v>
      </c>
      <c r="E659" s="31">
        <v>3</v>
      </c>
      <c r="F659" s="22"/>
      <c r="G659" s="21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5">
        <v>88</v>
      </c>
      <c r="B660" s="25">
        <v>83</v>
      </c>
      <c r="C660" s="25">
        <v>95</v>
      </c>
      <c r="D660" s="25">
        <v>90</v>
      </c>
      <c r="E660" s="25">
        <v>93</v>
      </c>
      <c r="F660" s="25"/>
      <c r="G660" s="25"/>
      <c r="H660" s="25"/>
      <c r="I660" s="25"/>
      <c r="J660" s="25"/>
      <c r="K660" s="25"/>
      <c r="L660" s="25"/>
      <c r="M660" s="25"/>
      <c r="N660" s="25"/>
      <c r="O660" s="25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0" t="s">
        <v>894</v>
      </c>
      <c r="B662" s="22" t="s">
        <v>2</v>
      </c>
      <c r="C662" s="22">
        <v>23</v>
      </c>
      <c r="D662" s="22" t="s">
        <v>3</v>
      </c>
      <c r="E662" s="22" t="s">
        <v>888</v>
      </c>
      <c r="F662" s="22" t="s">
        <v>5</v>
      </c>
      <c r="G662" s="24">
        <f>(A664*A665+B664*B665+C664*C665+D664*D665+E664*E665+F664*F665+G664*G665+H664*H665+I664*I665+J664*J665)/C662</f>
        <v>81.2608695652174</v>
      </c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138" t="s">
        <v>895</v>
      </c>
      <c r="B663" s="138" t="s">
        <v>896</v>
      </c>
      <c r="C663" s="138" t="s">
        <v>897</v>
      </c>
      <c r="D663" s="138" t="s">
        <v>898</v>
      </c>
      <c r="E663" s="22"/>
      <c r="F663" s="21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138">
        <v>5</v>
      </c>
      <c r="B664" s="138">
        <v>6</v>
      </c>
      <c r="C664" s="138">
        <v>6</v>
      </c>
      <c r="D664" s="138">
        <v>6</v>
      </c>
      <c r="E664" s="22"/>
      <c r="F664" s="22"/>
      <c r="G664" s="21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5">
        <v>87</v>
      </c>
      <c r="B665" s="25">
        <v>80</v>
      </c>
      <c r="C665" s="25">
        <v>69</v>
      </c>
      <c r="D665" s="25">
        <v>90</v>
      </c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0" t="s">
        <v>899</v>
      </c>
      <c r="B667" s="22" t="s">
        <v>2</v>
      </c>
      <c r="C667" s="22">
        <v>20</v>
      </c>
      <c r="D667" s="22" t="s">
        <v>3</v>
      </c>
      <c r="E667" s="22" t="s">
        <v>888</v>
      </c>
      <c r="F667" s="22" t="s">
        <v>5</v>
      </c>
      <c r="G667" s="24">
        <f>(A669*A670+B669*B670+C669*C670+D669*D670+E669*E670+F669*F670+G669*G670+H669*H670+I669*I670+J669*J670)/C667</f>
        <v>85.35</v>
      </c>
      <c r="H667" s="21"/>
      <c r="I667" s="22"/>
      <c r="J667" s="22"/>
      <c r="K667" s="22"/>
      <c r="L667" s="22"/>
      <c r="M667" s="22"/>
      <c r="N667" s="21"/>
      <c r="O667" s="21"/>
    </row>
    <row r="668" spans="1:15">
      <c r="A668" s="138" t="s">
        <v>900</v>
      </c>
      <c r="B668" s="138" t="s">
        <v>901</v>
      </c>
      <c r="C668" s="138" t="s">
        <v>902</v>
      </c>
      <c r="D668" s="138" t="s">
        <v>903</v>
      </c>
      <c r="E668" s="22"/>
      <c r="F668" s="22"/>
      <c r="G668" s="22"/>
      <c r="H668" s="22"/>
      <c r="I668" s="22"/>
      <c r="J668" s="22"/>
      <c r="K668" s="22"/>
      <c r="L668" s="22"/>
      <c r="M668" s="22"/>
      <c r="N668" s="21"/>
      <c r="O668" s="21"/>
    </row>
    <row r="669" spans="1:15">
      <c r="A669" s="138">
        <v>5</v>
      </c>
      <c r="B669" s="138">
        <v>6</v>
      </c>
      <c r="C669" s="138">
        <v>4</v>
      </c>
      <c r="D669" s="138">
        <v>5</v>
      </c>
      <c r="E669" s="21"/>
      <c r="F669" s="21"/>
      <c r="G669" s="21"/>
      <c r="H669" s="21"/>
      <c r="I669" s="22"/>
      <c r="J669" s="22"/>
      <c r="K669" s="22"/>
      <c r="L669" s="22"/>
      <c r="M669" s="22"/>
      <c r="N669" s="21"/>
      <c r="O669" s="21"/>
    </row>
    <row r="670" spans="1:15">
      <c r="A670" s="25">
        <v>89</v>
      </c>
      <c r="B670" s="25">
        <v>79</v>
      </c>
      <c r="C670" s="25">
        <v>87</v>
      </c>
      <c r="D670" s="25">
        <v>88</v>
      </c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2"/>
      <c r="J671" s="22"/>
      <c r="K671" s="22"/>
      <c r="L671" s="22"/>
      <c r="M671" s="22"/>
      <c r="N671" s="21"/>
      <c r="O671" s="21"/>
    </row>
    <row r="672" spans="1:15">
      <c r="A672" s="20" t="s">
        <v>904</v>
      </c>
      <c r="B672" s="22" t="s">
        <v>2</v>
      </c>
      <c r="C672" s="44">
        <v>14</v>
      </c>
      <c r="D672" s="22" t="s">
        <v>3</v>
      </c>
      <c r="E672" s="22" t="s">
        <v>816</v>
      </c>
      <c r="F672" s="22" t="s">
        <v>5</v>
      </c>
      <c r="G672" s="24">
        <f>(A674*A675+B674*B675+C674*C675+D674*D675+E674*E675+F674*F675+G674*G675+H674*H675+I674*I675+J674*J675)/C672</f>
        <v>91.7857142857143</v>
      </c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139" t="s">
        <v>905</v>
      </c>
      <c r="B673" s="31" t="s">
        <v>906</v>
      </c>
      <c r="C673" s="139" t="s">
        <v>907</v>
      </c>
      <c r="D673" s="139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1"/>
    </row>
    <row r="674" spans="1:15">
      <c r="A674" s="31">
        <v>3</v>
      </c>
      <c r="B674" s="31">
        <v>5</v>
      </c>
      <c r="C674" s="28">
        <v>6</v>
      </c>
      <c r="D674" s="28"/>
      <c r="E674" s="22"/>
      <c r="F674" s="22"/>
      <c r="G674" s="22"/>
      <c r="H674" s="47"/>
      <c r="I674" s="22"/>
      <c r="J674" s="22"/>
      <c r="K674" s="22"/>
      <c r="L674" s="22"/>
      <c r="M674" s="22"/>
      <c r="N674" s="21"/>
      <c r="O674" s="21"/>
    </row>
    <row r="675" spans="1:15">
      <c r="A675" s="25">
        <v>91</v>
      </c>
      <c r="B675" s="36">
        <v>86</v>
      </c>
      <c r="C675" s="25">
        <v>97</v>
      </c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</row>
    <row r="676" ht="22.5" spans="1:15">
      <c r="A676" s="19" t="s">
        <v>908</v>
      </c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</row>
    <row r="677" spans="1:15">
      <c r="A677" s="20" t="s">
        <v>909</v>
      </c>
      <c r="B677" s="22" t="s">
        <v>133</v>
      </c>
      <c r="C677" s="22">
        <v>26</v>
      </c>
      <c r="D677" s="22" t="s">
        <v>3</v>
      </c>
      <c r="E677" s="22" t="s">
        <v>910</v>
      </c>
      <c r="F677" s="22" t="s">
        <v>5</v>
      </c>
      <c r="G677" s="24">
        <f>(A679*A680+B679*B680+C679*C680+D679*D680+E679*E680+F679*F680+G679*G680+H679*H680+I679*I680+J679*J680)/C677</f>
        <v>82</v>
      </c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31" t="s">
        <v>911</v>
      </c>
      <c r="B678" s="31" t="s">
        <v>912</v>
      </c>
      <c r="C678" s="31" t="s">
        <v>913</v>
      </c>
      <c r="D678" s="31" t="s">
        <v>914</v>
      </c>
      <c r="E678" s="31" t="s">
        <v>915</v>
      </c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1">
        <v>6</v>
      </c>
      <c r="B679" s="21">
        <v>6</v>
      </c>
      <c r="C679" s="21">
        <v>2</v>
      </c>
      <c r="D679" s="21">
        <v>6</v>
      </c>
      <c r="E679" s="21">
        <v>6</v>
      </c>
      <c r="F679" s="21"/>
      <c r="G679" s="21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5">
        <v>74</v>
      </c>
      <c r="B680" s="25">
        <v>79</v>
      </c>
      <c r="C680" s="25">
        <v>88</v>
      </c>
      <c r="D680" s="25">
        <v>90</v>
      </c>
      <c r="E680" s="25">
        <v>83</v>
      </c>
      <c r="F680" s="25"/>
      <c r="G680" s="25"/>
      <c r="H680" s="25"/>
      <c r="I680" s="25"/>
      <c r="J680" s="25"/>
      <c r="K680" s="25"/>
      <c r="L680" s="25"/>
      <c r="M680" s="25"/>
      <c r="N680" s="25"/>
      <c r="O680" s="25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0" t="s">
        <v>916</v>
      </c>
      <c r="B682" s="22" t="s">
        <v>2</v>
      </c>
      <c r="C682" s="22">
        <v>25</v>
      </c>
      <c r="D682" s="22" t="s">
        <v>3</v>
      </c>
      <c r="E682" s="22" t="s">
        <v>865</v>
      </c>
      <c r="F682" s="22" t="s">
        <v>5</v>
      </c>
      <c r="G682" s="24">
        <f>(A684*A685+B684*B685+C684*C685+D684*D685+E684*E685+F684*F685+G684*G685+H684*H685+I684*I685+J684*J685)/C682</f>
        <v>90.04</v>
      </c>
      <c r="H682" s="22"/>
      <c r="I682" s="22"/>
      <c r="J682" s="22"/>
      <c r="K682" s="22"/>
      <c r="L682" s="22"/>
      <c r="M682" s="22"/>
      <c r="N682" s="21"/>
      <c r="O682" s="21"/>
    </row>
    <row r="683" spans="1:15">
      <c r="A683" s="31" t="s">
        <v>917</v>
      </c>
      <c r="B683" s="31" t="s">
        <v>918</v>
      </c>
      <c r="C683" s="31" t="s">
        <v>919</v>
      </c>
      <c r="D683" s="31" t="s">
        <v>920</v>
      </c>
      <c r="E683" s="31" t="s">
        <v>921</v>
      </c>
      <c r="F683" s="31" t="s">
        <v>922</v>
      </c>
      <c r="G683" s="22"/>
      <c r="H683" s="22"/>
      <c r="I683" s="22"/>
      <c r="J683" s="22"/>
      <c r="K683" s="22"/>
      <c r="L683" s="22"/>
      <c r="M683" s="22"/>
      <c r="N683" s="21"/>
      <c r="O683" s="21"/>
    </row>
    <row r="684" spans="1:15">
      <c r="A684" s="28">
        <v>4</v>
      </c>
      <c r="B684" s="28">
        <v>5</v>
      </c>
      <c r="C684" s="31">
        <v>3</v>
      </c>
      <c r="D684" s="31">
        <v>4</v>
      </c>
      <c r="E684" s="31">
        <v>6</v>
      </c>
      <c r="F684" s="31">
        <v>3</v>
      </c>
      <c r="G684" s="22"/>
      <c r="H684" s="22"/>
      <c r="I684" s="22"/>
      <c r="J684" s="22"/>
      <c r="K684" s="21"/>
      <c r="L684" s="21"/>
      <c r="M684" s="21"/>
      <c r="N684" s="21"/>
      <c r="O684" s="21"/>
    </row>
    <row r="685" spans="1:15">
      <c r="A685" s="25">
        <v>85</v>
      </c>
      <c r="B685" s="25">
        <v>89</v>
      </c>
      <c r="C685" s="25">
        <v>89</v>
      </c>
      <c r="D685" s="25">
        <v>92</v>
      </c>
      <c r="E685" s="25">
        <v>94</v>
      </c>
      <c r="F685" s="25">
        <v>89</v>
      </c>
      <c r="G685" s="25"/>
      <c r="H685" s="25"/>
      <c r="I685" s="25"/>
      <c r="J685" s="25"/>
      <c r="K685" s="25"/>
      <c r="L685" s="25"/>
      <c r="M685" s="25"/>
      <c r="N685" s="25"/>
      <c r="O685" s="25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1"/>
      <c r="O686" s="21"/>
    </row>
    <row r="687" spans="1:15">
      <c r="A687" s="20" t="s">
        <v>923</v>
      </c>
      <c r="B687" s="22" t="s">
        <v>2</v>
      </c>
      <c r="C687" s="22">
        <v>20</v>
      </c>
      <c r="D687" s="22" t="s">
        <v>3</v>
      </c>
      <c r="E687" s="22" t="s">
        <v>924</v>
      </c>
      <c r="F687" s="22" t="s">
        <v>5</v>
      </c>
      <c r="G687" s="24">
        <f>(A689*A690+B689*B690+C689*C690+D689*D690+E689*E690+F689*F690+G689*G690+H689*H690+I689*I690+J689*J690)/C687</f>
        <v>91.85</v>
      </c>
      <c r="H687" s="22"/>
      <c r="I687" s="22"/>
      <c r="J687" s="22"/>
      <c r="K687" s="22"/>
      <c r="L687" s="22"/>
      <c r="M687" s="22"/>
      <c r="N687" s="21"/>
      <c r="O687" s="21"/>
    </row>
    <row r="688" spans="1:15">
      <c r="A688" s="31" t="s">
        <v>925</v>
      </c>
      <c r="B688" s="31" t="s">
        <v>926</v>
      </c>
      <c r="C688" s="31" t="s">
        <v>927</v>
      </c>
      <c r="D688" s="31" t="s">
        <v>922</v>
      </c>
      <c r="E688" s="31"/>
      <c r="F688" s="31"/>
      <c r="G688" s="22"/>
      <c r="H688" s="22"/>
      <c r="I688" s="22"/>
      <c r="J688" s="22"/>
      <c r="K688" s="22"/>
      <c r="L688" s="22"/>
      <c r="M688" s="22"/>
      <c r="N688" s="21"/>
      <c r="O688" s="21"/>
    </row>
    <row r="689" spans="1:15">
      <c r="A689" s="21">
        <v>6</v>
      </c>
      <c r="B689" s="21">
        <v>5</v>
      </c>
      <c r="C689" s="21">
        <v>6</v>
      </c>
      <c r="D689" s="21">
        <v>3</v>
      </c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5">
        <v>92</v>
      </c>
      <c r="B690" s="25">
        <v>92</v>
      </c>
      <c r="C690" s="25">
        <v>93</v>
      </c>
      <c r="D690" s="25">
        <v>89</v>
      </c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3"/>
      <c r="N691" s="21"/>
      <c r="O691" s="21"/>
    </row>
    <row r="692" spans="1:15">
      <c r="A692" s="20" t="s">
        <v>928</v>
      </c>
      <c r="B692" s="22" t="s">
        <v>2</v>
      </c>
      <c r="C692" s="22">
        <v>26</v>
      </c>
      <c r="D692" s="22" t="s">
        <v>3</v>
      </c>
      <c r="E692" s="22" t="s">
        <v>929</v>
      </c>
      <c r="F692" s="22" t="s">
        <v>5</v>
      </c>
      <c r="G692" s="24">
        <f>(A694*A695+B694*B695+C694*C695+D694*D695+E694*E695+F694*F695+G694*G695+H694*H695+I694*I695+J694*J695)/C692</f>
        <v>86.8076923076923</v>
      </c>
      <c r="H692" s="22"/>
      <c r="I692" s="22"/>
      <c r="J692" s="22"/>
      <c r="K692" s="22"/>
      <c r="L692" s="22"/>
      <c r="M692" s="22"/>
      <c r="N692" s="21"/>
      <c r="O692" s="21"/>
    </row>
    <row r="693" spans="1:15">
      <c r="A693" s="31" t="s">
        <v>930</v>
      </c>
      <c r="B693" s="31" t="s">
        <v>931</v>
      </c>
      <c r="C693" s="31" t="s">
        <v>932</v>
      </c>
      <c r="D693" s="31" t="s">
        <v>933</v>
      </c>
      <c r="E693" s="31" t="s">
        <v>934</v>
      </c>
      <c r="F693" s="31" t="s">
        <v>935</v>
      </c>
      <c r="G693" s="22"/>
      <c r="H693" s="22"/>
      <c r="I693" s="22"/>
      <c r="J693" s="22"/>
      <c r="K693" s="22"/>
      <c r="L693" s="22"/>
      <c r="M693" s="22"/>
      <c r="N693" s="21"/>
      <c r="O693" s="21"/>
    </row>
    <row r="694" spans="1:15">
      <c r="A694" s="28">
        <v>3</v>
      </c>
      <c r="B694" s="28">
        <v>4</v>
      </c>
      <c r="C694" s="31">
        <v>2</v>
      </c>
      <c r="D694" s="31">
        <v>6</v>
      </c>
      <c r="E694" s="31">
        <v>6</v>
      </c>
      <c r="F694" s="31">
        <v>5</v>
      </c>
      <c r="G694" s="22"/>
      <c r="H694" s="22"/>
      <c r="I694" s="22"/>
      <c r="J694" s="22"/>
      <c r="K694" s="21"/>
      <c r="L694" s="21"/>
      <c r="M694" s="21"/>
      <c r="N694" s="21"/>
      <c r="O694" s="21"/>
    </row>
    <row r="695" spans="1:15">
      <c r="A695" s="36">
        <v>87</v>
      </c>
      <c r="B695" s="25">
        <v>90</v>
      </c>
      <c r="C695" s="25">
        <v>78</v>
      </c>
      <c r="D695" s="25">
        <v>86</v>
      </c>
      <c r="E695" s="25">
        <v>84</v>
      </c>
      <c r="F695" s="25">
        <v>92</v>
      </c>
      <c r="G695" s="25"/>
      <c r="H695" s="25"/>
      <c r="I695" s="25"/>
      <c r="J695" s="25"/>
      <c r="K695" s="25"/>
      <c r="L695" s="25"/>
      <c r="M695" s="25"/>
      <c r="N695" s="25"/>
      <c r="O695" s="25"/>
    </row>
    <row r="696" spans="1:15">
      <c r="A696" s="33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1"/>
      <c r="O696" s="21"/>
    </row>
    <row r="697" spans="1:15">
      <c r="A697" s="20" t="s">
        <v>936</v>
      </c>
      <c r="B697" s="22" t="s">
        <v>2</v>
      </c>
      <c r="C697" s="22">
        <v>26</v>
      </c>
      <c r="D697" s="22" t="s">
        <v>3</v>
      </c>
      <c r="E697" s="22" t="s">
        <v>929</v>
      </c>
      <c r="F697" s="22" t="s">
        <v>5</v>
      </c>
      <c r="G697" s="24">
        <f>(A699*A700+B699*B700+C699*C700+D699*D700+E699*E700+F699*F700+G699*G700+H699*H700+I699*I700+J699*J700)/C697</f>
        <v>91.1538461538462</v>
      </c>
      <c r="H697" s="22"/>
      <c r="I697" s="22"/>
      <c r="J697" s="22"/>
      <c r="K697" s="22"/>
      <c r="L697" s="22"/>
      <c r="M697" s="22"/>
      <c r="N697" s="21"/>
      <c r="O697" s="21"/>
    </row>
    <row r="698" spans="1:15">
      <c r="A698" s="31" t="s">
        <v>937</v>
      </c>
      <c r="B698" s="31" t="s">
        <v>938</v>
      </c>
      <c r="C698" s="31" t="s">
        <v>939</v>
      </c>
      <c r="D698" s="31" t="s">
        <v>940</v>
      </c>
      <c r="E698" s="31" t="s">
        <v>941</v>
      </c>
      <c r="F698" s="31"/>
      <c r="G698" s="22"/>
      <c r="H698" s="22"/>
      <c r="I698" s="22"/>
      <c r="J698" s="22"/>
      <c r="K698" s="22"/>
      <c r="L698" s="22"/>
      <c r="M698" s="22"/>
      <c r="N698" s="21"/>
      <c r="O698" s="21"/>
    </row>
    <row r="699" spans="1:15">
      <c r="A699" s="28">
        <v>6</v>
      </c>
      <c r="B699" s="28">
        <v>2</v>
      </c>
      <c r="C699" s="28">
        <v>6</v>
      </c>
      <c r="D699" s="31">
        <v>6</v>
      </c>
      <c r="E699" s="31">
        <v>6</v>
      </c>
      <c r="F699" s="31"/>
      <c r="G699" s="22"/>
      <c r="H699" s="22"/>
      <c r="I699" s="22"/>
      <c r="J699" s="21"/>
      <c r="K699" s="21"/>
      <c r="L699" s="21"/>
      <c r="M699" s="21"/>
      <c r="N699" s="21"/>
      <c r="O699" s="21"/>
    </row>
    <row r="700" spans="1:15">
      <c r="A700" s="36">
        <v>88</v>
      </c>
      <c r="B700" s="25">
        <v>93</v>
      </c>
      <c r="C700" s="25">
        <v>94</v>
      </c>
      <c r="D700" s="25">
        <v>94</v>
      </c>
      <c r="E700" s="25">
        <v>88</v>
      </c>
      <c r="F700" s="25"/>
      <c r="G700" s="25"/>
      <c r="H700" s="25"/>
      <c r="I700" s="25"/>
      <c r="J700" s="25"/>
      <c r="K700" s="25"/>
      <c r="L700" s="25"/>
      <c r="M700" s="25"/>
      <c r="N700" s="25"/>
      <c r="O700" s="25"/>
    </row>
    <row r="701" spans="1:15">
      <c r="A701" s="33"/>
      <c r="B701" s="33"/>
      <c r="C701" s="22"/>
      <c r="D701" s="22"/>
      <c r="E701" s="22"/>
      <c r="F701" s="22"/>
      <c r="G701" s="22"/>
      <c r="H701" s="22"/>
      <c r="I701" s="22"/>
      <c r="J701" s="21"/>
      <c r="K701" s="21"/>
      <c r="L701" s="21"/>
      <c r="M701" s="21"/>
      <c r="N701" s="21"/>
      <c r="O701" s="21"/>
    </row>
    <row r="702" spans="1:15">
      <c r="A702" s="20" t="s">
        <v>942</v>
      </c>
      <c r="B702" s="22" t="s">
        <v>2</v>
      </c>
      <c r="C702" s="22">
        <v>31</v>
      </c>
      <c r="D702" s="22" t="s">
        <v>3</v>
      </c>
      <c r="E702" s="22" t="s">
        <v>943</v>
      </c>
      <c r="F702" s="22" t="s">
        <v>5</v>
      </c>
      <c r="G702" s="24">
        <f>(A704*A705+B704*B705+C704*C705+D704*D705+E704*E705+F704*F705+G704*G705+H704*H705+I704*I705+J704*J705)/C702</f>
        <v>91.9032258064516</v>
      </c>
      <c r="H702" s="22"/>
      <c r="I702" s="22"/>
      <c r="J702" s="22"/>
      <c r="K702" s="22"/>
      <c r="L702" s="22"/>
      <c r="M702" s="22"/>
      <c r="N702" s="21"/>
      <c r="O702" s="21"/>
    </row>
    <row r="703" spans="1:15">
      <c r="A703" s="22" t="s">
        <v>944</v>
      </c>
      <c r="B703" s="22" t="s">
        <v>945</v>
      </c>
      <c r="C703" s="22" t="s">
        <v>946</v>
      </c>
      <c r="D703" s="22" t="s">
        <v>947</v>
      </c>
      <c r="E703" s="22" t="s">
        <v>948</v>
      </c>
      <c r="F703" s="22" t="s">
        <v>949</v>
      </c>
      <c r="G703" s="22"/>
      <c r="H703" s="22"/>
      <c r="I703" s="22"/>
      <c r="J703" s="22"/>
      <c r="K703" s="22"/>
      <c r="L703" s="22"/>
      <c r="M703" s="22"/>
      <c r="N703" s="21"/>
      <c r="O703" s="21"/>
    </row>
    <row r="704" spans="1:15">
      <c r="A704" s="22">
        <v>6</v>
      </c>
      <c r="B704" s="22">
        <v>6</v>
      </c>
      <c r="C704" s="22">
        <v>6</v>
      </c>
      <c r="D704" s="22">
        <v>6</v>
      </c>
      <c r="E704" s="22">
        <v>1</v>
      </c>
      <c r="F704" s="22">
        <v>6</v>
      </c>
      <c r="G704" s="22"/>
      <c r="H704" s="22"/>
      <c r="I704" s="22"/>
      <c r="J704" s="22"/>
      <c r="K704" s="22"/>
      <c r="L704" s="22"/>
      <c r="M704" s="22"/>
      <c r="N704" s="21"/>
      <c r="O704" s="21"/>
    </row>
    <row r="705" spans="1:15">
      <c r="A705" s="36">
        <v>88</v>
      </c>
      <c r="B705" s="25">
        <v>92</v>
      </c>
      <c r="C705" s="25">
        <v>94</v>
      </c>
      <c r="D705" s="25">
        <v>95</v>
      </c>
      <c r="E705" s="25">
        <v>89</v>
      </c>
      <c r="F705" s="25">
        <v>91</v>
      </c>
      <c r="G705" s="25"/>
      <c r="H705" s="25"/>
      <c r="I705" s="25"/>
      <c r="J705" s="25"/>
      <c r="K705" s="25"/>
      <c r="L705" s="25"/>
      <c r="M705" s="25"/>
      <c r="N705" s="25"/>
      <c r="O705" s="25"/>
    </row>
    <row r="706" spans="1:15">
      <c r="A706" s="33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1"/>
      <c r="O706" s="21"/>
    </row>
    <row r="707" spans="1:15">
      <c r="A707" s="20" t="s">
        <v>950</v>
      </c>
      <c r="B707" s="22" t="s">
        <v>2</v>
      </c>
      <c r="C707" s="22">
        <v>26</v>
      </c>
      <c r="D707" s="22" t="s">
        <v>3</v>
      </c>
      <c r="E707" s="22" t="s">
        <v>943</v>
      </c>
      <c r="F707" s="22" t="s">
        <v>5</v>
      </c>
      <c r="G707" s="24">
        <f>(A709*A710+B709*B710+C709*C710+D709*D710+E709*E710+F709*F710+G709*G710+H709*H710+I709*I710+J709*J710)/C707</f>
        <v>91.2307692307692</v>
      </c>
      <c r="H707" s="22"/>
      <c r="I707" s="22"/>
      <c r="J707" s="22"/>
      <c r="K707" s="22"/>
      <c r="L707" s="22"/>
      <c r="M707" s="22"/>
      <c r="N707" s="21"/>
      <c r="O707" s="21"/>
    </row>
    <row r="708" spans="1:15">
      <c r="A708" s="22" t="s">
        <v>951</v>
      </c>
      <c r="B708" s="22" t="s">
        <v>938</v>
      </c>
      <c r="C708" s="22" t="s">
        <v>952</v>
      </c>
      <c r="D708" s="22" t="s">
        <v>953</v>
      </c>
      <c r="E708" s="22" t="s">
        <v>948</v>
      </c>
      <c r="F708" s="22" t="s">
        <v>954</v>
      </c>
      <c r="G708" s="22"/>
      <c r="H708" s="22"/>
      <c r="I708" s="22"/>
      <c r="J708" s="22"/>
      <c r="K708" s="22"/>
      <c r="L708" s="22"/>
      <c r="M708" s="22"/>
      <c r="N708" s="21"/>
      <c r="O708" s="21"/>
    </row>
    <row r="709" spans="1:15">
      <c r="A709" s="22">
        <v>6</v>
      </c>
      <c r="B709" s="22">
        <v>2</v>
      </c>
      <c r="C709" s="22">
        <v>5</v>
      </c>
      <c r="D709" s="22">
        <v>4</v>
      </c>
      <c r="E709" s="22">
        <v>4</v>
      </c>
      <c r="F709" s="22">
        <v>5</v>
      </c>
      <c r="G709" s="22"/>
      <c r="H709" s="22"/>
      <c r="I709" s="22"/>
      <c r="J709" s="22"/>
      <c r="K709" s="22"/>
      <c r="L709" s="22"/>
      <c r="M709" s="22"/>
      <c r="N709" s="21"/>
      <c r="O709" s="21"/>
    </row>
    <row r="710" spans="1:15">
      <c r="A710" s="36">
        <v>92</v>
      </c>
      <c r="B710" s="25">
        <v>93</v>
      </c>
      <c r="C710" s="25">
        <v>94</v>
      </c>
      <c r="D710" s="25">
        <v>97</v>
      </c>
      <c r="E710" s="25">
        <v>89</v>
      </c>
      <c r="F710" s="25">
        <v>84</v>
      </c>
      <c r="G710" s="25"/>
      <c r="H710" s="25"/>
      <c r="I710" s="25"/>
      <c r="J710" s="25"/>
      <c r="K710" s="25"/>
      <c r="L710" s="25"/>
      <c r="M710" s="25"/>
      <c r="N710" s="25"/>
      <c r="O710" s="25"/>
    </row>
    <row r="711" spans="1:15">
      <c r="A711" s="33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1"/>
      <c r="O711" s="21"/>
    </row>
    <row r="712" spans="1:15">
      <c r="A712" s="20" t="s">
        <v>955</v>
      </c>
      <c r="B712" s="22" t="s">
        <v>2</v>
      </c>
      <c r="C712" s="22">
        <v>31</v>
      </c>
      <c r="D712" s="22" t="s">
        <v>3</v>
      </c>
      <c r="E712" s="22" t="s">
        <v>956</v>
      </c>
      <c r="F712" s="22" t="s">
        <v>5</v>
      </c>
      <c r="G712" s="24">
        <f>(A714*A715+B714*B715+C714*C715+D714*D715+E714*E715+F714*F715+G714*G715+H714*H715+I714*I715+J714*J715)/C712</f>
        <v>86.741935483871</v>
      </c>
      <c r="H712" s="22"/>
      <c r="I712" s="143"/>
      <c r="J712" s="143"/>
      <c r="K712" s="22"/>
      <c r="L712" s="22"/>
      <c r="M712" s="22"/>
      <c r="N712" s="21"/>
      <c r="O712" s="21"/>
    </row>
    <row r="713" spans="1:15">
      <c r="A713" s="31" t="s">
        <v>957</v>
      </c>
      <c r="B713" s="31" t="s">
        <v>958</v>
      </c>
      <c r="C713" s="21" t="s">
        <v>959</v>
      </c>
      <c r="D713" s="21" t="s">
        <v>960</v>
      </c>
      <c r="E713" s="21" t="s">
        <v>961</v>
      </c>
      <c r="F713" s="21" t="s">
        <v>962</v>
      </c>
      <c r="G713" s="22"/>
      <c r="H713" s="22"/>
      <c r="I713" s="22"/>
      <c r="J713" s="22"/>
      <c r="K713" s="22"/>
      <c r="L713" s="22"/>
      <c r="M713" s="22"/>
      <c r="N713" s="21"/>
      <c r="O713" s="22"/>
    </row>
    <row r="714" spans="1:15">
      <c r="A714" s="140">
        <v>5</v>
      </c>
      <c r="B714" s="140">
        <v>3</v>
      </c>
      <c r="C714" s="21">
        <v>6</v>
      </c>
      <c r="D714" s="140">
        <v>6</v>
      </c>
      <c r="E714" s="140">
        <v>5</v>
      </c>
      <c r="F714" s="140">
        <v>6</v>
      </c>
      <c r="G714" s="140"/>
      <c r="H714" s="140"/>
      <c r="I714" s="140"/>
      <c r="J714" s="22"/>
      <c r="K714" s="22"/>
      <c r="L714" s="144"/>
      <c r="M714" s="140"/>
      <c r="N714" s="21"/>
      <c r="O714" s="140"/>
    </row>
    <row r="715" spans="1:15">
      <c r="A715" s="25">
        <v>88</v>
      </c>
      <c r="B715" s="25">
        <v>88</v>
      </c>
      <c r="C715" s="25">
        <v>89</v>
      </c>
      <c r="D715" s="25">
        <v>78</v>
      </c>
      <c r="E715" s="25">
        <v>91</v>
      </c>
      <c r="F715" s="25">
        <v>88</v>
      </c>
      <c r="G715" s="25"/>
      <c r="H715" s="25"/>
      <c r="I715" s="25"/>
      <c r="J715" s="25"/>
      <c r="K715" s="25"/>
      <c r="L715" s="25"/>
      <c r="M715" s="25"/>
      <c r="N715" s="25"/>
      <c r="O715" s="25"/>
    </row>
    <row r="716" spans="1:15">
      <c r="A716" s="33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1"/>
      <c r="O716" s="21"/>
    </row>
    <row r="717" spans="1:15">
      <c r="A717" s="20" t="s">
        <v>963</v>
      </c>
      <c r="B717" s="22" t="s">
        <v>2</v>
      </c>
      <c r="C717" s="22">
        <v>16</v>
      </c>
      <c r="D717" s="22" t="s">
        <v>3</v>
      </c>
      <c r="E717" s="22" t="s">
        <v>806</v>
      </c>
      <c r="F717" s="22" t="s">
        <v>5</v>
      </c>
      <c r="G717" s="24">
        <f>(A719*A720+B719*B720+C719*C720+D719*D720+E719*E720+F719*F720+G719*G720+H719*H720+I719*I720+J719*J720)/C717</f>
        <v>92.625</v>
      </c>
      <c r="H717" s="22"/>
      <c r="I717" s="22"/>
      <c r="J717" s="22"/>
      <c r="K717" s="22"/>
      <c r="L717" s="22"/>
      <c r="M717" s="22"/>
      <c r="N717" s="21"/>
      <c r="O717" s="21"/>
    </row>
    <row r="718" ht="14.25" spans="1:15">
      <c r="A718" s="22" t="s">
        <v>964</v>
      </c>
      <c r="B718" s="22" t="s">
        <v>965</v>
      </c>
      <c r="C718" s="22" t="s">
        <v>966</v>
      </c>
      <c r="D718" s="22"/>
      <c r="E718" s="22"/>
      <c r="F718" s="22"/>
      <c r="G718" s="22"/>
      <c r="H718" s="22"/>
      <c r="I718" s="22"/>
      <c r="J718" s="22"/>
      <c r="K718" s="137"/>
      <c r="L718" s="145"/>
      <c r="M718" s="21"/>
      <c r="N718" s="21"/>
      <c r="O718" s="21"/>
    </row>
    <row r="719" ht="14.25" spans="1:15">
      <c r="A719" s="22">
        <v>6</v>
      </c>
      <c r="B719" s="22">
        <v>6</v>
      </c>
      <c r="C719" s="22">
        <v>4</v>
      </c>
      <c r="D719" s="22"/>
      <c r="E719" s="22"/>
      <c r="F719" s="22"/>
      <c r="G719" s="22"/>
      <c r="H719" s="22"/>
      <c r="I719" s="22"/>
      <c r="J719" s="22"/>
      <c r="K719" s="137"/>
      <c r="L719" s="145"/>
      <c r="M719" s="21"/>
      <c r="N719" s="21"/>
      <c r="O719" s="21"/>
    </row>
    <row r="720" ht="14.25" spans="1:15">
      <c r="A720" s="25">
        <v>93</v>
      </c>
      <c r="B720" s="25">
        <v>94</v>
      </c>
      <c r="C720" s="25">
        <v>90</v>
      </c>
      <c r="D720" s="25"/>
      <c r="E720" s="25"/>
      <c r="F720" s="25"/>
      <c r="G720" s="25"/>
      <c r="H720" s="25"/>
      <c r="I720" s="25"/>
      <c r="J720" s="25"/>
      <c r="K720" s="146"/>
      <c r="L720" s="146"/>
      <c r="M720" s="25"/>
      <c r="N720" s="25"/>
      <c r="O720" s="25"/>
    </row>
    <row r="721" ht="14.25" spans="1:15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45"/>
      <c r="M721" s="21"/>
      <c r="N721" s="21"/>
      <c r="O721" s="21"/>
    </row>
    <row r="722" spans="1:15">
      <c r="A722" s="20" t="s">
        <v>967</v>
      </c>
      <c r="B722" s="22" t="s">
        <v>2</v>
      </c>
      <c r="C722" s="22">
        <v>17</v>
      </c>
      <c r="D722" s="22" t="s">
        <v>3</v>
      </c>
      <c r="E722" s="22" t="s">
        <v>806</v>
      </c>
      <c r="F722" s="22" t="s">
        <v>5</v>
      </c>
      <c r="G722" s="24">
        <f>(A724*A725+B724*B725+C724*C725+D724*D725+E724*E725+F724*F725+G724*G725+H724*H725+I724*I725+J724*J725)/C722</f>
        <v>89.0588235294118</v>
      </c>
      <c r="H722" s="22"/>
      <c r="I722" s="22"/>
      <c r="J722" s="22"/>
      <c r="K722" s="22"/>
      <c r="L722" s="21"/>
      <c r="M722" s="32"/>
      <c r="N722" s="21"/>
      <c r="O722" s="32"/>
    </row>
    <row r="723" spans="1:15">
      <c r="A723" s="22" t="s">
        <v>968</v>
      </c>
      <c r="B723" s="22" t="s">
        <v>969</v>
      </c>
      <c r="C723" s="22" t="s">
        <v>970</v>
      </c>
      <c r="D723" s="22"/>
      <c r="E723" s="22"/>
      <c r="F723" s="22"/>
      <c r="G723" s="22"/>
      <c r="H723" s="22"/>
      <c r="I723" s="22"/>
      <c r="J723" s="22"/>
      <c r="K723" s="22"/>
      <c r="L723" s="21"/>
      <c r="M723" s="21"/>
      <c r="N723" s="21"/>
      <c r="O723" s="21"/>
    </row>
    <row r="724" spans="1:15">
      <c r="A724" s="22">
        <v>6</v>
      </c>
      <c r="B724" s="22">
        <v>5</v>
      </c>
      <c r="C724" s="22">
        <v>6</v>
      </c>
      <c r="D724" s="22"/>
      <c r="E724" s="22"/>
      <c r="F724" s="22"/>
      <c r="G724" s="22"/>
      <c r="H724" s="22"/>
      <c r="I724" s="22"/>
      <c r="J724" s="22"/>
      <c r="K724" s="22"/>
      <c r="L724" s="21"/>
      <c r="M724" s="21"/>
      <c r="N724" s="21"/>
      <c r="O724" s="21"/>
    </row>
    <row r="725" spans="1:15">
      <c r="A725" s="25">
        <v>92</v>
      </c>
      <c r="B725" s="25">
        <v>88</v>
      </c>
      <c r="C725" s="25">
        <v>87</v>
      </c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</row>
    <row r="726" spans="1:1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1"/>
      <c r="M726" s="21"/>
      <c r="N726" s="21"/>
      <c r="O726" s="21"/>
    </row>
    <row r="727" spans="1:15">
      <c r="A727" s="20" t="s">
        <v>971</v>
      </c>
      <c r="B727" s="22" t="s">
        <v>2</v>
      </c>
      <c r="C727" s="22">
        <v>28</v>
      </c>
      <c r="D727" s="22" t="s">
        <v>3</v>
      </c>
      <c r="E727" s="22" t="s">
        <v>859</v>
      </c>
      <c r="F727" s="22" t="s">
        <v>5</v>
      </c>
      <c r="G727" s="24">
        <f>(A729*A730+B729*B730+C729*C730+D729*D730+E729*E730+F729*F730+G729*G730+H729*H730+I729*I730+J729*J730)/C727</f>
        <v>89.1785714285714</v>
      </c>
      <c r="H727" s="22"/>
      <c r="I727" s="22"/>
      <c r="J727" s="22"/>
      <c r="K727" s="22"/>
      <c r="L727" s="21"/>
      <c r="M727" s="21"/>
      <c r="N727" s="21"/>
      <c r="O727" s="21"/>
    </row>
    <row r="728" spans="1:15">
      <c r="A728" s="22" t="s">
        <v>972</v>
      </c>
      <c r="B728" s="22" t="s">
        <v>973</v>
      </c>
      <c r="C728" s="22" t="s">
        <v>974</v>
      </c>
      <c r="D728" s="21" t="s">
        <v>961</v>
      </c>
      <c r="E728" s="22" t="s">
        <v>930</v>
      </c>
      <c r="F728" s="22" t="s">
        <v>975</v>
      </c>
      <c r="G728" s="22"/>
      <c r="H728" s="22"/>
      <c r="I728" s="22"/>
      <c r="J728" s="22"/>
      <c r="K728" s="22"/>
      <c r="L728" s="21"/>
      <c r="M728" s="32"/>
      <c r="N728" s="21"/>
      <c r="O728" s="21"/>
    </row>
    <row r="729" spans="1:15">
      <c r="A729" s="22">
        <v>6</v>
      </c>
      <c r="B729" s="22">
        <v>6</v>
      </c>
      <c r="C729" s="22">
        <v>6</v>
      </c>
      <c r="D729" s="31">
        <v>1</v>
      </c>
      <c r="E729" s="22">
        <v>6</v>
      </c>
      <c r="F729" s="22">
        <v>3</v>
      </c>
      <c r="G729" s="22"/>
      <c r="H729" s="22"/>
      <c r="I729" s="22"/>
      <c r="J729" s="22"/>
      <c r="K729" s="22"/>
      <c r="L729" s="21"/>
      <c r="M729" s="21"/>
      <c r="N729" s="21"/>
      <c r="O729" s="21"/>
    </row>
    <row r="730" spans="1:15">
      <c r="A730" s="25">
        <v>89</v>
      </c>
      <c r="B730" s="25">
        <v>96</v>
      </c>
      <c r="C730" s="25">
        <v>92</v>
      </c>
      <c r="D730" s="25">
        <v>91</v>
      </c>
      <c r="E730" s="25">
        <v>87</v>
      </c>
      <c r="F730" s="25">
        <v>74</v>
      </c>
      <c r="G730" s="25"/>
      <c r="H730" s="25"/>
      <c r="I730" s="25"/>
      <c r="J730" s="25"/>
      <c r="K730" s="25"/>
      <c r="L730" s="25"/>
      <c r="M730" s="25"/>
      <c r="N730" s="25"/>
      <c r="O730" s="25"/>
    </row>
    <row r="731" spans="1:1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1"/>
      <c r="M731" s="21"/>
      <c r="N731" s="21"/>
      <c r="O731" s="21"/>
    </row>
    <row r="732" spans="1:15">
      <c r="A732" s="20" t="s">
        <v>976</v>
      </c>
      <c r="B732" s="22" t="s">
        <v>2</v>
      </c>
      <c r="C732" s="22">
        <v>24</v>
      </c>
      <c r="D732" s="22" t="s">
        <v>3</v>
      </c>
      <c r="E732" s="22" t="s">
        <v>845</v>
      </c>
      <c r="F732" s="22" t="s">
        <v>5</v>
      </c>
      <c r="G732" s="24">
        <f>(A734*A735+B734*B735+C734*C735+D734*D735+E734*E735+F734*F735+G734*G735+H734*H735+I734*I735+J734*J735)/C732</f>
        <v>86.3333333333333</v>
      </c>
      <c r="H732" s="22"/>
      <c r="I732" s="22"/>
      <c r="J732" s="22"/>
      <c r="K732" s="22"/>
      <c r="L732" s="22"/>
      <c r="M732" s="22"/>
      <c r="N732" s="21"/>
      <c r="O732" s="21"/>
    </row>
    <row r="733" spans="1:15">
      <c r="A733" s="31" t="s">
        <v>977</v>
      </c>
      <c r="B733" s="31" t="s">
        <v>978</v>
      </c>
      <c r="C733" s="31" t="s">
        <v>979</v>
      </c>
      <c r="D733" s="31" t="s">
        <v>980</v>
      </c>
      <c r="E733" s="31" t="s">
        <v>981</v>
      </c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>
      <c r="A734" s="31">
        <v>4</v>
      </c>
      <c r="B734" s="31">
        <v>5</v>
      </c>
      <c r="C734" s="31">
        <v>4</v>
      </c>
      <c r="D734" s="31">
        <v>5</v>
      </c>
      <c r="E734" s="31">
        <v>6</v>
      </c>
      <c r="F734" s="22"/>
      <c r="G734" s="22"/>
      <c r="H734" s="22"/>
      <c r="I734" s="22"/>
      <c r="J734" s="22"/>
      <c r="K734" s="21"/>
      <c r="L734" s="21"/>
      <c r="M734" s="21"/>
      <c r="N734" s="33"/>
      <c r="O734" s="22"/>
    </row>
    <row r="735" spans="1:15">
      <c r="A735" s="36">
        <v>92</v>
      </c>
      <c r="B735" s="25">
        <v>96</v>
      </c>
      <c r="C735" s="25">
        <v>97</v>
      </c>
      <c r="D735" s="25">
        <v>94</v>
      </c>
      <c r="E735" s="25">
        <v>61</v>
      </c>
      <c r="F735" s="25"/>
      <c r="G735" s="25"/>
      <c r="H735" s="25"/>
      <c r="I735" s="25"/>
      <c r="J735" s="25"/>
      <c r="K735" s="25"/>
      <c r="L735" s="25"/>
      <c r="M735" s="25"/>
      <c r="N735" s="25"/>
      <c r="O735" s="25"/>
    </row>
    <row r="736" spans="1:15">
      <c r="A736" s="141"/>
      <c r="B736" s="142"/>
      <c r="C736" s="142"/>
      <c r="D736" s="142"/>
      <c r="E736" s="142"/>
      <c r="F736" s="142"/>
      <c r="G736" s="142"/>
      <c r="H736" s="142"/>
      <c r="I736" s="142"/>
      <c r="J736" s="142"/>
      <c r="K736" s="142"/>
      <c r="L736" s="142"/>
      <c r="M736" s="142"/>
      <c r="N736" s="142"/>
      <c r="O736" s="142"/>
    </row>
    <row r="737" spans="1:15">
      <c r="A737" s="20" t="s">
        <v>982</v>
      </c>
      <c r="B737" s="22" t="s">
        <v>2</v>
      </c>
      <c r="C737" s="22">
        <v>29</v>
      </c>
      <c r="D737" s="22" t="s">
        <v>3</v>
      </c>
      <c r="E737" s="31" t="s">
        <v>816</v>
      </c>
      <c r="F737" s="22" t="s">
        <v>5</v>
      </c>
      <c r="G737" s="24">
        <f>(A739*A740+B739*B740+C739*C740+D739*D740+E739*E740+F739*F740+G739*G740+H739*H740+I739*I740+J739*J740)/C737</f>
        <v>94.6551724137931</v>
      </c>
      <c r="H737" s="22"/>
      <c r="I737" s="21"/>
      <c r="J737" s="22"/>
      <c r="K737" s="22"/>
      <c r="L737" s="22"/>
      <c r="M737" s="22"/>
      <c r="N737" s="21"/>
      <c r="O737" s="21"/>
    </row>
    <row r="738" spans="1:15">
      <c r="A738" s="31" t="s">
        <v>983</v>
      </c>
      <c r="B738" s="31" t="s">
        <v>984</v>
      </c>
      <c r="C738" s="22" t="s">
        <v>985</v>
      </c>
      <c r="D738" s="22" t="s">
        <v>986</v>
      </c>
      <c r="E738" s="22" t="s">
        <v>987</v>
      </c>
      <c r="F738" s="22" t="s">
        <v>988</v>
      </c>
      <c r="G738" s="22"/>
      <c r="H738" s="22"/>
      <c r="I738" s="22"/>
      <c r="J738" s="22"/>
      <c r="K738" s="22"/>
      <c r="L738" s="22"/>
      <c r="M738" s="21"/>
      <c r="N738" s="21"/>
      <c r="O738" s="21"/>
    </row>
    <row r="739" spans="1:15">
      <c r="A739" s="31">
        <v>5</v>
      </c>
      <c r="B739" s="31">
        <v>2</v>
      </c>
      <c r="C739" s="44">
        <v>5</v>
      </c>
      <c r="D739" s="22">
        <v>5</v>
      </c>
      <c r="E739" s="22">
        <v>6</v>
      </c>
      <c r="F739" s="22">
        <v>6</v>
      </c>
      <c r="G739" s="21"/>
      <c r="H739" s="21"/>
      <c r="I739" s="22"/>
      <c r="J739" s="22"/>
      <c r="K739" s="22"/>
      <c r="L739" s="22"/>
      <c r="M739" s="21"/>
      <c r="N739" s="21"/>
      <c r="O739" s="21"/>
    </row>
    <row r="740" spans="1:15">
      <c r="A740" s="25">
        <v>95</v>
      </c>
      <c r="B740" s="36">
        <v>95</v>
      </c>
      <c r="C740" s="25">
        <v>96</v>
      </c>
      <c r="D740" s="25">
        <v>98</v>
      </c>
      <c r="E740" s="25">
        <v>91</v>
      </c>
      <c r="F740" s="25">
        <v>94</v>
      </c>
      <c r="G740" s="25"/>
      <c r="H740" s="25"/>
      <c r="I740" s="25"/>
      <c r="J740" s="25"/>
      <c r="K740" s="25"/>
      <c r="L740" s="25"/>
      <c r="M740" s="25"/>
      <c r="N740" s="25"/>
      <c r="O740" s="25"/>
    </row>
    <row r="741" spans="1:15">
      <c r="A741" s="33"/>
      <c r="B741" s="22"/>
      <c r="C741" s="22"/>
      <c r="D741" s="22"/>
      <c r="E741" s="22"/>
      <c r="F741" s="22"/>
      <c r="G741" s="22"/>
      <c r="H741" s="22"/>
      <c r="I741" s="22"/>
      <c r="J741" s="21"/>
      <c r="K741" s="21"/>
      <c r="L741" s="21"/>
      <c r="M741" s="21"/>
      <c r="N741" s="21"/>
      <c r="O741" s="21"/>
    </row>
    <row r="742" spans="1:15">
      <c r="A742" s="20" t="s">
        <v>989</v>
      </c>
      <c r="B742" s="22" t="s">
        <v>2</v>
      </c>
      <c r="C742" s="22">
        <v>19</v>
      </c>
      <c r="D742" s="22" t="s">
        <v>3</v>
      </c>
      <c r="E742" s="22" t="s">
        <v>990</v>
      </c>
      <c r="F742" s="22" t="s">
        <v>5</v>
      </c>
      <c r="G742" s="24">
        <f>(A744*A745+B744*B745+C744*C745+D744*D745+E744*E745+F744*F745+G744*G745+H744*H745+I744*I745+J744*J745)/C742</f>
        <v>90.7368421052632</v>
      </c>
      <c r="H742" s="22"/>
      <c r="I742" s="22"/>
      <c r="J742" s="22"/>
      <c r="K742" s="22"/>
      <c r="L742" s="22"/>
      <c r="M742" s="22"/>
      <c r="N742" s="21"/>
      <c r="O742" s="21"/>
    </row>
    <row r="743" spans="1:15">
      <c r="A743" s="31" t="s">
        <v>991</v>
      </c>
      <c r="B743" s="31" t="s">
        <v>992</v>
      </c>
      <c r="C743" s="22" t="s">
        <v>993</v>
      </c>
      <c r="D743" s="22" t="s">
        <v>747</v>
      </c>
      <c r="E743" s="22"/>
      <c r="F743" s="21"/>
      <c r="G743" s="21"/>
      <c r="H743" s="22"/>
      <c r="I743" s="22"/>
      <c r="J743" s="22"/>
      <c r="K743" s="22"/>
      <c r="L743" s="22"/>
      <c r="M743" s="21"/>
      <c r="N743" s="21"/>
      <c r="O743" s="21"/>
    </row>
    <row r="744" spans="1:15">
      <c r="A744" s="31">
        <v>6</v>
      </c>
      <c r="B744" s="31">
        <v>6</v>
      </c>
      <c r="C744" s="22">
        <v>6</v>
      </c>
      <c r="D744" s="22">
        <v>1</v>
      </c>
      <c r="E744" s="22"/>
      <c r="F744" s="22"/>
      <c r="G744" s="22"/>
      <c r="H744" s="22"/>
      <c r="I744" s="22"/>
      <c r="J744" s="21"/>
      <c r="K744" s="21"/>
      <c r="L744" s="21"/>
      <c r="M744" s="21"/>
      <c r="N744" s="21"/>
      <c r="O744" s="21"/>
    </row>
    <row r="745" spans="1:15">
      <c r="A745" s="25">
        <v>94</v>
      </c>
      <c r="B745" s="25">
        <v>85</v>
      </c>
      <c r="C745" s="25">
        <v>94</v>
      </c>
      <c r="D745" s="36">
        <v>86</v>
      </c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</row>
    <row r="746" spans="1:15">
      <c r="A746" s="21"/>
      <c r="B746" s="22"/>
      <c r="C746" s="22"/>
      <c r="D746" s="22"/>
      <c r="E746" s="33"/>
      <c r="F746" s="22"/>
      <c r="G746" s="22"/>
      <c r="H746" s="22"/>
      <c r="I746" s="22"/>
      <c r="J746" s="22"/>
      <c r="K746" s="22"/>
      <c r="L746" s="22"/>
      <c r="M746" s="22"/>
      <c r="N746" s="21"/>
      <c r="O746" s="21"/>
    </row>
    <row r="747" spans="1:15">
      <c r="A747" s="20" t="s">
        <v>994</v>
      </c>
      <c r="B747" s="22" t="s">
        <v>2</v>
      </c>
      <c r="C747" s="44">
        <v>24</v>
      </c>
      <c r="D747" s="22" t="s">
        <v>3</v>
      </c>
      <c r="E747" s="22" t="s">
        <v>859</v>
      </c>
      <c r="F747" s="22" t="s">
        <v>5</v>
      </c>
      <c r="G747" s="24">
        <f>(A749*A750+B749*B750+C749*C750+D749*D750+E749*E750+F749*F750+G749*G750+H749*H750+I749*I750+J749*J750)/C747</f>
        <v>81.0416666666667</v>
      </c>
      <c r="H747" s="22"/>
      <c r="I747" s="22"/>
      <c r="J747" s="22"/>
      <c r="K747" s="22"/>
      <c r="L747" s="22"/>
      <c r="M747" s="33"/>
      <c r="N747" s="21"/>
      <c r="O747" s="21"/>
    </row>
    <row r="748" spans="1:15">
      <c r="A748" s="21" t="s">
        <v>995</v>
      </c>
      <c r="B748" s="31" t="s">
        <v>996</v>
      </c>
      <c r="C748" s="31" t="s">
        <v>997</v>
      </c>
      <c r="D748" s="31" t="s">
        <v>998</v>
      </c>
      <c r="E748" s="31" t="s">
        <v>999</v>
      </c>
      <c r="F748" s="31" t="s">
        <v>1000</v>
      </c>
      <c r="G748" s="22"/>
      <c r="H748" s="22"/>
      <c r="I748" s="22"/>
      <c r="J748" s="22"/>
      <c r="K748" s="22"/>
      <c r="L748" s="22"/>
      <c r="M748" s="22"/>
      <c r="N748" s="21"/>
      <c r="O748" s="21"/>
    </row>
    <row r="749" spans="1:15">
      <c r="A749" s="21">
        <v>1</v>
      </c>
      <c r="B749" s="31">
        <v>5</v>
      </c>
      <c r="C749" s="31">
        <v>6</v>
      </c>
      <c r="D749" s="31">
        <v>5</v>
      </c>
      <c r="E749" s="28">
        <v>5</v>
      </c>
      <c r="F749" s="31">
        <v>2</v>
      </c>
      <c r="G749" s="22"/>
      <c r="H749" s="22"/>
      <c r="I749" s="22"/>
      <c r="J749" s="22"/>
      <c r="K749" s="22"/>
      <c r="L749" s="22"/>
      <c r="M749" s="22"/>
      <c r="N749" s="21"/>
      <c r="O749" s="21"/>
    </row>
    <row r="750" spans="1:15">
      <c r="A750" s="25">
        <v>96</v>
      </c>
      <c r="B750" s="25">
        <v>84</v>
      </c>
      <c r="C750" s="25">
        <v>85</v>
      </c>
      <c r="D750" s="25">
        <v>66</v>
      </c>
      <c r="E750" s="36">
        <v>85</v>
      </c>
      <c r="F750" s="25">
        <v>82</v>
      </c>
      <c r="G750" s="25"/>
      <c r="H750" s="25"/>
      <c r="I750" s="25"/>
      <c r="J750" s="25"/>
      <c r="K750" s="25"/>
      <c r="L750" s="25"/>
      <c r="M750" s="25"/>
      <c r="N750" s="25"/>
      <c r="O750" s="25"/>
    </row>
    <row r="751" spans="1:15">
      <c r="A751" s="22"/>
      <c r="B751" s="22"/>
      <c r="C751" s="22"/>
      <c r="D751" s="22"/>
      <c r="E751" s="33"/>
      <c r="F751" s="22"/>
      <c r="G751" s="22"/>
      <c r="H751" s="22"/>
      <c r="I751" s="22"/>
      <c r="J751" s="22"/>
      <c r="K751" s="21"/>
      <c r="L751" s="21"/>
      <c r="M751" s="21"/>
      <c r="N751" s="21"/>
      <c r="O751" s="21"/>
    </row>
    <row r="752" spans="1:15">
      <c r="A752" s="20" t="s">
        <v>1001</v>
      </c>
      <c r="B752" s="22" t="s">
        <v>2</v>
      </c>
      <c r="C752" s="22">
        <v>27</v>
      </c>
      <c r="D752" s="22" t="s">
        <v>3</v>
      </c>
      <c r="E752" s="22" t="s">
        <v>1002</v>
      </c>
      <c r="F752" s="22" t="s">
        <v>5</v>
      </c>
      <c r="G752" s="24">
        <f>(A754*A755+B754*B755+C754*C755+D754*D755+E754*E755+F754*F755+G754*G755+H754*H755+I754*I755+J754*J755)/C752</f>
        <v>90.7777777777778</v>
      </c>
      <c r="H752" s="22"/>
      <c r="I752" s="22"/>
      <c r="J752" s="22"/>
      <c r="K752" s="22"/>
      <c r="L752" s="22"/>
      <c r="M752" s="22"/>
      <c r="N752" s="21"/>
      <c r="O752" s="21"/>
    </row>
    <row r="753" spans="1:15">
      <c r="A753" s="31" t="s">
        <v>1003</v>
      </c>
      <c r="B753" s="22" t="s">
        <v>1004</v>
      </c>
      <c r="C753" s="22" t="s">
        <v>1005</v>
      </c>
      <c r="D753" s="22" t="s">
        <v>1006</v>
      </c>
      <c r="E753" s="22" t="s">
        <v>1007</v>
      </c>
      <c r="F753" s="22"/>
      <c r="G753" s="22"/>
      <c r="H753" s="22"/>
      <c r="I753" s="22"/>
      <c r="J753" s="22"/>
      <c r="K753" s="22"/>
      <c r="L753" s="22"/>
      <c r="M753" s="22"/>
      <c r="N753" s="21"/>
      <c r="O753" s="21"/>
    </row>
    <row r="754" spans="1:15">
      <c r="A754" s="31">
        <v>6</v>
      </c>
      <c r="B754" s="22">
        <v>6</v>
      </c>
      <c r="C754" s="22">
        <v>3</v>
      </c>
      <c r="D754" s="22">
        <v>6</v>
      </c>
      <c r="E754" s="33">
        <v>6</v>
      </c>
      <c r="F754" s="22"/>
      <c r="G754" s="22"/>
      <c r="H754" s="22"/>
      <c r="I754" s="22"/>
      <c r="J754" s="22"/>
      <c r="K754" s="22"/>
      <c r="L754" s="22"/>
      <c r="M754" s="22"/>
      <c r="N754" s="21"/>
      <c r="O754" s="21"/>
    </row>
    <row r="755" spans="1:15">
      <c r="A755" s="25">
        <v>92</v>
      </c>
      <c r="B755" s="25">
        <v>90</v>
      </c>
      <c r="C755" s="25">
        <v>93</v>
      </c>
      <c r="D755" s="25">
        <v>92</v>
      </c>
      <c r="E755" s="36">
        <v>88</v>
      </c>
      <c r="F755" s="25"/>
      <c r="G755" s="25"/>
      <c r="H755" s="25"/>
      <c r="I755" s="25"/>
      <c r="J755" s="25"/>
      <c r="K755" s="25"/>
      <c r="L755" s="25"/>
      <c r="M755" s="25"/>
      <c r="N755" s="25"/>
      <c r="O755" s="25"/>
    </row>
    <row r="756" spans="1:15">
      <c r="A756" s="22"/>
      <c r="B756" s="22"/>
      <c r="C756" s="22"/>
      <c r="D756" s="22"/>
      <c r="E756" s="33"/>
      <c r="F756" s="22"/>
      <c r="G756" s="22"/>
      <c r="H756" s="22"/>
      <c r="I756" s="22"/>
      <c r="J756" s="22"/>
      <c r="K756" s="22"/>
      <c r="L756" s="22"/>
      <c r="M756" s="22"/>
      <c r="N756" s="21"/>
      <c r="O756" s="21"/>
    </row>
    <row r="757" spans="1:15">
      <c r="A757" s="20" t="s">
        <v>1008</v>
      </c>
      <c r="B757" s="22" t="s">
        <v>133</v>
      </c>
      <c r="C757" s="22">
        <v>24</v>
      </c>
      <c r="D757" s="22" t="s">
        <v>3</v>
      </c>
      <c r="E757" s="22" t="s">
        <v>1009</v>
      </c>
      <c r="F757" s="22" t="s">
        <v>5</v>
      </c>
      <c r="G757" s="24">
        <f>(A759*A760+B759*B760+C759*C760+D759*D760+E759*E760+F759*F760+G759*G760+H759*H760+I759*I760+J759*J760)/C757</f>
        <v>92.7916666666667</v>
      </c>
      <c r="H757" s="22"/>
      <c r="I757" s="22"/>
      <c r="J757" s="22"/>
      <c r="K757" s="22"/>
      <c r="L757" s="22"/>
      <c r="M757" s="22"/>
      <c r="N757" s="21"/>
      <c r="O757" s="21"/>
    </row>
    <row r="758" spans="1:15">
      <c r="A758" s="31" t="s">
        <v>1010</v>
      </c>
      <c r="B758" s="22" t="s">
        <v>1011</v>
      </c>
      <c r="C758" s="22" t="s">
        <v>1012</v>
      </c>
      <c r="D758" s="22" t="s">
        <v>1013</v>
      </c>
      <c r="E758" s="22" t="s">
        <v>1014</v>
      </c>
      <c r="F758" s="22"/>
      <c r="G758" s="22"/>
      <c r="H758" s="22"/>
      <c r="I758" s="22"/>
      <c r="J758" s="22"/>
      <c r="K758" s="22"/>
      <c r="L758" s="22"/>
      <c r="M758" s="22"/>
      <c r="N758" s="21"/>
      <c r="O758" s="21"/>
    </row>
    <row r="759" spans="1:15">
      <c r="A759" s="31">
        <v>4</v>
      </c>
      <c r="B759" s="22">
        <v>5</v>
      </c>
      <c r="C759" s="22">
        <v>5</v>
      </c>
      <c r="D759" s="22">
        <v>5</v>
      </c>
      <c r="E759" s="22">
        <v>5</v>
      </c>
      <c r="F759" s="22"/>
      <c r="G759" s="22"/>
      <c r="H759" s="22"/>
      <c r="I759" s="22"/>
      <c r="J759" s="22"/>
      <c r="K759" s="22"/>
      <c r="L759" s="22"/>
      <c r="M759" s="22"/>
      <c r="N759" s="21"/>
      <c r="O759" s="21"/>
    </row>
    <row r="760" spans="1:15">
      <c r="A760" s="36">
        <v>88</v>
      </c>
      <c r="B760" s="25">
        <v>93</v>
      </c>
      <c r="C760" s="25">
        <v>97</v>
      </c>
      <c r="D760" s="25">
        <v>96</v>
      </c>
      <c r="E760" s="25">
        <v>89</v>
      </c>
      <c r="F760" s="25"/>
      <c r="G760" s="25"/>
      <c r="H760" s="25"/>
      <c r="I760" s="25"/>
      <c r="J760" s="25"/>
      <c r="K760" s="25"/>
      <c r="L760" s="25"/>
      <c r="M760" s="25"/>
      <c r="N760" s="25"/>
      <c r="O760" s="25"/>
    </row>
    <row r="761" spans="1: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>
      <c r="A762" s="20" t="s">
        <v>1015</v>
      </c>
      <c r="B762" s="22" t="s">
        <v>133</v>
      </c>
      <c r="C762" s="31">
        <v>26</v>
      </c>
      <c r="D762" s="22" t="s">
        <v>3</v>
      </c>
      <c r="E762" s="31" t="s">
        <v>924</v>
      </c>
      <c r="F762" s="22" t="s">
        <v>5</v>
      </c>
      <c r="G762" s="24">
        <f>(A764*A765+B764*B765+C764*C765+D764*D765+E764*E765+F764*F765+G764*G765+H764*H765+I764*I765+J764*J765)/C762</f>
        <v>90.9615384615385</v>
      </c>
      <c r="H762" s="22"/>
      <c r="I762" s="22"/>
      <c r="J762" s="22"/>
      <c r="K762" s="22"/>
      <c r="L762" s="22"/>
      <c r="M762" s="22"/>
      <c r="N762" s="21"/>
      <c r="O762" s="21"/>
    </row>
    <row r="763" spans="1:15">
      <c r="A763" s="31" t="s">
        <v>1016</v>
      </c>
      <c r="B763" s="31" t="s">
        <v>1017</v>
      </c>
      <c r="C763" s="31" t="s">
        <v>1018</v>
      </c>
      <c r="D763" s="31" t="s">
        <v>1019</v>
      </c>
      <c r="E763" s="21" t="s">
        <v>1020</v>
      </c>
      <c r="F763" s="31" t="s">
        <v>783</v>
      </c>
      <c r="G763" s="22"/>
      <c r="H763" s="22"/>
      <c r="I763" s="22"/>
      <c r="J763" s="22"/>
      <c r="K763" s="22"/>
      <c r="L763" s="22"/>
      <c r="M763" s="22"/>
      <c r="N763" s="21"/>
      <c r="O763" s="21"/>
    </row>
    <row r="764" spans="1:15">
      <c r="A764" s="31">
        <v>6</v>
      </c>
      <c r="B764" s="31">
        <v>3</v>
      </c>
      <c r="C764" s="31">
        <v>6</v>
      </c>
      <c r="D764" s="31">
        <v>6</v>
      </c>
      <c r="E764" s="21">
        <v>4</v>
      </c>
      <c r="F764" s="28">
        <v>1</v>
      </c>
      <c r="G764" s="22"/>
      <c r="H764" s="22"/>
      <c r="I764" s="22"/>
      <c r="J764" s="22"/>
      <c r="K764" s="22"/>
      <c r="L764" s="22"/>
      <c r="M764" s="22"/>
      <c r="N764" s="21"/>
      <c r="O764" s="21"/>
    </row>
    <row r="765" spans="1:15">
      <c r="A765" s="25">
        <v>90</v>
      </c>
      <c r="B765" s="25">
        <v>90</v>
      </c>
      <c r="C765" s="25">
        <v>93</v>
      </c>
      <c r="D765" s="25">
        <v>90</v>
      </c>
      <c r="E765" s="36">
        <v>91</v>
      </c>
      <c r="F765" s="25">
        <v>93</v>
      </c>
      <c r="G765" s="25"/>
      <c r="H765" s="25"/>
      <c r="I765" s="25"/>
      <c r="J765" s="25"/>
      <c r="K765" s="25"/>
      <c r="L765" s="25"/>
      <c r="M765" s="25"/>
      <c r="N765" s="25"/>
      <c r="O765" s="25"/>
    </row>
    <row r="766" spans="1:15">
      <c r="A766" s="22"/>
      <c r="B766" s="22"/>
      <c r="C766" s="22"/>
      <c r="D766" s="22"/>
      <c r="E766" s="33"/>
      <c r="F766" s="22"/>
      <c r="G766" s="22"/>
      <c r="H766" s="22"/>
      <c r="I766" s="22"/>
      <c r="J766" s="22"/>
      <c r="K766" s="22"/>
      <c r="L766" s="22"/>
      <c r="M766" s="22"/>
      <c r="N766" s="21"/>
      <c r="O766" s="21"/>
    </row>
    <row r="767" spans="1:15">
      <c r="A767" s="20" t="s">
        <v>1021</v>
      </c>
      <c r="B767" s="22" t="s">
        <v>133</v>
      </c>
      <c r="C767" s="22">
        <v>23</v>
      </c>
      <c r="D767" s="22" t="s">
        <v>3</v>
      </c>
      <c r="E767" s="22" t="s">
        <v>865</v>
      </c>
      <c r="F767" s="22" t="s">
        <v>5</v>
      </c>
      <c r="G767" s="24">
        <f>(A769*A770+B769*B770+C769*C770+D769*D770+E769*E770+F769*F770+G769*G770+H769*H770+I769*I770+J769*J770)/C767</f>
        <v>91.7391304347826</v>
      </c>
      <c r="H767" s="22"/>
      <c r="I767" s="22"/>
      <c r="J767" s="22"/>
      <c r="K767" s="22"/>
      <c r="L767" s="22"/>
      <c r="M767" s="22"/>
      <c r="N767" s="21"/>
      <c r="O767" s="22"/>
    </row>
    <row r="768" spans="1:15">
      <c r="A768" s="21" t="s">
        <v>1022</v>
      </c>
      <c r="B768" s="21" t="s">
        <v>1023</v>
      </c>
      <c r="C768" s="21" t="s">
        <v>1024</v>
      </c>
      <c r="D768" s="31" t="s">
        <v>1025</v>
      </c>
      <c r="E768" s="22"/>
      <c r="F768" s="22"/>
      <c r="G768" s="22"/>
      <c r="H768" s="22"/>
      <c r="I768" s="22"/>
      <c r="J768" s="22"/>
      <c r="K768" s="22"/>
      <c r="L768" s="22"/>
      <c r="M768" s="22"/>
      <c r="N768" s="21"/>
      <c r="O768" s="22"/>
    </row>
    <row r="769" spans="1:15">
      <c r="A769" s="21">
        <v>6</v>
      </c>
      <c r="B769" s="31">
        <v>5</v>
      </c>
      <c r="C769" s="31">
        <v>6</v>
      </c>
      <c r="D769" s="31">
        <v>6</v>
      </c>
      <c r="E769" s="22"/>
      <c r="F769" s="33"/>
      <c r="G769" s="22"/>
      <c r="H769" s="22"/>
      <c r="I769" s="22"/>
      <c r="J769" s="22"/>
      <c r="K769" s="22"/>
      <c r="L769" s="22"/>
      <c r="M769" s="22"/>
      <c r="N769" s="21"/>
      <c r="O769" s="22"/>
    </row>
    <row r="770" spans="1:15">
      <c r="A770" s="25">
        <v>95</v>
      </c>
      <c r="B770" s="25">
        <v>86</v>
      </c>
      <c r="C770" s="25">
        <v>89</v>
      </c>
      <c r="D770" s="25">
        <v>96</v>
      </c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</row>
    <row r="771" spans="1:1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1"/>
      <c r="O771" s="22"/>
    </row>
    <row r="772" spans="1:15">
      <c r="A772" s="20" t="s">
        <v>1026</v>
      </c>
      <c r="B772" s="22" t="s">
        <v>133</v>
      </c>
      <c r="C772" s="22">
        <v>42</v>
      </c>
      <c r="D772" s="22" t="s">
        <v>3</v>
      </c>
      <c r="E772" s="22" t="s">
        <v>929</v>
      </c>
      <c r="F772" s="22" t="s">
        <v>5</v>
      </c>
      <c r="G772" s="24">
        <f>(A774*A775+B774*B775+C774*C775+D774*D775+E774*E775+F774*F775+G774*G775+H774*H775+I774*I775+J774*J775)/C772</f>
        <v>79.5952380952381</v>
      </c>
      <c r="H772" s="22"/>
      <c r="I772" s="22"/>
      <c r="J772" s="22"/>
      <c r="K772" s="22"/>
      <c r="L772" s="22"/>
      <c r="M772" s="33"/>
      <c r="N772" s="21"/>
      <c r="O772" s="22"/>
    </row>
    <row r="773" spans="1:15">
      <c r="A773" s="21" t="s">
        <v>1027</v>
      </c>
      <c r="B773" s="21" t="s">
        <v>1028</v>
      </c>
      <c r="C773" s="21" t="s">
        <v>1029</v>
      </c>
      <c r="D773" s="22" t="s">
        <v>1030</v>
      </c>
      <c r="E773" s="22" t="s">
        <v>1031</v>
      </c>
      <c r="F773" s="22" t="s">
        <v>1032</v>
      </c>
      <c r="G773" s="22" t="s">
        <v>1033</v>
      </c>
      <c r="H773" s="22" t="s">
        <v>1034</v>
      </c>
      <c r="I773" s="22" t="s">
        <v>1035</v>
      </c>
      <c r="J773" s="22"/>
      <c r="K773" s="22"/>
      <c r="L773" s="22"/>
      <c r="M773" s="22"/>
      <c r="N773" s="21"/>
      <c r="O773" s="22"/>
    </row>
    <row r="774" spans="1:15">
      <c r="A774" s="21">
        <v>6</v>
      </c>
      <c r="B774" s="31">
        <v>5</v>
      </c>
      <c r="C774" s="31">
        <v>6</v>
      </c>
      <c r="D774" s="22">
        <v>5</v>
      </c>
      <c r="E774" s="22">
        <v>6</v>
      </c>
      <c r="F774" s="22">
        <v>6</v>
      </c>
      <c r="G774" s="22">
        <v>2</v>
      </c>
      <c r="H774" s="22">
        <v>5</v>
      </c>
      <c r="I774" s="22">
        <v>1</v>
      </c>
      <c r="J774" s="22"/>
      <c r="K774" s="22"/>
      <c r="L774" s="22"/>
      <c r="M774" s="22"/>
      <c r="N774" s="21"/>
      <c r="O774" s="22"/>
    </row>
    <row r="775" spans="1:15">
      <c r="A775" s="25">
        <v>87</v>
      </c>
      <c r="B775" s="25">
        <v>68</v>
      </c>
      <c r="C775" s="25">
        <v>88</v>
      </c>
      <c r="D775" s="25">
        <v>31</v>
      </c>
      <c r="E775" s="25">
        <v>91</v>
      </c>
      <c r="F775" s="25">
        <v>88</v>
      </c>
      <c r="G775" s="25">
        <v>89</v>
      </c>
      <c r="H775" s="25">
        <v>91</v>
      </c>
      <c r="I775" s="25">
        <v>91</v>
      </c>
      <c r="J775" s="25"/>
      <c r="K775" s="25"/>
      <c r="L775" s="25"/>
      <c r="M775" s="25"/>
      <c r="N775" s="25"/>
      <c r="O775" s="25"/>
    </row>
    <row r="776" spans="1:15">
      <c r="A776" s="22"/>
      <c r="B776" s="21"/>
      <c r="C776" s="21"/>
      <c r="D776" s="21"/>
      <c r="E776" s="21"/>
      <c r="F776" s="21"/>
      <c r="G776" s="21"/>
      <c r="H776" s="22"/>
      <c r="I776" s="22"/>
      <c r="J776" s="22"/>
      <c r="K776" s="22"/>
      <c r="L776" s="22"/>
      <c r="M776" s="22"/>
      <c r="N776" s="21"/>
      <c r="O776" s="22"/>
    </row>
    <row r="777" spans="1:15">
      <c r="A777" s="20" t="s">
        <v>1036</v>
      </c>
      <c r="B777" s="22" t="s">
        <v>133</v>
      </c>
      <c r="C777" s="22">
        <v>35</v>
      </c>
      <c r="D777" s="22" t="s">
        <v>3</v>
      </c>
      <c r="E777" s="22" t="s">
        <v>929</v>
      </c>
      <c r="F777" s="22" t="s">
        <v>5</v>
      </c>
      <c r="G777" s="24">
        <f>(A779*A780+B779*B780+C779*C780+D779*D780+E779*E780+F779*F780+G779*G780+H779*H780+I779*I780+J779*J780)/C777</f>
        <v>87.1428571428571</v>
      </c>
      <c r="H777" s="22"/>
      <c r="I777" s="22"/>
      <c r="J777" s="22"/>
      <c r="K777" s="22"/>
      <c r="L777" s="22"/>
      <c r="M777" s="22"/>
      <c r="N777" s="21"/>
      <c r="O777" s="21"/>
    </row>
    <row r="778" spans="1:15">
      <c r="A778" s="21" t="s">
        <v>1037</v>
      </c>
      <c r="B778" s="21" t="s">
        <v>1038</v>
      </c>
      <c r="C778" s="22" t="s">
        <v>1039</v>
      </c>
      <c r="D778" s="21" t="s">
        <v>1040</v>
      </c>
      <c r="E778" s="22" t="s">
        <v>1041</v>
      </c>
      <c r="F778" s="22" t="s">
        <v>1042</v>
      </c>
      <c r="G778" s="21" t="s">
        <v>1043</v>
      </c>
      <c r="H778" s="22"/>
      <c r="I778" s="22"/>
      <c r="J778" s="22"/>
      <c r="K778" s="22"/>
      <c r="L778" s="22"/>
      <c r="M778" s="22"/>
      <c r="N778" s="22"/>
      <c r="O778" s="22"/>
    </row>
    <row r="779" spans="1:15">
      <c r="A779" s="21">
        <v>5</v>
      </c>
      <c r="B779" s="21">
        <v>6</v>
      </c>
      <c r="C779" s="22">
        <v>6</v>
      </c>
      <c r="D779" s="21">
        <v>5</v>
      </c>
      <c r="E779" s="21">
        <v>6</v>
      </c>
      <c r="F779" s="22">
        <v>6</v>
      </c>
      <c r="G779" s="21">
        <v>1</v>
      </c>
      <c r="H779" s="21"/>
      <c r="I779" s="22"/>
      <c r="J779" s="22"/>
      <c r="K779" s="22"/>
      <c r="L779" s="22"/>
      <c r="M779" s="22"/>
      <c r="N779" s="21"/>
      <c r="O779" s="21"/>
    </row>
    <row r="780" spans="1:15">
      <c r="A780" s="36">
        <v>86</v>
      </c>
      <c r="B780" s="25">
        <v>88</v>
      </c>
      <c r="C780" s="25">
        <v>84</v>
      </c>
      <c r="D780" s="25">
        <v>96</v>
      </c>
      <c r="E780" s="25">
        <v>87</v>
      </c>
      <c r="F780" s="25">
        <v>84</v>
      </c>
      <c r="G780" s="25">
        <v>82</v>
      </c>
      <c r="H780" s="25"/>
      <c r="I780" s="25"/>
      <c r="J780" s="25"/>
      <c r="K780" s="25"/>
      <c r="L780" s="25"/>
      <c r="M780" s="25"/>
      <c r="N780" s="25"/>
      <c r="O780" s="25"/>
    </row>
    <row r="781" spans="1:15">
      <c r="A781" s="147"/>
      <c r="B781" s="148"/>
      <c r="C781" s="148"/>
      <c r="D781" s="148"/>
      <c r="E781" s="148"/>
      <c r="F781" s="148"/>
      <c r="G781" s="148"/>
      <c r="H781" s="148"/>
      <c r="I781" s="22"/>
      <c r="J781" s="22"/>
      <c r="K781" s="22"/>
      <c r="L781" s="22"/>
      <c r="M781" s="22"/>
      <c r="N781" s="21"/>
      <c r="O781" s="21"/>
    </row>
    <row r="782" spans="1:15">
      <c r="A782" s="20" t="s">
        <v>1044</v>
      </c>
      <c r="B782" s="22" t="s">
        <v>133</v>
      </c>
      <c r="C782" s="22">
        <v>28</v>
      </c>
      <c r="D782" s="22" t="s">
        <v>3</v>
      </c>
      <c r="E782" s="22" t="s">
        <v>1045</v>
      </c>
      <c r="F782" s="22" t="s">
        <v>5</v>
      </c>
      <c r="G782" s="24">
        <f>(A784*A785+B784*B785+C784*C785+D784*D785+E784*E785+F784*F785+G784*G785+H784*H785+I784*I785)/C782</f>
        <v>78.25</v>
      </c>
      <c r="H782" s="148"/>
      <c r="I782" s="22"/>
      <c r="J782" s="22"/>
      <c r="K782" s="22"/>
      <c r="L782" s="22"/>
      <c r="M782" s="22"/>
      <c r="N782" s="21"/>
      <c r="O782" s="21"/>
    </row>
    <row r="783" spans="1:15">
      <c r="A783" s="21" t="s">
        <v>1046</v>
      </c>
      <c r="B783" s="21" t="s">
        <v>1047</v>
      </c>
      <c r="C783" s="21" t="s">
        <v>1048</v>
      </c>
      <c r="D783" s="22" t="s">
        <v>1049</v>
      </c>
      <c r="E783" s="44" t="s">
        <v>1050</v>
      </c>
      <c r="F783" s="22"/>
      <c r="G783" s="22"/>
      <c r="H783" s="22"/>
      <c r="I783" s="22"/>
      <c r="J783" s="22"/>
      <c r="K783" s="22"/>
      <c r="L783" s="22"/>
      <c r="M783" s="22"/>
      <c r="N783" s="22"/>
      <c r="O783" s="21"/>
    </row>
    <row r="784" spans="1:15">
      <c r="A784" s="21">
        <v>5</v>
      </c>
      <c r="B784" s="31">
        <v>6</v>
      </c>
      <c r="C784" s="31">
        <v>6</v>
      </c>
      <c r="D784" s="22">
        <v>5</v>
      </c>
      <c r="E784" s="75">
        <v>6</v>
      </c>
      <c r="F784" s="21"/>
      <c r="G784" s="22"/>
      <c r="H784" s="21"/>
      <c r="I784" s="21"/>
      <c r="J784" s="21"/>
      <c r="K784" s="21"/>
      <c r="L784" s="22"/>
      <c r="M784" s="22"/>
      <c r="N784" s="22"/>
      <c r="O784" s="21"/>
    </row>
    <row r="785" spans="1:15">
      <c r="A785" s="36">
        <v>76</v>
      </c>
      <c r="B785" s="25">
        <v>59</v>
      </c>
      <c r="C785" s="25">
        <v>85</v>
      </c>
      <c r="D785" s="25">
        <v>79</v>
      </c>
      <c r="E785" s="25">
        <v>92</v>
      </c>
      <c r="F785" s="25"/>
      <c r="G785" s="25"/>
      <c r="H785" s="25"/>
      <c r="I785" s="25"/>
      <c r="J785" s="25"/>
      <c r="K785" s="25"/>
      <c r="L785" s="25"/>
      <c r="M785" s="25"/>
      <c r="N785" s="25"/>
      <c r="O785" s="25"/>
    </row>
    <row r="786" spans="1:15">
      <c r="A786" s="33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1"/>
      <c r="O786" s="21"/>
    </row>
    <row r="787" spans="1:15">
      <c r="A787" s="20" t="s">
        <v>1051</v>
      </c>
      <c r="B787" s="22" t="s">
        <v>133</v>
      </c>
      <c r="C787" s="31">
        <v>22</v>
      </c>
      <c r="D787" s="22" t="s">
        <v>3</v>
      </c>
      <c r="E787" s="31" t="s">
        <v>956</v>
      </c>
      <c r="F787" s="22" t="s">
        <v>5</v>
      </c>
      <c r="G787" s="24">
        <f>(A789*A790+B789*B790+C789*C790+D789*D790+E789*E790+F789*F790+G789*G790+H789*H790+I789*I790+J789*J790)/C787</f>
        <v>91.1818181818182</v>
      </c>
      <c r="H787" s="22"/>
      <c r="I787" s="22"/>
      <c r="J787" s="22"/>
      <c r="K787" s="22"/>
      <c r="L787" s="22"/>
      <c r="M787" s="33"/>
      <c r="N787" s="21"/>
      <c r="O787" s="22"/>
    </row>
    <row r="788" spans="1:15">
      <c r="A788" s="21" t="s">
        <v>1052</v>
      </c>
      <c r="B788" s="21" t="s">
        <v>1035</v>
      </c>
      <c r="C788" s="21" t="s">
        <v>1053</v>
      </c>
      <c r="D788" s="21" t="s">
        <v>1054</v>
      </c>
      <c r="E788" s="21" t="s">
        <v>1017</v>
      </c>
      <c r="F788" s="22"/>
      <c r="G788" s="22"/>
      <c r="H788" s="22"/>
      <c r="I788" s="22"/>
      <c r="J788" s="22"/>
      <c r="K788" s="22"/>
      <c r="L788" s="22"/>
      <c r="M788" s="22"/>
      <c r="N788" s="21"/>
      <c r="O788" s="22"/>
    </row>
    <row r="789" spans="1:15">
      <c r="A789" s="21">
        <v>5</v>
      </c>
      <c r="B789" s="31">
        <v>5</v>
      </c>
      <c r="C789" s="31">
        <v>6</v>
      </c>
      <c r="D789" s="31">
        <v>3</v>
      </c>
      <c r="E789" s="31">
        <v>3</v>
      </c>
      <c r="F789" s="22"/>
      <c r="G789" s="22"/>
      <c r="H789" s="22"/>
      <c r="I789" s="22"/>
      <c r="J789" s="22"/>
      <c r="K789" s="22"/>
      <c r="L789" s="22"/>
      <c r="M789" s="22"/>
      <c r="N789" s="21"/>
      <c r="O789" s="22"/>
    </row>
    <row r="790" spans="1:15">
      <c r="A790" s="25">
        <v>99</v>
      </c>
      <c r="B790" s="25">
        <v>91</v>
      </c>
      <c r="C790" s="25">
        <v>86</v>
      </c>
      <c r="D790" s="25">
        <v>90</v>
      </c>
      <c r="E790" s="25">
        <v>90</v>
      </c>
      <c r="F790" s="25"/>
      <c r="G790" s="25"/>
      <c r="H790" s="25"/>
      <c r="I790" s="25"/>
      <c r="J790" s="25"/>
      <c r="K790" s="25"/>
      <c r="L790" s="25"/>
      <c r="M790" s="25"/>
      <c r="N790" s="25"/>
      <c r="O790" s="25"/>
    </row>
    <row r="791" spans="1:15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1"/>
      <c r="O791" s="22"/>
    </row>
    <row r="792" spans="1:15">
      <c r="A792" s="20" t="s">
        <v>1055</v>
      </c>
      <c r="B792" s="22" t="s">
        <v>133</v>
      </c>
      <c r="C792" s="22">
        <v>22</v>
      </c>
      <c r="D792" s="22" t="s">
        <v>3</v>
      </c>
      <c r="E792" s="22" t="s">
        <v>1056</v>
      </c>
      <c r="F792" s="22" t="s">
        <v>5</v>
      </c>
      <c r="G792" s="24">
        <f>(A794*A795+B794*B795+C794*C795+D794*D795+E794*E795+F794*F795+G794*G795+H794*H795+I794*I795+J794*J795)/C792</f>
        <v>87.3636363636364</v>
      </c>
      <c r="H792" s="22"/>
      <c r="I792" s="22"/>
      <c r="J792" s="22"/>
      <c r="K792" s="22"/>
      <c r="L792" s="22"/>
      <c r="M792" s="33"/>
      <c r="N792" s="22"/>
      <c r="O792" s="22"/>
    </row>
    <row r="793" spans="1:15">
      <c r="A793" s="21" t="s">
        <v>1057</v>
      </c>
      <c r="B793" s="21" t="s">
        <v>1058</v>
      </c>
      <c r="C793" s="21" t="s">
        <v>1059</v>
      </c>
      <c r="D793" s="21" t="s">
        <v>1033</v>
      </c>
      <c r="E793" s="31"/>
      <c r="F793" s="31"/>
      <c r="G793" s="22"/>
      <c r="H793" s="22"/>
      <c r="I793" s="22"/>
      <c r="J793" s="22"/>
      <c r="K793" s="22"/>
      <c r="L793" s="22"/>
      <c r="M793" s="22"/>
      <c r="N793" s="21"/>
      <c r="O793" s="21"/>
    </row>
    <row r="794" spans="1:15">
      <c r="A794" s="21">
        <v>6</v>
      </c>
      <c r="B794" s="31">
        <v>6</v>
      </c>
      <c r="C794" s="31">
        <v>6</v>
      </c>
      <c r="D794" s="31">
        <v>4</v>
      </c>
      <c r="E794" s="31"/>
      <c r="F794" s="31"/>
      <c r="G794" s="22"/>
      <c r="H794" s="22"/>
      <c r="I794" s="22"/>
      <c r="J794" s="22"/>
      <c r="K794" s="22"/>
      <c r="L794" s="22"/>
      <c r="M794" s="22"/>
      <c r="N794" s="21"/>
      <c r="O794" s="21"/>
    </row>
    <row r="795" spans="1:15">
      <c r="A795" s="25">
        <v>90</v>
      </c>
      <c r="B795" s="25">
        <v>80</v>
      </c>
      <c r="C795" s="25">
        <v>91</v>
      </c>
      <c r="D795" s="25">
        <v>89</v>
      </c>
      <c r="E795" s="36"/>
      <c r="F795" s="25"/>
      <c r="G795" s="25"/>
      <c r="H795" s="25"/>
      <c r="I795" s="25"/>
      <c r="J795" s="25"/>
      <c r="K795" s="25"/>
      <c r="L795" s="25"/>
      <c r="M795" s="25"/>
      <c r="N795" s="25"/>
      <c r="O795" s="25"/>
    </row>
  </sheetData>
  <mergeCells count="8">
    <mergeCell ref="A1:O1"/>
    <mergeCell ref="A141:O141"/>
    <mergeCell ref="A216:O216"/>
    <mergeCell ref="A346:O346"/>
    <mergeCell ref="A411:O411"/>
    <mergeCell ref="A546:O546"/>
    <mergeCell ref="A601:O601"/>
    <mergeCell ref="A676:O67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1"/>
  <sheetViews>
    <sheetView tabSelected="1" topLeftCell="A142" workbookViewId="0">
      <selection activeCell="B121" sqref="B121:B159"/>
    </sheetView>
  </sheetViews>
  <sheetFormatPr defaultColWidth="9" defaultRowHeight="13.5" outlineLevelCol="1"/>
  <cols>
    <col min="1" max="2" width="12.625"/>
  </cols>
  <sheetData>
    <row r="1" spans="1:2">
      <c r="A1">
        <v>88.0714285714286</v>
      </c>
      <c r="B1">
        <f ca="1">OFFSET($A$1,(ROW()-1)*5,0,1,1)</f>
        <v>88.0714285714286</v>
      </c>
    </row>
    <row r="2" spans="2:2">
      <c r="B2">
        <f ca="1" t="shared" ref="B2:B11" si="0">OFFSET($A$1,(ROW()-1)*5,0,1,1)</f>
        <v>89.1363636363636</v>
      </c>
    </row>
    <row r="3" spans="2:2">
      <c r="B3">
        <f ca="1" t="shared" si="0"/>
        <v>92</v>
      </c>
    </row>
    <row r="4" spans="2:2">
      <c r="B4">
        <f ca="1" t="shared" si="0"/>
        <v>90.2666666666667</v>
      </c>
    </row>
    <row r="5" spans="2:2">
      <c r="B5">
        <f ca="1" t="shared" si="0"/>
        <v>78.8260869565217</v>
      </c>
    </row>
    <row r="6" spans="1:2">
      <c r="A6">
        <v>89.1363636363636</v>
      </c>
      <c r="B6">
        <f ca="1" t="shared" si="0"/>
        <v>88.1764705882353</v>
      </c>
    </row>
    <row r="7" spans="2:2">
      <c r="B7">
        <f ca="1" t="shared" si="0"/>
        <v>90.1515151515152</v>
      </c>
    </row>
    <row r="8" spans="2:2">
      <c r="B8">
        <f ca="1" t="shared" si="0"/>
        <v>85.8275862068966</v>
      </c>
    </row>
    <row r="9" spans="2:2">
      <c r="B9">
        <f ca="1" t="shared" si="0"/>
        <v>84.1034482758621</v>
      </c>
    </row>
    <row r="10" spans="2:2">
      <c r="B10">
        <f ca="1" t="shared" si="0"/>
        <v>87.0967741935484</v>
      </c>
    </row>
    <row r="11" spans="1:2">
      <c r="A11">
        <v>92</v>
      </c>
      <c r="B11">
        <f ca="1" t="shared" si="0"/>
        <v>91.6666666666667</v>
      </c>
    </row>
    <row r="12" spans="2:2">
      <c r="B12">
        <f ca="1" t="shared" ref="B12:B21" si="1">OFFSET($A$1,(ROW()-1)*5,0,1,1)</f>
        <v>80.4545454545455</v>
      </c>
    </row>
    <row r="13" spans="2:2">
      <c r="B13">
        <f ca="1" t="shared" si="1"/>
        <v>89.1481481481482</v>
      </c>
    </row>
    <row r="14" spans="2:2">
      <c r="B14">
        <f ca="1" t="shared" si="1"/>
        <v>94.2916666666667</v>
      </c>
    </row>
    <row r="15" spans="2:2">
      <c r="B15">
        <f ca="1" t="shared" si="1"/>
        <v>86.1538461538462</v>
      </c>
    </row>
    <row r="16" spans="1:2">
      <c r="A16">
        <v>90.2666666666667</v>
      </c>
      <c r="B16">
        <f ca="1" t="shared" si="1"/>
        <v>85.1818181818182</v>
      </c>
    </row>
    <row r="17" spans="2:2">
      <c r="B17">
        <f ca="1" t="shared" si="1"/>
        <v>89.75</v>
      </c>
    </row>
    <row r="18" spans="2:2">
      <c r="B18">
        <f ca="1" t="shared" si="1"/>
        <v>91.8181818181818</v>
      </c>
    </row>
    <row r="19" spans="2:2">
      <c r="B19">
        <f ca="1" t="shared" si="1"/>
        <v>95.3636363636364</v>
      </c>
    </row>
    <row r="20" spans="2:2">
      <c r="B20">
        <f ca="1" t="shared" si="1"/>
        <v>88.3142857142857</v>
      </c>
    </row>
    <row r="21" spans="1:2">
      <c r="A21">
        <v>78.8260869565217</v>
      </c>
      <c r="B21">
        <f ca="1" t="shared" si="1"/>
        <v>90.7352941176471</v>
      </c>
    </row>
    <row r="22" spans="1:2">
      <c r="A22" t="s">
        <v>32</v>
      </c>
      <c r="B22">
        <f ca="1" t="shared" ref="B22:B31" si="2">OFFSET($A$1,(ROW()-1)*5,0,1,1)</f>
        <v>87.4230769230769</v>
      </c>
    </row>
    <row r="23" spans="1:2">
      <c r="A23">
        <v>5</v>
      </c>
      <c r="B23">
        <f ca="1" t="shared" si="2"/>
        <v>89.5652173913043</v>
      </c>
    </row>
    <row r="24" spans="1:2">
      <c r="A24">
        <v>95</v>
      </c>
      <c r="B24">
        <f ca="1" t="shared" si="2"/>
        <v>89.64</v>
      </c>
    </row>
    <row r="25" spans="2:2">
      <c r="B25">
        <f ca="1" t="shared" si="2"/>
        <v>91.4117647058823</v>
      </c>
    </row>
    <row r="26" spans="1:2">
      <c r="A26">
        <v>88.1764705882353</v>
      </c>
      <c r="B26">
        <f ca="1" t="shared" si="2"/>
        <v>89.6</v>
      </c>
    </row>
    <row r="27" spans="1:2">
      <c r="A27" t="s">
        <v>41</v>
      </c>
      <c r="B27">
        <f ca="1" t="shared" si="2"/>
        <v>86.9655172413793</v>
      </c>
    </row>
    <row r="28" spans="1:2">
      <c r="A28">
        <v>2</v>
      </c>
      <c r="B28">
        <f ca="1" t="shared" si="2"/>
        <v>97.96</v>
      </c>
    </row>
    <row r="29" spans="1:2">
      <c r="A29">
        <v>90</v>
      </c>
      <c r="B29">
        <f ca="1" t="shared" si="2"/>
        <v>88.5</v>
      </c>
    </row>
    <row r="30" spans="2:2">
      <c r="B30">
        <f ca="1" t="shared" si="2"/>
        <v>81.5135135135135</v>
      </c>
    </row>
    <row r="31" spans="1:2">
      <c r="A31">
        <v>90.1515151515152</v>
      </c>
      <c r="B31">
        <f ca="1" t="shared" si="2"/>
        <v>91.3478260869565</v>
      </c>
    </row>
    <row r="32" spans="1:2">
      <c r="A32" t="s">
        <v>49</v>
      </c>
      <c r="B32">
        <f ca="1" t="shared" ref="B32:B41" si="3">OFFSET($A$1,(ROW()-1)*5,0,1,1)</f>
        <v>90.4545454545455</v>
      </c>
    </row>
    <row r="33" spans="1:2">
      <c r="A33">
        <v>1</v>
      </c>
      <c r="B33">
        <f ca="1" t="shared" si="3"/>
        <v>84.4545454545455</v>
      </c>
    </row>
    <row r="34" spans="1:2">
      <c r="A34">
        <v>95</v>
      </c>
      <c r="B34">
        <f ca="1" t="shared" si="3"/>
        <v>80.9047619047619</v>
      </c>
    </row>
    <row r="35" spans="2:2">
      <c r="B35">
        <f ca="1" t="shared" si="3"/>
        <v>88.7</v>
      </c>
    </row>
    <row r="36" spans="1:2">
      <c r="A36">
        <v>85.8275862068966</v>
      </c>
      <c r="B36">
        <f ca="1" t="shared" si="3"/>
        <v>84.1666666666667</v>
      </c>
    </row>
    <row r="37" spans="1:2">
      <c r="A37" t="s">
        <v>56</v>
      </c>
      <c r="B37">
        <f ca="1" t="shared" si="3"/>
        <v>85.0882352941177</v>
      </c>
    </row>
    <row r="38" spans="1:2">
      <c r="A38">
        <v>6</v>
      </c>
      <c r="B38">
        <f ca="1" t="shared" si="3"/>
        <v>96.7058823529412</v>
      </c>
    </row>
    <row r="39" spans="1:2">
      <c r="A39">
        <v>83</v>
      </c>
      <c r="B39">
        <f ca="1" t="shared" si="3"/>
        <v>89.3125</v>
      </c>
    </row>
    <row r="40" spans="2:2">
      <c r="B40">
        <f ca="1" t="shared" si="3"/>
        <v>94.1428571428571</v>
      </c>
    </row>
    <row r="41" spans="1:2">
      <c r="A41">
        <v>84.1034482758621</v>
      </c>
      <c r="B41">
        <f ca="1" t="shared" si="3"/>
        <v>96.9032258064516</v>
      </c>
    </row>
    <row r="42" spans="2:2">
      <c r="B42">
        <f ca="1" t="shared" ref="B42:B51" si="4">OFFSET($A$1,(ROW()-1)*5,0,1,1)</f>
        <v>84.4848484848485</v>
      </c>
    </row>
    <row r="43" spans="2:2">
      <c r="B43">
        <f ca="1" t="shared" si="4"/>
        <v>91.1764705882353</v>
      </c>
    </row>
    <row r="44" spans="2:2">
      <c r="B44">
        <f ca="1" t="shared" si="4"/>
        <v>83.6363636363636</v>
      </c>
    </row>
    <row r="45" spans="2:2">
      <c r="B45">
        <f ca="1" t="shared" si="4"/>
        <v>82.25</v>
      </c>
    </row>
    <row r="46" spans="1:2">
      <c r="A46">
        <v>87.0967741935484</v>
      </c>
      <c r="B46">
        <f ca="1" t="shared" si="4"/>
        <v>90.1304347826087</v>
      </c>
    </row>
    <row r="47" spans="2:2">
      <c r="B47">
        <f ca="1" t="shared" si="4"/>
        <v>93.25</v>
      </c>
    </row>
    <row r="48" spans="2:2">
      <c r="B48">
        <f ca="1" t="shared" si="4"/>
        <v>91.04</v>
      </c>
    </row>
    <row r="49" spans="2:2">
      <c r="B49">
        <f ca="1" t="shared" si="4"/>
        <v>81.4444444444444</v>
      </c>
    </row>
    <row r="50" spans="2:2">
      <c r="B50">
        <f ca="1" t="shared" si="4"/>
        <v>92.6774193548387</v>
      </c>
    </row>
    <row r="51" spans="1:2">
      <c r="A51">
        <v>91.6666666666667</v>
      </c>
      <c r="B51">
        <f ca="1" t="shared" si="4"/>
        <v>87.2857142857143</v>
      </c>
    </row>
    <row r="52" spans="2:2">
      <c r="B52">
        <f ca="1" t="shared" ref="B52:B61" si="5">OFFSET($A$1,(ROW()-1)*5,0,1,1)</f>
        <v>84.25</v>
      </c>
    </row>
    <row r="53" spans="2:2">
      <c r="B53">
        <f ca="1" t="shared" si="5"/>
        <v>83.75</v>
      </c>
    </row>
    <row r="54" spans="2:2">
      <c r="B54">
        <f ca="1" t="shared" si="5"/>
        <v>91.7241379310345</v>
      </c>
    </row>
    <row r="55" spans="2:2">
      <c r="B55">
        <f ca="1" t="shared" si="5"/>
        <v>96</v>
      </c>
    </row>
    <row r="56" spans="1:2">
      <c r="A56">
        <v>80.4545454545455</v>
      </c>
      <c r="B56">
        <f ca="1" t="shared" si="5"/>
        <v>91</v>
      </c>
    </row>
    <row r="57" spans="2:2">
      <c r="B57">
        <f ca="1" t="shared" si="5"/>
        <v>80.5675675675676</v>
      </c>
    </row>
    <row r="58" spans="2:2">
      <c r="B58">
        <f ca="1" t="shared" si="5"/>
        <v>91.5652173913043</v>
      </c>
    </row>
    <row r="59" spans="2:2">
      <c r="B59">
        <f ca="1" t="shared" si="5"/>
        <v>92.6666666666667</v>
      </c>
    </row>
    <row r="60" spans="2:2">
      <c r="B60">
        <f ca="1" t="shared" si="5"/>
        <v>87.2</v>
      </c>
    </row>
    <row r="61" spans="1:2">
      <c r="A61">
        <v>89.1481481481482</v>
      </c>
      <c r="B61">
        <f ca="1" t="shared" si="5"/>
        <v>84</v>
      </c>
    </row>
    <row r="62" spans="2:2">
      <c r="B62">
        <f ca="1" t="shared" ref="B62:B71" si="6">OFFSET($A$1,(ROW()-1)*5,0,1,1)</f>
        <v>91.1052631578947</v>
      </c>
    </row>
    <row r="63" spans="2:2">
      <c r="B63">
        <f ca="1" t="shared" si="6"/>
        <v>97.3</v>
      </c>
    </row>
    <row r="64" spans="2:2">
      <c r="B64">
        <f ca="1" t="shared" si="6"/>
        <v>91.7777777777778</v>
      </c>
    </row>
    <row r="65" spans="2:2">
      <c r="B65">
        <f ca="1" t="shared" si="6"/>
        <v>83.3823529411765</v>
      </c>
    </row>
    <row r="66" spans="1:2">
      <c r="A66">
        <v>94.2916666666667</v>
      </c>
      <c r="B66">
        <f ca="1" t="shared" si="6"/>
        <v>91.8571428571429</v>
      </c>
    </row>
    <row r="67" spans="2:2">
      <c r="B67">
        <f ca="1" t="shared" si="6"/>
        <v>85.4</v>
      </c>
    </row>
    <row r="68" spans="2:2">
      <c r="B68">
        <f ca="1" t="shared" si="6"/>
        <v>96.5</v>
      </c>
    </row>
    <row r="69" spans="2:2">
      <c r="B69">
        <f ca="1" t="shared" si="6"/>
        <v>93.1875</v>
      </c>
    </row>
    <row r="70" spans="2:2">
      <c r="B70">
        <f ca="1" t="shared" si="6"/>
        <v>85.9230769230769</v>
      </c>
    </row>
    <row r="71" spans="1:2">
      <c r="A71">
        <v>86.1538461538462</v>
      </c>
      <c r="B71">
        <f ca="1" t="shared" si="6"/>
        <v>83.8</v>
      </c>
    </row>
    <row r="72" spans="2:2">
      <c r="B72">
        <f ca="1" t="shared" ref="B72:B81" si="7">OFFSET($A$1,(ROW()-1)*5,0,1,1)</f>
        <v>92.75</v>
      </c>
    </row>
    <row r="73" spans="2:2">
      <c r="B73">
        <f ca="1" t="shared" si="7"/>
        <v>84.0416666666667</v>
      </c>
    </row>
    <row r="74" spans="2:2">
      <c r="B74">
        <f ca="1" t="shared" si="7"/>
        <v>68.7692307692308</v>
      </c>
    </row>
    <row r="75" spans="2:2">
      <c r="B75">
        <f ca="1" t="shared" si="7"/>
        <v>81.9</v>
      </c>
    </row>
    <row r="76" spans="1:2">
      <c r="A76">
        <v>85.1818181818182</v>
      </c>
      <c r="B76">
        <f ca="1" t="shared" si="7"/>
        <v>87.1162790697674</v>
      </c>
    </row>
    <row r="77" spans="2:2">
      <c r="B77">
        <f ca="1" t="shared" si="7"/>
        <v>87.3461538461538</v>
      </c>
    </row>
    <row r="78" spans="2:2">
      <c r="B78">
        <f ca="1" t="shared" si="7"/>
        <v>80.7666666666667</v>
      </c>
    </row>
    <row r="79" spans="2:2">
      <c r="B79">
        <f ca="1" t="shared" si="7"/>
        <v>90.4615384615385</v>
      </c>
    </row>
    <row r="80" spans="2:2">
      <c r="B80">
        <f ca="1" t="shared" si="7"/>
        <v>91.6666666666667</v>
      </c>
    </row>
    <row r="81" spans="1:2">
      <c r="A81">
        <v>89.75</v>
      </c>
      <c r="B81">
        <f ca="1" t="shared" si="7"/>
        <v>92.2083333333333</v>
      </c>
    </row>
    <row r="82" spans="2:2">
      <c r="B82">
        <f ca="1" t="shared" ref="B82:B91" si="8">OFFSET($A$1,(ROW()-1)*5,0,1,1)</f>
        <v>91.5833333333333</v>
      </c>
    </row>
    <row r="83" spans="2:2">
      <c r="B83">
        <f ca="1" t="shared" si="8"/>
        <v>89.7368421052632</v>
      </c>
    </row>
    <row r="84" spans="2:2">
      <c r="B84">
        <f ca="1" t="shared" si="8"/>
        <v>90.3333333333333</v>
      </c>
    </row>
    <row r="85" spans="2:2">
      <c r="B85">
        <f ca="1" t="shared" si="8"/>
        <v>87.5454545454545</v>
      </c>
    </row>
    <row r="86" spans="1:2">
      <c r="A86">
        <v>91.8181818181818</v>
      </c>
      <c r="B86">
        <f ca="1" t="shared" si="8"/>
        <v>87.3636363636364</v>
      </c>
    </row>
    <row r="87" spans="2:2">
      <c r="B87">
        <f ca="1" t="shared" si="8"/>
        <v>86.75</v>
      </c>
    </row>
    <row r="88" spans="2:2">
      <c r="B88">
        <f ca="1" t="shared" si="8"/>
        <v>86.8333333333333</v>
      </c>
    </row>
    <row r="89" spans="2:2">
      <c r="B89">
        <f ca="1" t="shared" si="8"/>
        <v>89.7142857142857</v>
      </c>
    </row>
    <row r="90" spans="2:2">
      <c r="B90">
        <f ca="1" t="shared" si="8"/>
        <v>90.3684210526316</v>
      </c>
    </row>
    <row r="91" spans="1:2">
      <c r="A91">
        <v>95.3636363636364</v>
      </c>
      <c r="B91">
        <f ca="1" t="shared" si="8"/>
        <v>94.5384615384615</v>
      </c>
    </row>
    <row r="92" spans="2:2">
      <c r="B92">
        <f ca="1" t="shared" ref="B92:B101" si="9">OFFSET($A$1,(ROW()-1)*5,0,1,1)</f>
        <v>87.1621621621622</v>
      </c>
    </row>
    <row r="93" spans="2:2">
      <c r="B93">
        <f ca="1" t="shared" si="9"/>
        <v>89.5714285714286</v>
      </c>
    </row>
    <row r="94" spans="2:2">
      <c r="B94">
        <f ca="1" t="shared" si="9"/>
        <v>89.6842105263158</v>
      </c>
    </row>
    <row r="95" spans="2:2">
      <c r="B95">
        <f ca="1" t="shared" si="9"/>
        <v>87.9375</v>
      </c>
    </row>
    <row r="96" spans="1:2">
      <c r="A96">
        <v>88.3142857142857</v>
      </c>
      <c r="B96">
        <f ca="1" t="shared" si="9"/>
        <v>90.5</v>
      </c>
    </row>
    <row r="97" spans="1:2">
      <c r="A97" t="s">
        <v>131</v>
      </c>
      <c r="B97">
        <f ca="1" t="shared" si="9"/>
        <v>87.7619047619048</v>
      </c>
    </row>
    <row r="98" spans="1:2">
      <c r="A98">
        <v>4</v>
      </c>
      <c r="B98">
        <f ca="1" t="shared" si="9"/>
        <v>82.3684210526316</v>
      </c>
    </row>
    <row r="99" spans="1:2">
      <c r="A99">
        <v>92</v>
      </c>
      <c r="B99">
        <f ca="1" t="shared" si="9"/>
        <v>92.0384615384615</v>
      </c>
    </row>
    <row r="100" spans="2:2">
      <c r="B100">
        <f ca="1" t="shared" si="9"/>
        <v>86.4333333333333</v>
      </c>
    </row>
    <row r="101" spans="1:2">
      <c r="A101">
        <v>90.7352941176471</v>
      </c>
      <c r="B101">
        <f ca="1" t="shared" si="9"/>
        <v>86.5833333333333</v>
      </c>
    </row>
    <row r="102" spans="1:2">
      <c r="A102" t="s">
        <v>138</v>
      </c>
      <c r="B102">
        <f ca="1" t="shared" ref="B102:B111" si="10">OFFSET($A$1,(ROW()-1)*5,0,1,1)</f>
        <v>87.24</v>
      </c>
    </row>
    <row r="103" spans="1:2">
      <c r="A103">
        <v>5</v>
      </c>
      <c r="B103">
        <f ca="1" t="shared" si="10"/>
        <v>89.3846153846154</v>
      </c>
    </row>
    <row r="104" spans="1:2">
      <c r="A104">
        <v>94</v>
      </c>
      <c r="B104">
        <f ca="1" t="shared" si="10"/>
        <v>88.2972972972973</v>
      </c>
    </row>
    <row r="105" spans="2:2">
      <c r="B105">
        <f ca="1" t="shared" si="10"/>
        <v>93.0689655172414</v>
      </c>
    </row>
    <row r="106" spans="1:2">
      <c r="A106">
        <v>87.4230769230769</v>
      </c>
      <c r="B106">
        <f ca="1" t="shared" si="10"/>
        <v>89.7586206896552</v>
      </c>
    </row>
    <row r="107" spans="2:2">
      <c r="B107">
        <f ca="1" t="shared" si="10"/>
        <v>69.3529411764706</v>
      </c>
    </row>
    <row r="108" spans="2:2">
      <c r="B108">
        <f ca="1" t="shared" si="10"/>
        <v>87.4166666666667</v>
      </c>
    </row>
    <row r="109" spans="2:2">
      <c r="B109">
        <f ca="1" t="shared" si="10"/>
        <v>88.741935483871</v>
      </c>
    </row>
    <row r="110" spans="2:2">
      <c r="B110">
        <f ca="1" t="shared" si="10"/>
        <v>87.9677419354839</v>
      </c>
    </row>
    <row r="111" spans="1:2">
      <c r="A111">
        <v>89.5652173913043</v>
      </c>
      <c r="B111">
        <f ca="1" t="shared" si="10"/>
        <v>88.6944444444444</v>
      </c>
    </row>
    <row r="112" spans="2:2">
      <c r="B112">
        <f ca="1" t="shared" ref="B112:B121" si="11">OFFSET($A$1,(ROW()-1)*5,0,1,1)</f>
        <v>90.7560975609756</v>
      </c>
    </row>
    <row r="113" spans="2:2">
      <c r="B113">
        <f ca="1" t="shared" si="11"/>
        <v>90.7916666666667</v>
      </c>
    </row>
    <row r="114" spans="2:2">
      <c r="B114">
        <f ca="1" t="shared" si="11"/>
        <v>91.96875</v>
      </c>
    </row>
    <row r="115" spans="2:2">
      <c r="B115">
        <f ca="1" t="shared" si="11"/>
        <v>90.1176470588235</v>
      </c>
    </row>
    <row r="116" spans="1:2">
      <c r="A116">
        <v>89.64</v>
      </c>
      <c r="B116">
        <f ca="1" t="shared" si="11"/>
        <v>91.2424242424242</v>
      </c>
    </row>
    <row r="117" spans="2:2">
      <c r="B117">
        <f ca="1" t="shared" si="11"/>
        <v>2947</v>
      </c>
    </row>
    <row r="118" spans="2:2">
      <c r="B118">
        <f ca="1" t="shared" si="11"/>
        <v>90.3823529411765</v>
      </c>
    </row>
    <row r="119" spans="2:2">
      <c r="B119">
        <f ca="1" t="shared" si="11"/>
        <v>90.8571428571429</v>
      </c>
    </row>
    <row r="120" spans="2:2">
      <c r="B120">
        <f ca="1" t="shared" si="11"/>
        <v>91.4074074074074</v>
      </c>
    </row>
    <row r="121" spans="1:2">
      <c r="A121">
        <v>91.4117647058823</v>
      </c>
      <c r="B121">
        <f ca="1" t="shared" si="11"/>
        <v>89.7647058823529</v>
      </c>
    </row>
    <row r="122" spans="2:2">
      <c r="B122">
        <f ca="1" t="shared" ref="B122:B131" si="12">OFFSET($A$1,(ROW()-1)*5,0,1,1)</f>
        <v>88.5714285714286</v>
      </c>
    </row>
    <row r="123" spans="2:2">
      <c r="B123">
        <f ca="1" t="shared" si="12"/>
        <v>88.4736842105263</v>
      </c>
    </row>
    <row r="124" spans="2:2">
      <c r="B124">
        <f ca="1" t="shared" si="12"/>
        <v>72.3703703703704</v>
      </c>
    </row>
    <row r="125" spans="2:2">
      <c r="B125">
        <f ca="1" t="shared" si="12"/>
        <v>88.76</v>
      </c>
    </row>
    <row r="126" spans="1:2">
      <c r="A126">
        <v>89.6</v>
      </c>
      <c r="B126">
        <f ca="1" t="shared" si="12"/>
        <v>90.7727272727273</v>
      </c>
    </row>
    <row r="127" spans="2:2">
      <c r="B127">
        <f ca="1" t="shared" si="12"/>
        <v>87</v>
      </c>
    </row>
    <row r="128" spans="2:2">
      <c r="B128">
        <f ca="1" t="shared" si="12"/>
        <v>90.1578947368421</v>
      </c>
    </row>
    <row r="129" spans="2:2">
      <c r="B129">
        <f ca="1" t="shared" si="12"/>
        <v>83.025</v>
      </c>
    </row>
    <row r="130" spans="2:2">
      <c r="B130">
        <f ca="1" t="shared" si="12"/>
        <v>85.6666666666667</v>
      </c>
    </row>
    <row r="131" spans="1:2">
      <c r="A131">
        <v>86.9655172413793</v>
      </c>
      <c r="B131">
        <f ca="1" t="shared" si="12"/>
        <v>88.8636363636364</v>
      </c>
    </row>
    <row r="132" spans="2:2">
      <c r="B132">
        <f ca="1" t="shared" ref="B132:B141" si="13">OFFSET($A$1,(ROW()-1)*5,0,1,1)</f>
        <v>89.0555555555556</v>
      </c>
    </row>
    <row r="133" spans="2:2">
      <c r="B133">
        <f ca="1" t="shared" si="13"/>
        <v>81.2608695652174</v>
      </c>
    </row>
    <row r="134" spans="2:2">
      <c r="B134">
        <f ca="1" t="shared" si="13"/>
        <v>85.35</v>
      </c>
    </row>
    <row r="135" spans="2:2">
      <c r="B135">
        <f ca="1" t="shared" si="13"/>
        <v>91.7857142857143</v>
      </c>
    </row>
    <row r="136" spans="1:2">
      <c r="A136">
        <v>97.96</v>
      </c>
      <c r="B136">
        <f ca="1" t="shared" si="13"/>
        <v>82</v>
      </c>
    </row>
    <row r="137" spans="2:2">
      <c r="B137">
        <f ca="1" t="shared" si="13"/>
        <v>90.04</v>
      </c>
    </row>
    <row r="138" spans="2:2">
      <c r="B138">
        <f ca="1" t="shared" si="13"/>
        <v>91.85</v>
      </c>
    </row>
    <row r="139" spans="2:2">
      <c r="B139">
        <f ca="1" t="shared" si="13"/>
        <v>86.8076923076923</v>
      </c>
    </row>
    <row r="140" spans="2:2">
      <c r="B140">
        <f ca="1" t="shared" si="13"/>
        <v>91.1538461538462</v>
      </c>
    </row>
    <row r="141" spans="1:2">
      <c r="A141">
        <v>88.5</v>
      </c>
      <c r="B141">
        <f ca="1" t="shared" si="13"/>
        <v>91.9032258064516</v>
      </c>
    </row>
    <row r="142" spans="1:2">
      <c r="A142" t="s">
        <v>193</v>
      </c>
      <c r="B142">
        <f ca="1" t="shared" ref="B142:B151" si="14">OFFSET($A$1,(ROW()-1)*5,0,1,1)</f>
        <v>91.2307692307692</v>
      </c>
    </row>
    <row r="143" spans="1:2">
      <c r="A143">
        <v>1</v>
      </c>
      <c r="B143">
        <f ca="1" t="shared" si="14"/>
        <v>86.741935483871</v>
      </c>
    </row>
    <row r="144" spans="1:2">
      <c r="A144">
        <v>90</v>
      </c>
      <c r="B144">
        <f ca="1" t="shared" si="14"/>
        <v>92.625</v>
      </c>
    </row>
    <row r="145" spans="2:2">
      <c r="B145">
        <f ca="1" t="shared" si="14"/>
        <v>89.0588235294118</v>
      </c>
    </row>
    <row r="146" spans="1:2">
      <c r="A146">
        <v>81.5135135135135</v>
      </c>
      <c r="B146">
        <f ca="1" t="shared" si="14"/>
        <v>89.1785714285714</v>
      </c>
    </row>
    <row r="147" spans="1:2">
      <c r="A147" t="s">
        <v>192</v>
      </c>
      <c r="B147">
        <f ca="1" t="shared" si="14"/>
        <v>86.3333333333333</v>
      </c>
    </row>
    <row r="148" spans="1:2">
      <c r="A148">
        <v>4</v>
      </c>
      <c r="B148">
        <f ca="1" t="shared" si="14"/>
        <v>94.6551724137931</v>
      </c>
    </row>
    <row r="149" spans="1:2">
      <c r="A149">
        <v>75</v>
      </c>
      <c r="B149">
        <f ca="1" t="shared" si="14"/>
        <v>90.7368421052632</v>
      </c>
    </row>
    <row r="150" spans="2:2">
      <c r="B150">
        <f ca="1" t="shared" si="14"/>
        <v>81.0416666666667</v>
      </c>
    </row>
    <row r="151" spans="1:2">
      <c r="A151">
        <v>91.3478260869565</v>
      </c>
      <c r="B151">
        <f ca="1" t="shared" si="14"/>
        <v>90.7777777777778</v>
      </c>
    </row>
    <row r="152" spans="2:2">
      <c r="B152">
        <f ca="1" t="shared" ref="B152:B161" si="15">OFFSET($A$1,(ROW()-1)*5,0,1,1)</f>
        <v>92.7916666666667</v>
      </c>
    </row>
    <row r="153" spans="2:2">
      <c r="B153">
        <f ca="1" t="shared" si="15"/>
        <v>90.9615384615385</v>
      </c>
    </row>
    <row r="154" spans="2:2">
      <c r="B154">
        <f ca="1" t="shared" si="15"/>
        <v>91.7391304347826</v>
      </c>
    </row>
    <row r="155" spans="2:2">
      <c r="B155">
        <f ca="1" t="shared" si="15"/>
        <v>79.5952380952381</v>
      </c>
    </row>
    <row r="156" spans="1:2">
      <c r="A156">
        <v>90.4545454545455</v>
      </c>
      <c r="B156">
        <f ca="1" t="shared" si="15"/>
        <v>87.1428571428571</v>
      </c>
    </row>
    <row r="157" spans="2:2">
      <c r="B157">
        <f ca="1" t="shared" si="15"/>
        <v>78.25</v>
      </c>
    </row>
    <row r="158" spans="2:2">
      <c r="B158">
        <f ca="1" t="shared" si="15"/>
        <v>91.1818181818182</v>
      </c>
    </row>
    <row r="159" spans="2:2">
      <c r="B159">
        <f ca="1" t="shared" si="15"/>
        <v>87.3636363636364</v>
      </c>
    </row>
    <row r="160" spans="2:2">
      <c r="B160">
        <f ca="1" t="shared" si="15"/>
        <v>0</v>
      </c>
    </row>
    <row r="161" spans="1:2">
      <c r="A161">
        <v>84.4545454545455</v>
      </c>
      <c r="B161">
        <f ca="1" t="shared" si="15"/>
        <v>0</v>
      </c>
    </row>
    <row r="162" spans="2:2">
      <c r="B162">
        <f ca="1" t="shared" ref="B162:B171" si="16">OFFSET($A$1,(ROW()-1)*5,0,1,1)</f>
        <v>0</v>
      </c>
    </row>
    <row r="163" spans="2:2">
      <c r="B163">
        <f ca="1" t="shared" si="16"/>
        <v>0</v>
      </c>
    </row>
    <row r="164" spans="2:2">
      <c r="B164">
        <f ca="1" t="shared" si="16"/>
        <v>0</v>
      </c>
    </row>
    <row r="165" spans="2:2">
      <c r="B165">
        <f ca="1" t="shared" si="16"/>
        <v>0</v>
      </c>
    </row>
    <row r="166" spans="1:2">
      <c r="A166">
        <v>80.9047619047619</v>
      </c>
      <c r="B166">
        <f ca="1" t="shared" si="16"/>
        <v>0</v>
      </c>
    </row>
    <row r="167" spans="2:2">
      <c r="B167">
        <f ca="1" t="shared" si="16"/>
        <v>0</v>
      </c>
    </row>
    <row r="168" spans="2:2">
      <c r="B168">
        <f ca="1" t="shared" si="16"/>
        <v>0</v>
      </c>
    </row>
    <row r="169" spans="2:2">
      <c r="B169">
        <f ca="1" t="shared" si="16"/>
        <v>0</v>
      </c>
    </row>
    <row r="170" spans="2:2">
      <c r="B170">
        <f ca="1" t="shared" si="16"/>
        <v>0</v>
      </c>
    </row>
    <row r="171" spans="1:2">
      <c r="A171">
        <v>88.7</v>
      </c>
      <c r="B171">
        <f ca="1" t="shared" si="16"/>
        <v>0</v>
      </c>
    </row>
    <row r="176" spans="1:1">
      <c r="A176">
        <v>84.1666666666667</v>
      </c>
    </row>
    <row r="181" spans="1:1">
      <c r="A181">
        <v>85.0882352941177</v>
      </c>
    </row>
    <row r="186" spans="1:1">
      <c r="A186">
        <v>96.7058823529412</v>
      </c>
    </row>
    <row r="191" spans="1:1">
      <c r="A191">
        <v>89.3125</v>
      </c>
    </row>
    <row r="192" spans="1:1">
      <c r="A192" t="s">
        <v>249</v>
      </c>
    </row>
    <row r="193" spans="1:1">
      <c r="A193">
        <v>5</v>
      </c>
    </row>
    <row r="194" spans="1:1">
      <c r="A194">
        <v>93</v>
      </c>
    </row>
    <row r="196" spans="1:1">
      <c r="A196">
        <v>94.1428571428571</v>
      </c>
    </row>
    <row r="201" spans="1:1">
      <c r="A201">
        <v>96.9032258064516</v>
      </c>
    </row>
    <row r="206" spans="1:1">
      <c r="A206">
        <v>84.4848484848485</v>
      </c>
    </row>
    <row r="207" spans="1:1">
      <c r="A207" t="s">
        <v>268</v>
      </c>
    </row>
    <row r="208" spans="1:1">
      <c r="A208">
        <v>2</v>
      </c>
    </row>
    <row r="209" spans="1:1">
      <c r="A209">
        <v>96</v>
      </c>
    </row>
    <row r="211" spans="1:1">
      <c r="A211">
        <v>91.1764705882353</v>
      </c>
    </row>
    <row r="212" spans="1:1">
      <c r="A212" t="s">
        <v>276</v>
      </c>
    </row>
    <row r="213" spans="1:1">
      <c r="A213">
        <v>6</v>
      </c>
    </row>
    <row r="214" spans="1:1">
      <c r="A214">
        <v>93</v>
      </c>
    </row>
    <row r="216" spans="1:1">
      <c r="A216">
        <v>83.6363636363636</v>
      </c>
    </row>
    <row r="221" spans="1:1">
      <c r="A221">
        <v>82.25</v>
      </c>
    </row>
    <row r="226" spans="1:1">
      <c r="A226">
        <v>90.1304347826087</v>
      </c>
    </row>
    <row r="231" spans="1:1">
      <c r="A231">
        <v>93.25</v>
      </c>
    </row>
    <row r="236" spans="1:1">
      <c r="A236">
        <v>91.04</v>
      </c>
    </row>
    <row r="241" spans="1:1">
      <c r="A241">
        <v>81.4444444444444</v>
      </c>
    </row>
    <row r="246" spans="1:1">
      <c r="A246">
        <v>92.6774193548387</v>
      </c>
    </row>
    <row r="251" spans="1:1">
      <c r="A251">
        <v>87.2857142857143</v>
      </c>
    </row>
    <row r="252" spans="1:1">
      <c r="A252" t="s">
        <v>329</v>
      </c>
    </row>
    <row r="253" spans="1:1">
      <c r="A253">
        <v>6</v>
      </c>
    </row>
    <row r="254" spans="1:1">
      <c r="A254">
        <v>86</v>
      </c>
    </row>
    <row r="256" spans="1:1">
      <c r="A256">
        <v>84.25</v>
      </c>
    </row>
    <row r="261" spans="1:1">
      <c r="A261">
        <v>83.75</v>
      </c>
    </row>
    <row r="266" spans="1:1">
      <c r="A266">
        <v>91.7241379310345</v>
      </c>
    </row>
    <row r="271" spans="1:1">
      <c r="A271">
        <v>96</v>
      </c>
    </row>
    <row r="276" spans="1:1">
      <c r="A276">
        <v>91</v>
      </c>
    </row>
    <row r="281" spans="1:1">
      <c r="A281">
        <v>80.5675675675676</v>
      </c>
    </row>
    <row r="282" spans="1:1">
      <c r="A282" t="s">
        <v>360</v>
      </c>
    </row>
    <row r="283" spans="1:1">
      <c r="A283">
        <v>2</v>
      </c>
    </row>
    <row r="284" spans="1:1">
      <c r="A284">
        <v>89</v>
      </c>
    </row>
    <row r="286" spans="1:1">
      <c r="A286">
        <v>91.5652173913043</v>
      </c>
    </row>
    <row r="291" spans="1:1">
      <c r="A291">
        <v>92.6666666666667</v>
      </c>
    </row>
    <row r="296" spans="1:1">
      <c r="A296">
        <v>87.2</v>
      </c>
    </row>
    <row r="301" spans="1:1">
      <c r="A301">
        <v>84</v>
      </c>
    </row>
    <row r="306" spans="1:1">
      <c r="A306">
        <v>91.1052631578947</v>
      </c>
    </row>
    <row r="311" spans="1:1">
      <c r="A311">
        <v>97.3</v>
      </c>
    </row>
    <row r="312" spans="1:1">
      <c r="A312" t="s">
        <v>410</v>
      </c>
    </row>
    <row r="313" spans="1:1">
      <c r="A313">
        <v>4</v>
      </c>
    </row>
    <row r="314" spans="1:1">
      <c r="A314">
        <v>97</v>
      </c>
    </row>
    <row r="316" spans="1:1">
      <c r="A316">
        <v>91.7777777777778</v>
      </c>
    </row>
    <row r="321" spans="1:1">
      <c r="A321">
        <v>83.3823529411765</v>
      </c>
    </row>
    <row r="322" spans="1:1">
      <c r="A322" t="s">
        <v>417</v>
      </c>
    </row>
    <row r="323" spans="1:1">
      <c r="A323">
        <v>2</v>
      </c>
    </row>
    <row r="324" spans="1:1">
      <c r="A324">
        <v>85</v>
      </c>
    </row>
    <row r="326" spans="1:1">
      <c r="A326">
        <v>91.8571428571429</v>
      </c>
    </row>
    <row r="331" spans="1:1">
      <c r="A331">
        <v>85.4</v>
      </c>
    </row>
    <row r="332" spans="1:1">
      <c r="A332" t="s">
        <v>440</v>
      </c>
    </row>
    <row r="333" spans="1:1">
      <c r="A333">
        <v>5</v>
      </c>
    </row>
    <row r="334" spans="1:1">
      <c r="A334">
        <v>79</v>
      </c>
    </row>
    <row r="336" spans="1:1">
      <c r="A336">
        <v>96.5</v>
      </c>
    </row>
    <row r="341" spans="1:1">
      <c r="A341">
        <v>93.1875</v>
      </c>
    </row>
    <row r="342" spans="1:1">
      <c r="A342" t="s">
        <v>450</v>
      </c>
    </row>
    <row r="343" spans="1:1">
      <c r="A343">
        <v>1</v>
      </c>
    </row>
    <row r="344" spans="1:1">
      <c r="A344">
        <v>94</v>
      </c>
    </row>
    <row r="346" spans="1:1">
      <c r="A346">
        <v>85.9230769230769</v>
      </c>
    </row>
    <row r="351" spans="1:1">
      <c r="A351">
        <v>83.8</v>
      </c>
    </row>
    <row r="356" spans="1:1">
      <c r="A356">
        <v>92.75</v>
      </c>
    </row>
    <row r="361" spans="1:1">
      <c r="A361">
        <v>84.0416666666667</v>
      </c>
    </row>
    <row r="366" spans="1:1">
      <c r="A366">
        <v>68.7692307692308</v>
      </c>
    </row>
    <row r="371" spans="1:1">
      <c r="A371">
        <v>81.9</v>
      </c>
    </row>
    <row r="372" spans="1:1">
      <c r="A372" t="s">
        <v>489</v>
      </c>
    </row>
    <row r="373" spans="1:1">
      <c r="A373">
        <v>6</v>
      </c>
    </row>
    <row r="374" spans="1:1">
      <c r="A374">
        <v>67</v>
      </c>
    </row>
    <row r="376" spans="1:1">
      <c r="A376">
        <v>87.1162790697674</v>
      </c>
    </row>
    <row r="377" spans="1:1">
      <c r="A377" t="s">
        <v>496</v>
      </c>
    </row>
    <row r="378" spans="1:1">
      <c r="A378">
        <v>4</v>
      </c>
    </row>
    <row r="379" spans="1:1">
      <c r="A379">
        <v>91</v>
      </c>
    </row>
    <row r="381" spans="1:1">
      <c r="A381">
        <v>87.3461538461538</v>
      </c>
    </row>
    <row r="382" spans="1:1">
      <c r="A382" t="s">
        <v>508</v>
      </c>
    </row>
    <row r="383" spans="1:1">
      <c r="A383">
        <v>1</v>
      </c>
    </row>
    <row r="384" spans="1:1">
      <c r="A384">
        <v>90</v>
      </c>
    </row>
    <row r="386" spans="1:1">
      <c r="A386">
        <v>80.7666666666667</v>
      </c>
    </row>
    <row r="387" spans="1:1">
      <c r="A387" t="s">
        <v>506</v>
      </c>
    </row>
    <row r="388" spans="1:1">
      <c r="A388">
        <v>1</v>
      </c>
    </row>
    <row r="389" spans="1:1">
      <c r="A389">
        <v>88</v>
      </c>
    </row>
    <row r="391" spans="1:1">
      <c r="A391">
        <v>90.4615384615385</v>
      </c>
    </row>
    <row r="396" spans="1:1">
      <c r="A396">
        <v>91.6666666666667</v>
      </c>
    </row>
    <row r="401" spans="1:1">
      <c r="A401">
        <v>92.2083333333333</v>
      </c>
    </row>
    <row r="406" spans="1:1">
      <c r="A406">
        <v>91.5833333333333</v>
      </c>
    </row>
    <row r="411" spans="1:1">
      <c r="A411">
        <v>89.7368421052632</v>
      </c>
    </row>
    <row r="416" spans="1:1">
      <c r="A416">
        <v>90.3333333333333</v>
      </c>
    </row>
    <row r="421" spans="1:1">
      <c r="A421">
        <v>87.5454545454545</v>
      </c>
    </row>
    <row r="426" spans="1:1">
      <c r="A426">
        <v>87.3636363636364</v>
      </c>
    </row>
    <row r="431" spans="1:1">
      <c r="A431">
        <v>86.75</v>
      </c>
    </row>
    <row r="436" spans="1:1">
      <c r="A436">
        <v>86.8333333333333</v>
      </c>
    </row>
    <row r="441" spans="1:1">
      <c r="A441">
        <v>89.7142857142857</v>
      </c>
    </row>
    <row r="446" spans="1:1">
      <c r="A446">
        <v>90.3684210526316</v>
      </c>
    </row>
    <row r="447" spans="1:1">
      <c r="A447" t="s">
        <v>582</v>
      </c>
    </row>
    <row r="448" spans="1:1">
      <c r="A448">
        <v>5</v>
      </c>
    </row>
    <row r="449" spans="1:1">
      <c r="A449">
        <v>94</v>
      </c>
    </row>
    <row r="451" spans="1:1">
      <c r="A451">
        <v>94.5384615384615</v>
      </c>
    </row>
    <row r="452" spans="1:1">
      <c r="A452" t="s">
        <v>576</v>
      </c>
    </row>
    <row r="453" spans="1:1">
      <c r="A453">
        <v>1</v>
      </c>
    </row>
    <row r="454" spans="1:1">
      <c r="A454">
        <v>95</v>
      </c>
    </row>
    <row r="456" spans="1:1">
      <c r="A456">
        <v>87.1621621621622</v>
      </c>
    </row>
    <row r="457" spans="1:1">
      <c r="A457" t="s">
        <v>598</v>
      </c>
    </row>
    <row r="458" spans="1:1">
      <c r="A458">
        <v>5</v>
      </c>
    </row>
    <row r="459" spans="1:1">
      <c r="A459">
        <v>71</v>
      </c>
    </row>
    <row r="461" spans="1:1">
      <c r="A461">
        <v>89.5714285714286</v>
      </c>
    </row>
    <row r="466" spans="1:1">
      <c r="A466">
        <v>89.6842105263158</v>
      </c>
    </row>
    <row r="467" spans="1:1">
      <c r="A467" t="s">
        <v>610</v>
      </c>
    </row>
    <row r="468" spans="1:1">
      <c r="A468">
        <v>1</v>
      </c>
    </row>
    <row r="469" spans="1:1">
      <c r="A469">
        <v>96</v>
      </c>
    </row>
    <row r="471" spans="1:1">
      <c r="A471">
        <v>87.9375</v>
      </c>
    </row>
    <row r="472" spans="1:1">
      <c r="A472" t="s">
        <v>621</v>
      </c>
    </row>
    <row r="473" spans="1:1">
      <c r="A473">
        <v>1</v>
      </c>
    </row>
    <row r="474" spans="1:1">
      <c r="A474">
        <v>88</v>
      </c>
    </row>
    <row r="476" spans="1:1">
      <c r="A476">
        <v>90.5</v>
      </c>
    </row>
    <row r="481" spans="1:1">
      <c r="A481">
        <v>87.7619047619048</v>
      </c>
    </row>
    <row r="482" spans="1:1">
      <c r="A482" t="s">
        <v>638</v>
      </c>
    </row>
    <row r="483" spans="1:1">
      <c r="A483">
        <v>1</v>
      </c>
    </row>
    <row r="484" spans="1:1">
      <c r="A484">
        <v>95</v>
      </c>
    </row>
    <row r="486" spans="1:1">
      <c r="A486">
        <v>82.3684210526316</v>
      </c>
    </row>
    <row r="491" spans="1:1">
      <c r="A491">
        <v>92.0384615384615</v>
      </c>
    </row>
    <row r="496" spans="1:1">
      <c r="A496">
        <v>86.4333333333333</v>
      </c>
    </row>
    <row r="497" spans="1:1">
      <c r="A497" t="s">
        <v>657</v>
      </c>
    </row>
    <row r="498" spans="1:1">
      <c r="A498">
        <v>6</v>
      </c>
    </row>
    <row r="499" spans="1:1">
      <c r="A499">
        <v>89</v>
      </c>
    </row>
    <row r="501" spans="1:1">
      <c r="A501">
        <v>86.5833333333333</v>
      </c>
    </row>
    <row r="502" spans="1:1">
      <c r="A502" t="s">
        <v>666</v>
      </c>
    </row>
    <row r="503" spans="1:1">
      <c r="A503">
        <v>1</v>
      </c>
    </row>
    <row r="504" spans="1:1">
      <c r="A504">
        <v>90</v>
      </c>
    </row>
    <row r="506" spans="1:1">
      <c r="A506">
        <v>87.24</v>
      </c>
    </row>
    <row r="507" spans="1:1">
      <c r="A507" t="s">
        <v>579</v>
      </c>
    </row>
    <row r="508" spans="1:1">
      <c r="A508">
        <v>4</v>
      </c>
    </row>
    <row r="509" spans="1:1">
      <c r="A509">
        <v>88</v>
      </c>
    </row>
    <row r="511" spans="1:1">
      <c r="A511">
        <v>89.3846153846154</v>
      </c>
    </row>
    <row r="516" spans="1:1">
      <c r="A516">
        <v>88.2972972972973</v>
      </c>
    </row>
    <row r="517" spans="1:1">
      <c r="A517" t="s">
        <v>685</v>
      </c>
    </row>
    <row r="518" spans="1:1">
      <c r="A518">
        <v>5</v>
      </c>
    </row>
    <row r="519" spans="1:1">
      <c r="A519">
        <v>89</v>
      </c>
    </row>
    <row r="521" spans="1:1">
      <c r="A521">
        <v>93.0689655172414</v>
      </c>
    </row>
    <row r="522" spans="1:1">
      <c r="A522" t="s">
        <v>693</v>
      </c>
    </row>
    <row r="523" spans="1:1">
      <c r="A523">
        <v>5</v>
      </c>
    </row>
    <row r="524" spans="1:1">
      <c r="A524">
        <v>95</v>
      </c>
    </row>
    <row r="526" spans="1:1">
      <c r="A526">
        <v>89.7586206896552</v>
      </c>
    </row>
    <row r="531" spans="1:1">
      <c r="A531">
        <v>69.3529411764706</v>
      </c>
    </row>
    <row r="532" spans="1:1">
      <c r="A532" t="s">
        <v>628</v>
      </c>
    </row>
    <row r="533" spans="1:1">
      <c r="A533">
        <v>1</v>
      </c>
    </row>
    <row r="534" spans="1:1">
      <c r="A534">
        <v>86</v>
      </c>
    </row>
    <row r="536" spans="1:1">
      <c r="A536">
        <v>87.4166666666667</v>
      </c>
    </row>
    <row r="537" spans="1:1">
      <c r="A537" t="s">
        <v>715</v>
      </c>
    </row>
    <row r="538" spans="1:1">
      <c r="A538">
        <v>3</v>
      </c>
    </row>
    <row r="539" spans="1:1">
      <c r="A539">
        <v>90</v>
      </c>
    </row>
    <row r="541" spans="1:1">
      <c r="A541">
        <v>88.741935483871</v>
      </c>
    </row>
    <row r="542" spans="1:1">
      <c r="A542" t="s">
        <v>721</v>
      </c>
    </row>
    <row r="543" spans="1:1">
      <c r="A543">
        <v>6</v>
      </c>
    </row>
    <row r="544" spans="1:1">
      <c r="A544">
        <v>88</v>
      </c>
    </row>
    <row r="546" spans="1:1">
      <c r="A546">
        <v>87.9677419354839</v>
      </c>
    </row>
    <row r="551" spans="1:1">
      <c r="A551">
        <v>88.6944444444444</v>
      </c>
    </row>
    <row r="552" spans="1:1">
      <c r="A552" t="s">
        <v>738</v>
      </c>
    </row>
    <row r="553" spans="1:1">
      <c r="A553">
        <v>5</v>
      </c>
    </row>
    <row r="554" spans="1:1">
      <c r="A554">
        <v>87</v>
      </c>
    </row>
    <row r="556" spans="1:1">
      <c r="A556">
        <v>90.7560975609756</v>
      </c>
    </row>
    <row r="557" spans="1:1">
      <c r="A557" t="s">
        <v>745</v>
      </c>
    </row>
    <row r="558" spans="1:1">
      <c r="A558">
        <v>6</v>
      </c>
    </row>
    <row r="559" spans="1:1">
      <c r="A559">
        <v>92</v>
      </c>
    </row>
    <row r="561" spans="1:1">
      <c r="A561">
        <v>90.7916666666667</v>
      </c>
    </row>
    <row r="566" spans="1:1">
      <c r="A566">
        <v>91.96875</v>
      </c>
    </row>
    <row r="567" spans="1:1">
      <c r="A567" t="s">
        <v>762</v>
      </c>
    </row>
    <row r="568" spans="1:1">
      <c r="A568">
        <v>1</v>
      </c>
    </row>
    <row r="569" spans="1:1">
      <c r="A569">
        <v>83</v>
      </c>
    </row>
    <row r="571" spans="1:1">
      <c r="A571">
        <v>90.1176470588235</v>
      </c>
    </row>
    <row r="572" spans="1:1">
      <c r="A572" t="s">
        <v>763</v>
      </c>
    </row>
    <row r="573" spans="1:1">
      <c r="A573">
        <v>5</v>
      </c>
    </row>
    <row r="574" spans="1:1">
      <c r="A574">
        <v>93</v>
      </c>
    </row>
    <row r="576" spans="1:1">
      <c r="A576">
        <v>91.2424242424242</v>
      </c>
    </row>
    <row r="577" spans="1:1">
      <c r="A577" t="s">
        <v>778</v>
      </c>
    </row>
    <row r="578" spans="1:1">
      <c r="A578">
        <v>4</v>
      </c>
    </row>
    <row r="579" spans="1:1">
      <c r="A579">
        <v>88</v>
      </c>
    </row>
    <row r="581" spans="1:1">
      <c r="A581">
        <v>2947</v>
      </c>
    </row>
    <row r="582" spans="1:1">
      <c r="A582" t="s">
        <v>785</v>
      </c>
    </row>
    <row r="583" spans="1:1">
      <c r="A583">
        <v>6</v>
      </c>
    </row>
    <row r="584" spans="1:1">
      <c r="A584">
        <v>84</v>
      </c>
    </row>
    <row r="586" spans="1:1">
      <c r="A586">
        <v>90.3823529411765</v>
      </c>
    </row>
    <row r="587" spans="1:1">
      <c r="A587" t="s">
        <v>751</v>
      </c>
    </row>
    <row r="588" spans="1:1">
      <c r="A588">
        <v>1</v>
      </c>
    </row>
    <row r="589" spans="1:1">
      <c r="A589">
        <v>88</v>
      </c>
    </row>
    <row r="591" spans="1:1">
      <c r="A591">
        <v>90.8571428571429</v>
      </c>
    </row>
    <row r="596" spans="1:1">
      <c r="A596">
        <v>91.4074074074074</v>
      </c>
    </row>
    <row r="601" spans="1:1">
      <c r="A601">
        <v>89.7647058823529</v>
      </c>
    </row>
    <row r="602" spans="1:1">
      <c r="A602" t="s">
        <v>813</v>
      </c>
    </row>
    <row r="603" spans="1:1">
      <c r="A603">
        <v>4</v>
      </c>
    </row>
    <row r="604" spans="1:1">
      <c r="A604">
        <v>82</v>
      </c>
    </row>
    <row r="606" spans="1:1">
      <c r="A606">
        <v>88.5714285714286</v>
      </c>
    </row>
    <row r="611" spans="1:1">
      <c r="A611">
        <v>88.4736842105263</v>
      </c>
    </row>
    <row r="612" spans="1:1">
      <c r="A612" t="s">
        <v>827</v>
      </c>
    </row>
    <row r="613" spans="1:1">
      <c r="A613">
        <v>4</v>
      </c>
    </row>
    <row r="614" spans="1:1">
      <c r="A614">
        <v>84</v>
      </c>
    </row>
    <row r="616" spans="1:1">
      <c r="A616">
        <v>72.3703703703704</v>
      </c>
    </row>
    <row r="621" spans="1:1">
      <c r="A621">
        <v>88.76</v>
      </c>
    </row>
    <row r="626" spans="1:1">
      <c r="A626">
        <v>90.7727272727273</v>
      </c>
    </row>
    <row r="631" spans="1:1">
      <c r="A631">
        <v>87</v>
      </c>
    </row>
    <row r="636" spans="1:1">
      <c r="A636">
        <v>90.1578947368421</v>
      </c>
    </row>
    <row r="641" spans="1:1">
      <c r="A641">
        <v>83.025</v>
      </c>
    </row>
    <row r="642" spans="1:1">
      <c r="A642" t="s">
        <v>871</v>
      </c>
    </row>
    <row r="643" spans="1:1">
      <c r="A643">
        <v>6</v>
      </c>
    </row>
    <row r="644" spans="1:1">
      <c r="A644">
        <v>97</v>
      </c>
    </row>
    <row r="646" spans="1:1">
      <c r="A646">
        <v>85.6666666666667</v>
      </c>
    </row>
    <row r="651" spans="1:1">
      <c r="A651">
        <v>88.8636363636364</v>
      </c>
    </row>
    <row r="656" spans="1:1">
      <c r="A656">
        <v>89.0555555555556</v>
      </c>
    </row>
    <row r="661" spans="1:1">
      <c r="A661">
        <v>81.2608695652174</v>
      </c>
    </row>
    <row r="666" spans="1:1">
      <c r="A666">
        <v>85.35</v>
      </c>
    </row>
    <row r="671" spans="1:1">
      <c r="A671">
        <v>91.7857142857143</v>
      </c>
    </row>
    <row r="676" spans="1:1">
      <c r="A676">
        <v>82</v>
      </c>
    </row>
    <row r="681" spans="1:1">
      <c r="A681">
        <v>90.04</v>
      </c>
    </row>
    <row r="686" spans="1:1">
      <c r="A686">
        <v>91.85</v>
      </c>
    </row>
    <row r="691" spans="1:1">
      <c r="A691">
        <v>86.8076923076923</v>
      </c>
    </row>
    <row r="696" spans="1:1">
      <c r="A696">
        <v>91.1538461538462</v>
      </c>
    </row>
    <row r="701" spans="1:1">
      <c r="A701">
        <v>91.9032258064516</v>
      </c>
    </row>
    <row r="706" spans="1:1">
      <c r="A706">
        <v>91.2307692307692</v>
      </c>
    </row>
    <row r="711" spans="1:1">
      <c r="A711">
        <v>86.741935483871</v>
      </c>
    </row>
    <row r="716" spans="1:1">
      <c r="A716">
        <v>92.625</v>
      </c>
    </row>
    <row r="721" spans="1:1">
      <c r="A721">
        <v>89.0588235294118</v>
      </c>
    </row>
    <row r="726" spans="1:1">
      <c r="A726">
        <v>89.1785714285714</v>
      </c>
    </row>
    <row r="731" spans="1:1">
      <c r="A731">
        <v>86.3333333333333</v>
      </c>
    </row>
    <row r="736" spans="1:1">
      <c r="A736">
        <v>94.6551724137931</v>
      </c>
    </row>
    <row r="741" spans="1:1">
      <c r="A741">
        <v>90.7368421052632</v>
      </c>
    </row>
    <row r="746" spans="1:1">
      <c r="A746">
        <v>81.0416666666667</v>
      </c>
    </row>
    <row r="751" spans="1:1">
      <c r="A751">
        <v>90.7777777777778</v>
      </c>
    </row>
    <row r="756" spans="1:1">
      <c r="A756">
        <v>92.7916666666667</v>
      </c>
    </row>
    <row r="761" spans="1:1">
      <c r="A761">
        <v>90.9615384615385</v>
      </c>
    </row>
    <row r="766" spans="1:1">
      <c r="A766">
        <v>91.7391304347826</v>
      </c>
    </row>
    <row r="771" spans="1:1">
      <c r="A771">
        <v>79.5952380952381</v>
      </c>
    </row>
    <row r="772" spans="1:1">
      <c r="A772" t="s">
        <v>1033</v>
      </c>
    </row>
    <row r="773" spans="1:1">
      <c r="A773">
        <v>2</v>
      </c>
    </row>
    <row r="774" spans="1:1">
      <c r="A774">
        <v>89</v>
      </c>
    </row>
    <row r="776" spans="1:1">
      <c r="A776">
        <v>87.1428571428571</v>
      </c>
    </row>
    <row r="777" spans="1:1">
      <c r="A777" t="s">
        <v>1043</v>
      </c>
    </row>
    <row r="778" spans="1:1">
      <c r="A778">
        <v>1</v>
      </c>
    </row>
    <row r="779" spans="1:1">
      <c r="A779">
        <v>82</v>
      </c>
    </row>
    <row r="781" spans="1:1">
      <c r="A781">
        <v>78.25</v>
      </c>
    </row>
    <row r="786" spans="1:1">
      <c r="A786">
        <v>91.1818181818182</v>
      </c>
    </row>
    <row r="791" spans="1:1">
      <c r="A791">
        <v>87.3636363636364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山哥</cp:lastModifiedBy>
  <dcterms:created xsi:type="dcterms:W3CDTF">2006-09-13T03:21:00Z</dcterms:created>
  <dcterms:modified xsi:type="dcterms:W3CDTF">2019-12-30T07:30:47Z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