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activeTab="1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Sheet1!#REF!</definedName>
  </definedNames>
  <calcPr calcId="144525"/>
</workbook>
</file>

<file path=xl/sharedStrings.xml><?xml version="1.0" encoding="utf-8"?>
<sst xmlns="http://schemas.openxmlformats.org/spreadsheetml/2006/main" count="1754" uniqueCount="1027">
  <si>
    <t>电气与信息工程学院</t>
  </si>
  <si>
    <t>网络1571</t>
  </si>
  <si>
    <t>班级人数</t>
  </si>
  <si>
    <t>班主任</t>
  </si>
  <si>
    <t>韩瑞刚</t>
  </si>
  <si>
    <t>平均分</t>
  </si>
  <si>
    <t>二号530</t>
  </si>
  <si>
    <t>二号532</t>
  </si>
  <si>
    <t>二号533</t>
  </si>
  <si>
    <t>三号605</t>
  </si>
  <si>
    <t>三号606</t>
  </si>
  <si>
    <t>网络1572</t>
  </si>
  <si>
    <t>二号534</t>
  </si>
  <si>
    <t>二号535</t>
  </si>
  <si>
    <t>二号537</t>
  </si>
  <si>
    <t>三号607</t>
  </si>
  <si>
    <t>通信1571</t>
  </si>
  <si>
    <t>张琳</t>
  </si>
  <si>
    <t>二号528</t>
  </si>
  <si>
    <t>二号531</t>
  </si>
  <si>
    <t>三号604</t>
  </si>
  <si>
    <t>动漫1571</t>
  </si>
  <si>
    <r>
      <rPr>
        <b/>
        <sz val="10"/>
        <rFont val="宋体"/>
        <charset val="134"/>
      </rPr>
      <t>班级人数</t>
    </r>
    <r>
      <rPr>
        <b/>
        <sz val="10"/>
        <rFont val="Times New Roman"/>
        <charset val="134"/>
      </rPr>
      <t xml:space="preserve"> </t>
    </r>
  </si>
  <si>
    <t>二号526</t>
  </si>
  <si>
    <t>二号529</t>
  </si>
  <si>
    <t>电子1571</t>
  </si>
  <si>
    <t>范小龙</t>
  </si>
  <si>
    <t>二号536</t>
  </si>
  <si>
    <t>二号538</t>
  </si>
  <si>
    <t>二号539</t>
  </si>
  <si>
    <t>二号540</t>
  </si>
  <si>
    <t>三号601</t>
  </si>
  <si>
    <t>三号603</t>
  </si>
  <si>
    <t>网络1731</t>
  </si>
  <si>
    <t>田举鹏</t>
  </si>
  <si>
    <t>二号514</t>
  </si>
  <si>
    <t>二号516</t>
  </si>
  <si>
    <t>二号517</t>
  </si>
  <si>
    <t>二号518</t>
  </si>
  <si>
    <t>二号519</t>
  </si>
  <si>
    <t>二号521</t>
  </si>
  <si>
    <t>四号626</t>
  </si>
  <si>
    <t>网络1732</t>
  </si>
  <si>
    <t>谷珊珊</t>
  </si>
  <si>
    <t>二号502</t>
  </si>
  <si>
    <t>二号504</t>
  </si>
  <si>
    <t>二号505</t>
  </si>
  <si>
    <t>二号506</t>
  </si>
  <si>
    <t>二号507</t>
  </si>
  <si>
    <t>四号615</t>
  </si>
  <si>
    <t>网络1733</t>
  </si>
  <si>
    <t>王英卓</t>
  </si>
  <si>
    <t>二号509</t>
  </si>
  <si>
    <t>二号520</t>
  </si>
  <si>
    <t>二号522</t>
  </si>
  <si>
    <t>二号523</t>
  </si>
  <si>
    <t>四号617</t>
  </si>
  <si>
    <t>动漫1731</t>
  </si>
  <si>
    <t>王珂</t>
  </si>
  <si>
    <t>二号644</t>
  </si>
  <si>
    <t>二号646</t>
  </si>
  <si>
    <t>二号648</t>
  </si>
  <si>
    <t>四号622</t>
  </si>
  <si>
    <t>四号625</t>
  </si>
  <si>
    <t>动漫1732</t>
  </si>
  <si>
    <t>王勍</t>
  </si>
  <si>
    <t>二号542</t>
  </si>
  <si>
    <t>二号544</t>
  </si>
  <si>
    <t>二号546</t>
  </si>
  <si>
    <t>四号619</t>
  </si>
  <si>
    <t>四号621</t>
  </si>
  <si>
    <t>四号623</t>
  </si>
  <si>
    <t>电气1731</t>
  </si>
  <si>
    <t>曹英国</t>
  </si>
  <si>
    <t>二号512</t>
  </si>
  <si>
    <t>二号513</t>
  </si>
  <si>
    <t>二号515</t>
  </si>
  <si>
    <t>电气1732</t>
  </si>
  <si>
    <t>许鹏</t>
  </si>
  <si>
    <t>二号510</t>
  </si>
  <si>
    <t>二号511</t>
  </si>
  <si>
    <t>二号541</t>
  </si>
  <si>
    <t>电子1731</t>
  </si>
  <si>
    <t>韩瑞峰</t>
  </si>
  <si>
    <t>二号636</t>
  </si>
  <si>
    <t>二号638</t>
  </si>
  <si>
    <t>二号640</t>
  </si>
  <si>
    <t>二号642</t>
  </si>
  <si>
    <t>四号624</t>
  </si>
  <si>
    <t>移动1731</t>
  </si>
  <si>
    <t>王笑洋</t>
  </si>
  <si>
    <t>二号524</t>
  </si>
  <si>
    <t>二号525</t>
  </si>
  <si>
    <t>二号527</t>
  </si>
  <si>
    <t>四号614</t>
  </si>
  <si>
    <t>网络1671</t>
  </si>
  <si>
    <t>郎博</t>
  </si>
  <si>
    <t>二号332</t>
  </si>
  <si>
    <t>二号335</t>
  </si>
  <si>
    <t>二号337</t>
  </si>
  <si>
    <t>三号631</t>
  </si>
  <si>
    <t>网络1672</t>
  </si>
  <si>
    <t>二号336</t>
  </si>
  <si>
    <t>二号338</t>
  </si>
  <si>
    <t>二号339</t>
  </si>
  <si>
    <t>三号628</t>
  </si>
  <si>
    <t>网络1673</t>
  </si>
  <si>
    <t>谢荣耀</t>
  </si>
  <si>
    <t>二号340</t>
  </si>
  <si>
    <t>二号342</t>
  </si>
  <si>
    <t>二号344</t>
  </si>
  <si>
    <t>二号346</t>
  </si>
  <si>
    <t>三号630</t>
  </si>
  <si>
    <t>电子1821</t>
  </si>
  <si>
    <t>二号440</t>
  </si>
  <si>
    <t>二号442</t>
  </si>
  <si>
    <t>二号446</t>
  </si>
  <si>
    <t>四号524</t>
  </si>
  <si>
    <t>电子1822</t>
  </si>
  <si>
    <t>贾民政</t>
  </si>
  <si>
    <t>二号330</t>
  </si>
  <si>
    <t>二号444</t>
  </si>
  <si>
    <t>四号213</t>
  </si>
  <si>
    <t>网络1831</t>
  </si>
  <si>
    <t>田晓玲</t>
  </si>
  <si>
    <t>二号420</t>
  </si>
  <si>
    <t>二号421</t>
  </si>
  <si>
    <t>二号422</t>
  </si>
  <si>
    <t>二号423</t>
  </si>
  <si>
    <t>二号424</t>
  </si>
  <si>
    <t>二号429</t>
  </si>
  <si>
    <t>四号514</t>
  </si>
  <si>
    <t>网络1832</t>
  </si>
  <si>
    <t xml:space="preserve">班级人数 </t>
  </si>
  <si>
    <t>二号425</t>
  </si>
  <si>
    <t>二号426</t>
  </si>
  <si>
    <t>二号427</t>
  </si>
  <si>
    <t>二号428</t>
  </si>
  <si>
    <t>四号515</t>
  </si>
  <si>
    <t>四号522</t>
  </si>
  <si>
    <t>信息1831</t>
  </si>
  <si>
    <t>二号430</t>
  </si>
  <si>
    <t>二号431</t>
  </si>
  <si>
    <t>二号432</t>
  </si>
  <si>
    <t>二号433</t>
  </si>
  <si>
    <t>四号511</t>
  </si>
  <si>
    <t>四号513</t>
  </si>
  <si>
    <t>动漫1831</t>
  </si>
  <si>
    <t>任正灿</t>
  </si>
  <si>
    <t>二号405</t>
  </si>
  <si>
    <t>二号407</t>
  </si>
  <si>
    <t>二号408</t>
  </si>
  <si>
    <t>四号517</t>
  </si>
  <si>
    <t>四号521</t>
  </si>
  <si>
    <t>四号523</t>
  </si>
  <si>
    <t>动漫1832</t>
  </si>
  <si>
    <t>二号409</t>
  </si>
  <si>
    <t>二号410</t>
  </si>
  <si>
    <t>二号411</t>
  </si>
  <si>
    <t>四号519</t>
  </si>
  <si>
    <t>电子1831</t>
  </si>
  <si>
    <t>二号415</t>
  </si>
  <si>
    <t>二号416</t>
  </si>
  <si>
    <t>二号417</t>
  </si>
  <si>
    <t>二号418</t>
  </si>
  <si>
    <t>二号419</t>
  </si>
  <si>
    <t>四号525</t>
  </si>
  <si>
    <t>电气1831</t>
  </si>
  <si>
    <t>赵秀芬</t>
  </si>
  <si>
    <t>二号401</t>
  </si>
  <si>
    <t>二号402</t>
  </si>
  <si>
    <t>二号403</t>
  </si>
  <si>
    <t>二号404</t>
  </si>
  <si>
    <t>二号406</t>
  </si>
  <si>
    <t>移动1831</t>
  </si>
  <si>
    <t>二号434</t>
  </si>
  <si>
    <t>二号435</t>
  </si>
  <si>
    <t>二号436</t>
  </si>
  <si>
    <t>二号437</t>
  </si>
  <si>
    <t>通信1831</t>
  </si>
  <si>
    <t>任凯</t>
  </si>
  <si>
    <t>二号412</t>
  </si>
  <si>
    <t>二号413</t>
  </si>
  <si>
    <t>二号414</t>
  </si>
  <si>
    <t>二号439</t>
  </si>
  <si>
    <t>四号512</t>
  </si>
  <si>
    <t>电气与信息工程系2019新生卫生成绩</t>
  </si>
  <si>
    <t>电气1921</t>
  </si>
  <si>
    <t>二号601</t>
  </si>
  <si>
    <t>二号604</t>
  </si>
  <si>
    <t>二号605</t>
  </si>
  <si>
    <t>二号606</t>
  </si>
  <si>
    <t>二号613</t>
  </si>
  <si>
    <t>四号613</t>
  </si>
  <si>
    <t>电气1922</t>
  </si>
  <si>
    <t>二号607</t>
  </si>
  <si>
    <t>二号608</t>
  </si>
  <si>
    <t>二号609</t>
  </si>
  <si>
    <t>二号610</t>
  </si>
  <si>
    <t>二号611</t>
  </si>
  <si>
    <t>二号612</t>
  </si>
  <si>
    <t>电子1921</t>
  </si>
  <si>
    <t>二号614</t>
  </si>
  <si>
    <t>二号615</t>
  </si>
  <si>
    <t>二号616</t>
  </si>
  <si>
    <t>动漫1921</t>
  </si>
  <si>
    <t>二号602</t>
  </si>
  <si>
    <t>四号607</t>
  </si>
  <si>
    <t>四号609</t>
  </si>
  <si>
    <t>网络1771</t>
  </si>
  <si>
    <t>二号323</t>
  </si>
  <si>
    <t>二号331</t>
  </si>
  <si>
    <t>二号333</t>
  </si>
  <si>
    <t>三号207</t>
  </si>
  <si>
    <t>网络1772</t>
  </si>
  <si>
    <t>二号438</t>
  </si>
  <si>
    <t>二号441</t>
  </si>
  <si>
    <t>二号448</t>
  </si>
  <si>
    <t>二号450</t>
  </si>
  <si>
    <t>三号206</t>
  </si>
  <si>
    <t>移动1771</t>
  </si>
  <si>
    <t>二号127</t>
  </si>
  <si>
    <t>二号1300</t>
  </si>
  <si>
    <t>三号216</t>
  </si>
  <si>
    <t>网络1931</t>
  </si>
  <si>
    <t>二号624</t>
  </si>
  <si>
    <t>二号625</t>
  </si>
  <si>
    <t>二号626</t>
  </si>
  <si>
    <t>二号627</t>
  </si>
  <si>
    <t>二号628</t>
  </si>
  <si>
    <t>四号612</t>
  </si>
  <si>
    <t>网络1932</t>
  </si>
  <si>
    <t>二号629</t>
  </si>
  <si>
    <t>二号631</t>
  </si>
  <si>
    <t>二号632</t>
  </si>
  <si>
    <t>二号630</t>
  </si>
  <si>
    <t>二号633</t>
  </si>
  <si>
    <t>四号611</t>
  </si>
  <si>
    <t>信息1931</t>
  </si>
  <si>
    <t xml:space="preserve"> 二号649</t>
  </si>
  <si>
    <t>二号651</t>
  </si>
  <si>
    <t>二号653</t>
  </si>
  <si>
    <t>动漫1931</t>
  </si>
  <si>
    <t>二号634</t>
  </si>
  <si>
    <t>二号635</t>
  </si>
  <si>
    <t>二号637</t>
  </si>
  <si>
    <t>二号639</t>
  </si>
  <si>
    <t>四号601</t>
  </si>
  <si>
    <t>四号602</t>
  </si>
  <si>
    <t>四号603</t>
  </si>
  <si>
    <t>电气1931</t>
  </si>
  <si>
    <t>二号617</t>
  </si>
  <si>
    <t>二号618</t>
  </si>
  <si>
    <t>二号619</t>
  </si>
  <si>
    <t>移动1931</t>
  </si>
  <si>
    <t>二号641</t>
  </si>
  <si>
    <t>二号548</t>
  </si>
  <si>
    <t>二号654</t>
  </si>
  <si>
    <t>二号656</t>
  </si>
  <si>
    <t>二号658</t>
  </si>
  <si>
    <t>四号424</t>
  </si>
  <si>
    <t>移动1932</t>
  </si>
  <si>
    <t>二号132</t>
  </si>
  <si>
    <t>二号645</t>
  </si>
  <si>
    <t>二号647</t>
  </si>
  <si>
    <t>二号650</t>
  </si>
  <si>
    <t>二号652</t>
  </si>
  <si>
    <t>四号425</t>
  </si>
  <si>
    <t>四号426</t>
  </si>
  <si>
    <t>电子1931</t>
  </si>
  <si>
    <t>王郁</t>
  </si>
  <si>
    <t>一号128</t>
  </si>
  <si>
    <t>二号620</t>
  </si>
  <si>
    <t>二号621</t>
  </si>
  <si>
    <t>二号622</t>
  </si>
  <si>
    <t>二号623</t>
  </si>
  <si>
    <t>四号604</t>
  </si>
  <si>
    <t>四号605</t>
  </si>
  <si>
    <t>机电工程学院</t>
  </si>
  <si>
    <t>机电1571</t>
  </si>
  <si>
    <t>朱珊珊</t>
  </si>
  <si>
    <t>一号305</t>
  </si>
  <si>
    <t>一号306</t>
  </si>
  <si>
    <t>一号307</t>
  </si>
  <si>
    <t>一号308</t>
  </si>
  <si>
    <t>机电1572</t>
  </si>
  <si>
    <t>孙文明</t>
  </si>
  <si>
    <t>一号309</t>
  </si>
  <si>
    <t>一号310</t>
  </si>
  <si>
    <t>一号311</t>
  </si>
  <si>
    <t>一号312</t>
  </si>
  <si>
    <t>机电1573</t>
  </si>
  <si>
    <t>刘安安</t>
  </si>
  <si>
    <t>一号313</t>
  </si>
  <si>
    <t>一号315</t>
  </si>
  <si>
    <t>一号316</t>
  </si>
  <si>
    <t>一号318</t>
  </si>
  <si>
    <t>机械1571</t>
  </si>
  <si>
    <t>一号314</t>
  </si>
  <si>
    <t>机械1572</t>
  </si>
  <si>
    <t>孙显团</t>
  </si>
  <si>
    <t>一号320</t>
  </si>
  <si>
    <t>一号322</t>
  </si>
  <si>
    <t>一号324</t>
  </si>
  <si>
    <t>一号317</t>
  </si>
  <si>
    <t>一号319</t>
  </si>
  <si>
    <t>三号602</t>
  </si>
  <si>
    <t>汽车1571</t>
  </si>
  <si>
    <t>鲍晓东</t>
  </si>
  <si>
    <t>一号321</t>
  </si>
  <si>
    <t>一号323</t>
  </si>
  <si>
    <t>一号203</t>
  </si>
  <si>
    <t>一号204</t>
  </si>
  <si>
    <t>一号201</t>
  </si>
  <si>
    <r>
      <rPr>
        <b/>
        <sz val="10"/>
        <rFont val="宋体"/>
        <charset val="134"/>
      </rPr>
      <t>机电1</t>
    </r>
    <r>
      <rPr>
        <b/>
        <sz val="10"/>
        <rFont val="宋体"/>
        <charset val="134"/>
      </rPr>
      <t>731</t>
    </r>
  </si>
  <si>
    <t>袁威</t>
  </si>
  <si>
    <t>二号129</t>
  </si>
  <si>
    <t>二号130</t>
  </si>
  <si>
    <t>二号131</t>
  </si>
  <si>
    <t>二号134</t>
  </si>
  <si>
    <t>二号136</t>
  </si>
  <si>
    <r>
      <rPr>
        <b/>
        <sz val="10"/>
        <rFont val="宋体"/>
        <charset val="134"/>
      </rPr>
      <t>机电1</t>
    </r>
    <r>
      <rPr>
        <b/>
        <sz val="10"/>
        <rFont val="宋体"/>
        <charset val="134"/>
      </rPr>
      <t>732</t>
    </r>
  </si>
  <si>
    <t>一号404</t>
  </si>
  <si>
    <t>一号406</t>
  </si>
  <si>
    <t>一号408</t>
  </si>
  <si>
    <t>一号401</t>
  </si>
  <si>
    <t>一号403</t>
  </si>
  <si>
    <t>一号530</t>
  </si>
  <si>
    <t>一号528</t>
  </si>
  <si>
    <r>
      <rPr>
        <b/>
        <sz val="10"/>
        <rFont val="宋体"/>
        <charset val="134"/>
      </rPr>
      <t>机电1</t>
    </r>
    <r>
      <rPr>
        <b/>
        <sz val="10"/>
        <rFont val="宋体"/>
        <charset val="134"/>
      </rPr>
      <t>733</t>
    </r>
  </si>
  <si>
    <t>周静</t>
  </si>
  <si>
    <t>一号410</t>
  </si>
  <si>
    <t>一号409</t>
  </si>
  <si>
    <t>一号407</t>
  </si>
  <si>
    <t>三号534</t>
  </si>
  <si>
    <r>
      <rPr>
        <b/>
        <sz val="10"/>
        <rFont val="宋体"/>
        <charset val="134"/>
      </rPr>
      <t>机电1</t>
    </r>
    <r>
      <rPr>
        <b/>
        <sz val="10"/>
        <rFont val="宋体"/>
        <charset val="134"/>
      </rPr>
      <t>734</t>
    </r>
  </si>
  <si>
    <t>张雪</t>
  </si>
  <si>
    <t>一号414</t>
  </si>
  <si>
    <t>一号416</t>
  </si>
  <si>
    <t>一号412</t>
  </si>
  <si>
    <t>一号411</t>
  </si>
  <si>
    <r>
      <rPr>
        <b/>
        <sz val="10"/>
        <rFont val="宋体"/>
        <charset val="134"/>
      </rPr>
      <t>机电1</t>
    </r>
    <r>
      <rPr>
        <b/>
        <sz val="10"/>
        <rFont val="宋体"/>
        <charset val="134"/>
      </rPr>
      <t>735</t>
    </r>
  </si>
  <si>
    <t>刘丽娜</t>
  </si>
  <si>
    <t>一号413</t>
  </si>
  <si>
    <t>一号415</t>
  </si>
  <si>
    <t>一号417</t>
  </si>
  <si>
    <t>一号418</t>
  </si>
  <si>
    <t>一号420</t>
  </si>
  <si>
    <r>
      <rPr>
        <b/>
        <sz val="10"/>
        <rFont val="宋体"/>
        <charset val="134"/>
      </rPr>
      <t>机械1</t>
    </r>
    <r>
      <rPr>
        <b/>
        <sz val="10"/>
        <rFont val="宋体"/>
        <charset val="134"/>
      </rPr>
      <t>731</t>
    </r>
  </si>
  <si>
    <t>解金柱</t>
  </si>
  <si>
    <t>一号517</t>
  </si>
  <si>
    <t>一号519</t>
  </si>
  <si>
    <t>一号521</t>
  </si>
  <si>
    <t>一号520</t>
  </si>
  <si>
    <t>一号522</t>
  </si>
  <si>
    <r>
      <rPr>
        <b/>
        <sz val="10"/>
        <rFont val="宋体"/>
        <charset val="134"/>
      </rPr>
      <t>汽修1</t>
    </r>
    <r>
      <rPr>
        <b/>
        <sz val="10"/>
        <rFont val="宋体"/>
        <charset val="134"/>
      </rPr>
      <t>731</t>
    </r>
  </si>
  <si>
    <t>郭宏彦</t>
  </si>
  <si>
    <t>一号419</t>
  </si>
  <si>
    <t>一号421</t>
  </si>
  <si>
    <t>一号422</t>
  </si>
  <si>
    <t>一号424</t>
  </si>
  <si>
    <t>三号532</t>
  </si>
  <si>
    <t xml:space="preserve">  </t>
  </si>
  <si>
    <r>
      <rPr>
        <b/>
        <sz val="10"/>
        <rFont val="宋体"/>
        <charset val="134"/>
      </rPr>
      <t>新能源1</t>
    </r>
    <r>
      <rPr>
        <b/>
        <sz val="10"/>
        <rFont val="宋体"/>
        <charset val="134"/>
      </rPr>
      <t>731</t>
    </r>
  </si>
  <si>
    <t>高吕和</t>
  </si>
  <si>
    <t>一号514</t>
  </si>
  <si>
    <t>一号516</t>
  </si>
  <si>
    <t>一号518</t>
  </si>
  <si>
    <t>一号511</t>
  </si>
  <si>
    <t>一号513</t>
  </si>
  <si>
    <t>一号515</t>
  </si>
  <si>
    <t>紫光1731</t>
  </si>
  <si>
    <t>张铁军</t>
  </si>
  <si>
    <t>一号526</t>
  </si>
  <si>
    <t>一号523</t>
  </si>
  <si>
    <t>一号525</t>
  </si>
  <si>
    <t>一号524</t>
  </si>
  <si>
    <t>机电1671</t>
  </si>
  <si>
    <t>王旭辉</t>
  </si>
  <si>
    <t>一号205</t>
  </si>
  <si>
    <t>一号207</t>
  </si>
  <si>
    <t>一号208</t>
  </si>
  <si>
    <t>汽车1671</t>
  </si>
  <si>
    <t>一号209</t>
  </si>
  <si>
    <t>一号210</t>
  </si>
  <si>
    <t>一号212</t>
  </si>
  <si>
    <t>一号214</t>
  </si>
  <si>
    <t>数控1821</t>
  </si>
  <si>
    <t>杨敏</t>
  </si>
  <si>
    <t>一号423</t>
  </si>
  <si>
    <t>一号425</t>
  </si>
  <si>
    <t>一号426</t>
  </si>
  <si>
    <t>一号428</t>
  </si>
  <si>
    <t>一号430</t>
  </si>
  <si>
    <t>三号203</t>
  </si>
  <si>
    <t>模具1821</t>
  </si>
  <si>
    <t>高慧</t>
  </si>
  <si>
    <t>一号301</t>
  </si>
  <si>
    <t>一号303</t>
  </si>
  <si>
    <t>一号304</t>
  </si>
  <si>
    <t>机电1831</t>
  </si>
  <si>
    <t>一号117</t>
  </si>
  <si>
    <t>一号119</t>
  </si>
  <si>
    <t>一号120</t>
  </si>
  <si>
    <t>一号121</t>
  </si>
  <si>
    <t>一号122</t>
  </si>
  <si>
    <t>一号124</t>
  </si>
  <si>
    <t>一号115</t>
  </si>
  <si>
    <t>机电1832</t>
  </si>
  <si>
    <t>一号109</t>
  </si>
  <si>
    <t>一号111</t>
  </si>
  <si>
    <t>一号112</t>
  </si>
  <si>
    <t>一号114</t>
  </si>
  <si>
    <t>一号116</t>
  </si>
  <si>
    <t>三号204</t>
  </si>
  <si>
    <t>机电1833</t>
  </si>
  <si>
    <t>一号101</t>
  </si>
  <si>
    <t>一号102</t>
  </si>
  <si>
    <t>一号103</t>
  </si>
  <si>
    <t>一号104</t>
  </si>
  <si>
    <t>一号221</t>
  </si>
  <si>
    <t>一号223</t>
  </si>
  <si>
    <t>汽修1831</t>
  </si>
  <si>
    <t>周克媛</t>
  </si>
  <si>
    <t>一号211</t>
  </si>
  <si>
    <t>一号213</t>
  </si>
  <si>
    <t>一号215</t>
  </si>
  <si>
    <t>一号216</t>
  </si>
  <si>
    <t>一号218</t>
  </si>
  <si>
    <t>新能源1831</t>
  </si>
  <si>
    <t>王昫</t>
  </si>
  <si>
    <t>一号217</t>
  </si>
  <si>
    <t>一号219</t>
  </si>
  <si>
    <t>一号220</t>
  </si>
  <si>
    <t>一号222</t>
  </si>
  <si>
    <t>一号224</t>
  </si>
  <si>
    <t>三号201</t>
  </si>
  <si>
    <t>机械1831</t>
  </si>
  <si>
    <t>吕奎龙</t>
  </si>
  <si>
    <t>一号105</t>
  </si>
  <si>
    <t>一号107</t>
  </si>
  <si>
    <t>一号108</t>
  </si>
  <si>
    <t>一号110</t>
  </si>
  <si>
    <t>三号202</t>
  </si>
  <si>
    <t>机器人1831</t>
  </si>
  <si>
    <t>一号118</t>
  </si>
  <si>
    <t>一号634</t>
  </si>
  <si>
    <t>机电2019级新生卫生成绩</t>
  </si>
  <si>
    <t>机电1921</t>
  </si>
  <si>
    <t>二号545</t>
  </si>
  <si>
    <t>二号547</t>
  </si>
  <si>
    <t>二号549</t>
  </si>
  <si>
    <t>二号552</t>
  </si>
  <si>
    <t>二号554</t>
  </si>
  <si>
    <t>机电1922</t>
  </si>
  <si>
    <t>二号543</t>
  </si>
  <si>
    <t>二号550</t>
  </si>
  <si>
    <t>二号109</t>
  </si>
  <si>
    <t>二号443</t>
  </si>
  <si>
    <t>机械1921</t>
  </si>
  <si>
    <t>二号551</t>
  </si>
  <si>
    <t>二号553</t>
  </si>
  <si>
    <t>二号556</t>
  </si>
  <si>
    <t>二号558</t>
  </si>
  <si>
    <t>机电1771</t>
  </si>
  <si>
    <t>一号605</t>
  </si>
  <si>
    <t>一号606</t>
  </si>
  <si>
    <t>一号608</t>
  </si>
  <si>
    <t>一号610</t>
  </si>
  <si>
    <t>三号209</t>
  </si>
  <si>
    <t>汽车1771</t>
  </si>
  <si>
    <t>侯勇</t>
  </si>
  <si>
    <t>一号601</t>
  </si>
  <si>
    <t>一号602</t>
  </si>
  <si>
    <t>一号603</t>
  </si>
  <si>
    <t>一号604</t>
  </si>
  <si>
    <t>机电1931</t>
  </si>
  <si>
    <t>赵萌</t>
  </si>
  <si>
    <t>一号607</t>
  </si>
  <si>
    <t>一号609</t>
  </si>
  <si>
    <t>一号611</t>
  </si>
  <si>
    <t>一号613</t>
  </si>
  <si>
    <t>一号612</t>
  </si>
  <si>
    <t>一号614</t>
  </si>
  <si>
    <t>一号616</t>
  </si>
  <si>
    <t>机电1932</t>
  </si>
  <si>
    <t>一号615</t>
  </si>
  <si>
    <t>一号617</t>
  </si>
  <si>
    <t>一号619</t>
  </si>
  <si>
    <t>一号618</t>
  </si>
  <si>
    <t>一号620</t>
  </si>
  <si>
    <t>一号622</t>
  </si>
  <si>
    <t>三号401</t>
  </si>
  <si>
    <t>一号134</t>
  </si>
  <si>
    <t>一号113</t>
  </si>
  <si>
    <t>机电1933</t>
  </si>
  <si>
    <t>张帅</t>
  </si>
  <si>
    <t>一号621</t>
  </si>
  <si>
    <t>一号623</t>
  </si>
  <si>
    <t>一号625</t>
  </si>
  <si>
    <t>一号624</t>
  </si>
  <si>
    <t>一号142</t>
  </si>
  <si>
    <t>三号402</t>
  </si>
  <si>
    <t>机电1934</t>
  </si>
  <si>
    <t>周凌瑞</t>
  </si>
  <si>
    <t>一号626</t>
  </si>
  <si>
    <t>一号627</t>
  </si>
  <si>
    <t>一号628</t>
  </si>
  <si>
    <t>一号630</t>
  </si>
  <si>
    <t>一号502</t>
  </si>
  <si>
    <t>一号126</t>
  </si>
  <si>
    <t>机电1935</t>
  </si>
  <si>
    <t>一号501</t>
  </si>
  <si>
    <t>一号503</t>
  </si>
  <si>
    <t>一号504</t>
  </si>
  <si>
    <t>一号506</t>
  </si>
  <si>
    <t>汽修1931</t>
  </si>
  <si>
    <t>一号505</t>
  </si>
  <si>
    <t>一号508</t>
  </si>
  <si>
    <t>一号510</t>
  </si>
  <si>
    <t>新能源1931</t>
  </si>
  <si>
    <t>兰健</t>
  </si>
  <si>
    <t>一号123</t>
  </si>
  <si>
    <t>一号302</t>
  </si>
  <si>
    <t>一号534</t>
  </si>
  <si>
    <t>虚拟1931</t>
  </si>
  <si>
    <t>一号507</t>
  </si>
  <si>
    <t>一号509</t>
  </si>
  <si>
    <t>一号512</t>
  </si>
  <si>
    <t>三号403</t>
  </si>
  <si>
    <t>三号404</t>
  </si>
  <si>
    <t>建工工程学院</t>
  </si>
  <si>
    <t>造价1571</t>
  </si>
  <si>
    <t>陈甜</t>
  </si>
  <si>
    <t>一号340</t>
  </si>
  <si>
    <t>一号347</t>
  </si>
  <si>
    <t>三号611</t>
  </si>
  <si>
    <t>三号612</t>
  </si>
  <si>
    <t>造价1572</t>
  </si>
  <si>
    <t>一号338</t>
  </si>
  <si>
    <t>一号345</t>
  </si>
  <si>
    <t>三号613</t>
  </si>
  <si>
    <t>造价1573</t>
  </si>
  <si>
    <t>一号336</t>
  </si>
  <si>
    <t>一号343</t>
  </si>
  <si>
    <t>三号614</t>
  </si>
  <si>
    <t>三号615</t>
  </si>
  <si>
    <t>测量1571</t>
  </si>
  <si>
    <t>马隽</t>
  </si>
  <si>
    <t>一号341</t>
  </si>
  <si>
    <t>一号334</t>
  </si>
  <si>
    <t>三号617</t>
  </si>
  <si>
    <t>装饰1571</t>
  </si>
  <si>
    <t>一号344</t>
  </si>
  <si>
    <t>一号342</t>
  </si>
  <si>
    <t>三号616</t>
  </si>
  <si>
    <t>建工1571</t>
  </si>
  <si>
    <t>任长顺</t>
  </si>
  <si>
    <t>一号349</t>
  </si>
  <si>
    <t>一号351</t>
  </si>
  <si>
    <t>三号608</t>
  </si>
  <si>
    <t>建工1572</t>
  </si>
  <si>
    <t>一号346</t>
  </si>
  <si>
    <t>一号348</t>
  </si>
  <si>
    <t>三号609</t>
  </si>
  <si>
    <t>三号610</t>
  </si>
  <si>
    <r>
      <rPr>
        <b/>
        <sz val="10"/>
        <color indexed="8"/>
        <rFont val="宋体"/>
        <charset val="134"/>
      </rPr>
      <t>建工1</t>
    </r>
    <r>
      <rPr>
        <b/>
        <sz val="10"/>
        <color indexed="8"/>
        <rFont val="宋体"/>
        <charset val="134"/>
      </rPr>
      <t>731</t>
    </r>
  </si>
  <si>
    <t>杨欢欢</t>
  </si>
  <si>
    <t>一号439</t>
  </si>
  <si>
    <t>一号436</t>
  </si>
  <si>
    <t>一号427</t>
  </si>
  <si>
    <t>一号234</t>
  </si>
  <si>
    <t>一号440</t>
  </si>
  <si>
    <t>一号437</t>
  </si>
  <si>
    <t>四号315</t>
  </si>
  <si>
    <t>建工1732</t>
  </si>
  <si>
    <t>一号441</t>
  </si>
  <si>
    <t>一号442</t>
  </si>
  <si>
    <t>一号443</t>
  </si>
  <si>
    <t>一号444</t>
  </si>
  <si>
    <t>一号438</t>
  </si>
  <si>
    <t>四号403</t>
  </si>
  <si>
    <r>
      <rPr>
        <b/>
        <sz val="10"/>
        <color indexed="8"/>
        <rFont val="宋体"/>
        <charset val="134"/>
      </rPr>
      <t>测量1</t>
    </r>
    <r>
      <rPr>
        <b/>
        <sz val="10"/>
        <color indexed="8"/>
        <rFont val="宋体"/>
        <charset val="134"/>
      </rPr>
      <t>731</t>
    </r>
  </si>
  <si>
    <t>刘俞含</t>
  </si>
  <si>
    <t>一号429</t>
  </si>
  <si>
    <t>一号431</t>
  </si>
  <si>
    <t>一号432</t>
  </si>
  <si>
    <t>一号433</t>
  </si>
  <si>
    <t>一号532</t>
  </si>
  <si>
    <t>一号236</t>
  </si>
  <si>
    <t>一号238</t>
  </si>
  <si>
    <r>
      <rPr>
        <b/>
        <sz val="10"/>
        <color indexed="8"/>
        <rFont val="宋体"/>
        <charset val="134"/>
      </rPr>
      <t>测量1</t>
    </r>
    <r>
      <rPr>
        <b/>
        <sz val="10"/>
        <color indexed="8"/>
        <rFont val="宋体"/>
        <charset val="134"/>
      </rPr>
      <t>732</t>
    </r>
  </si>
  <si>
    <t>一号434</t>
  </si>
  <si>
    <t>一号435</t>
  </si>
  <si>
    <t>四号313</t>
  </si>
  <si>
    <r>
      <rPr>
        <b/>
        <sz val="10"/>
        <color indexed="8"/>
        <rFont val="宋体"/>
        <charset val="134"/>
      </rPr>
      <t>造价1</t>
    </r>
    <r>
      <rPr>
        <b/>
        <sz val="10"/>
        <color indexed="8"/>
        <rFont val="宋体"/>
        <charset val="134"/>
      </rPr>
      <t>731</t>
    </r>
  </si>
  <si>
    <t>林忠华</t>
  </si>
  <si>
    <t>一号445</t>
  </si>
  <si>
    <t>一号446</t>
  </si>
  <si>
    <t>一号447</t>
  </si>
  <si>
    <t>一号448</t>
  </si>
  <si>
    <t>二号214</t>
  </si>
  <si>
    <t>一号452</t>
  </si>
  <si>
    <t>一号339</t>
  </si>
  <si>
    <t>四号325</t>
  </si>
  <si>
    <t>四号326</t>
  </si>
  <si>
    <t>造价1732</t>
  </si>
  <si>
    <t>一号449</t>
  </si>
  <si>
    <t>一号450</t>
  </si>
  <si>
    <t>一号454</t>
  </si>
  <si>
    <t>四号311</t>
  </si>
  <si>
    <r>
      <rPr>
        <b/>
        <sz val="10"/>
        <rFont val="宋体"/>
        <charset val="134"/>
      </rPr>
      <t>造价1</t>
    </r>
    <r>
      <rPr>
        <b/>
        <sz val="10"/>
        <rFont val="宋体"/>
        <charset val="134"/>
      </rPr>
      <t>733</t>
    </r>
  </si>
  <si>
    <t>高良伟</t>
  </si>
  <si>
    <t>一号327</t>
  </si>
  <si>
    <t>一号329</t>
  </si>
  <si>
    <t>一号451</t>
  </si>
  <si>
    <t>四号401</t>
  </si>
  <si>
    <t>四号402</t>
  </si>
  <si>
    <r>
      <rPr>
        <b/>
        <sz val="10"/>
        <rFont val="宋体"/>
        <charset val="134"/>
      </rPr>
      <t>装饰1</t>
    </r>
    <r>
      <rPr>
        <b/>
        <sz val="10"/>
        <rFont val="宋体"/>
        <charset val="134"/>
      </rPr>
      <t>731</t>
    </r>
  </si>
  <si>
    <t>张娜</t>
  </si>
  <si>
    <t>一号333</t>
  </si>
  <si>
    <t>一号335</t>
  </si>
  <si>
    <t>一号330</t>
  </si>
  <si>
    <t>四号317</t>
  </si>
  <si>
    <t>一号337</t>
  </si>
  <si>
    <t>四号319</t>
  </si>
  <si>
    <r>
      <rPr>
        <b/>
        <sz val="10"/>
        <rFont val="宋体"/>
        <charset val="134"/>
      </rPr>
      <t>装饰1</t>
    </r>
    <r>
      <rPr>
        <b/>
        <sz val="10"/>
        <rFont val="宋体"/>
        <charset val="134"/>
      </rPr>
      <t>732</t>
    </r>
  </si>
  <si>
    <t>一号332</t>
  </si>
  <si>
    <t>四号415</t>
  </si>
  <si>
    <r>
      <rPr>
        <b/>
        <sz val="10"/>
        <rFont val="宋体"/>
        <charset val="134"/>
      </rPr>
      <t>珠宝1</t>
    </r>
    <r>
      <rPr>
        <b/>
        <sz val="10"/>
        <rFont val="宋体"/>
        <charset val="134"/>
      </rPr>
      <t>731</t>
    </r>
  </si>
  <si>
    <t>武炜</t>
  </si>
  <si>
    <t>一号326</t>
  </si>
  <si>
    <t>一号328</t>
  </si>
  <si>
    <t>四号321</t>
  </si>
  <si>
    <t>四号323</t>
  </si>
  <si>
    <t>造价1671</t>
  </si>
  <si>
    <t>马梓超</t>
  </si>
  <si>
    <t>一号229</t>
  </si>
  <si>
    <t>一号231</t>
  </si>
  <si>
    <t>一号233</t>
  </si>
  <si>
    <t>一号235</t>
  </si>
  <si>
    <t>一号232</t>
  </si>
  <si>
    <t>三号627</t>
  </si>
  <si>
    <t>三号626</t>
  </si>
  <si>
    <t>造价1672</t>
  </si>
  <si>
    <t>李嘉杰</t>
  </si>
  <si>
    <t>一号227</t>
  </si>
  <si>
    <t>一号228</t>
  </si>
  <si>
    <t>一号146</t>
  </si>
  <si>
    <t>一号226</t>
  </si>
  <si>
    <t>一号247</t>
  </si>
  <si>
    <t>三号629</t>
  </si>
  <si>
    <t>三号624</t>
  </si>
  <si>
    <t>造价1673</t>
  </si>
  <si>
    <t>刘佳僮</t>
  </si>
  <si>
    <t>一号237</t>
  </si>
  <si>
    <t>一号239</t>
  </si>
  <si>
    <t>测量1831</t>
  </si>
  <si>
    <t>刘彦君</t>
  </si>
  <si>
    <t>一号242</t>
  </si>
  <si>
    <t>一号249</t>
  </si>
  <si>
    <t>四号217</t>
  </si>
  <si>
    <t>无人机1831</t>
  </si>
  <si>
    <t>一号248</t>
  </si>
  <si>
    <t>一号246</t>
  </si>
  <si>
    <t>一号244</t>
  </si>
  <si>
    <t>一号251</t>
  </si>
  <si>
    <t>一号545</t>
  </si>
  <si>
    <t>一号543</t>
  </si>
  <si>
    <t>一号547</t>
  </si>
  <si>
    <t>建工1831</t>
  </si>
  <si>
    <t>安泽</t>
  </si>
  <si>
    <t>一号529</t>
  </si>
  <si>
    <t>一号527</t>
  </si>
  <si>
    <t>一号531</t>
  </si>
  <si>
    <t>一号535</t>
  </si>
  <si>
    <t>一号536</t>
  </si>
  <si>
    <t>四号219</t>
  </si>
  <si>
    <t>造价1831</t>
  </si>
  <si>
    <t>王天利</t>
  </si>
  <si>
    <t>一号533</t>
  </si>
  <si>
    <t>一号537</t>
  </si>
  <si>
    <t>一号538</t>
  </si>
  <si>
    <t>一号542</t>
  </si>
  <si>
    <t>一号544</t>
  </si>
  <si>
    <t>四号222</t>
  </si>
  <si>
    <t>四号223</t>
  </si>
  <si>
    <t>造价1832</t>
  </si>
  <si>
    <t>一号540</t>
  </si>
  <si>
    <t>四号214</t>
  </si>
  <si>
    <t>装饰1831</t>
  </si>
  <si>
    <t>代洪涛</t>
  </si>
  <si>
    <t>一号539</t>
  </si>
  <si>
    <t>一号546</t>
  </si>
  <si>
    <t>一号541</t>
  </si>
  <si>
    <t>四号215</t>
  </si>
  <si>
    <t>珠宝1831</t>
  </si>
  <si>
    <t>一号245</t>
  </si>
  <si>
    <t>一号240</t>
  </si>
  <si>
    <t>四号226</t>
  </si>
  <si>
    <t>四号224</t>
  </si>
  <si>
    <t>四号225</t>
  </si>
  <si>
    <t>建筑与测绘工程学院2019级新生卫生成绩</t>
  </si>
  <si>
    <t>无人机1771</t>
  </si>
  <si>
    <t>韩韫璋</t>
  </si>
  <si>
    <t>一号641</t>
  </si>
  <si>
    <t>一号642</t>
  </si>
  <si>
    <t>一号643</t>
  </si>
  <si>
    <t>一号644</t>
  </si>
  <si>
    <t>一号645</t>
  </si>
  <si>
    <t>三号211</t>
  </si>
  <si>
    <t>造价1771</t>
  </si>
  <si>
    <t>高歌</t>
  </si>
  <si>
    <t>一号646</t>
  </si>
  <si>
    <t>一号647</t>
  </si>
  <si>
    <t>一号648</t>
  </si>
  <si>
    <t>一号649</t>
  </si>
  <si>
    <t>三号210</t>
  </si>
  <si>
    <t>三号212</t>
  </si>
  <si>
    <t>三号213</t>
  </si>
  <si>
    <t>三号215</t>
  </si>
  <si>
    <t>造价1772</t>
  </si>
  <si>
    <t>一号147</t>
  </si>
  <si>
    <t>一号650</t>
  </si>
  <si>
    <t>一号651</t>
  </si>
  <si>
    <t>一号652</t>
  </si>
  <si>
    <t>一号654</t>
  </si>
  <si>
    <t>三号208</t>
  </si>
  <si>
    <t>测量1931</t>
  </si>
  <si>
    <t>郑阔</t>
  </si>
  <si>
    <t>一号125</t>
  </si>
  <si>
    <t>一号127</t>
  </si>
  <si>
    <t>一号129</t>
  </si>
  <si>
    <t>四号417</t>
  </si>
  <si>
    <t>四号419</t>
  </si>
  <si>
    <t>无人机1931</t>
  </si>
  <si>
    <t>一号548</t>
  </si>
  <si>
    <t>一号549</t>
  </si>
  <si>
    <t>一号550</t>
  </si>
  <si>
    <t>一号551</t>
  </si>
  <si>
    <t>一号552</t>
  </si>
  <si>
    <t>一号554</t>
  </si>
  <si>
    <t>一号230</t>
  </si>
  <si>
    <t>四号404</t>
  </si>
  <si>
    <t>建筑1931</t>
  </si>
  <si>
    <t>赵春荣</t>
  </si>
  <si>
    <t>一号629</t>
  </si>
  <si>
    <t>一号631</t>
  </si>
  <si>
    <t>一号632</t>
  </si>
  <si>
    <t>一号138</t>
  </si>
  <si>
    <t>一号633</t>
  </si>
  <si>
    <t>造价1931</t>
  </si>
  <si>
    <t>一号637</t>
  </si>
  <si>
    <t>一号638</t>
  </si>
  <si>
    <t>一号639</t>
  </si>
  <si>
    <t>一号640</t>
  </si>
  <si>
    <t>一号136</t>
  </si>
  <si>
    <t>四号405</t>
  </si>
  <si>
    <t>四号407</t>
  </si>
  <si>
    <t>造价1932</t>
  </si>
  <si>
    <t>一号635</t>
  </si>
  <si>
    <t>一号636</t>
  </si>
  <si>
    <t>一号140</t>
  </si>
  <si>
    <t>四号411</t>
  </si>
  <si>
    <t>四号409</t>
  </si>
  <si>
    <t>造价1933</t>
  </si>
  <si>
    <t>一号145</t>
  </si>
  <si>
    <t>一号143</t>
  </si>
  <si>
    <t>四号412</t>
  </si>
  <si>
    <t>四号413</t>
  </si>
  <si>
    <t>一号141</t>
  </si>
  <si>
    <t>装饰1931</t>
  </si>
  <si>
    <t>华孟楠</t>
  </si>
  <si>
    <t>一号131</t>
  </si>
  <si>
    <t>一号133</t>
  </si>
  <si>
    <t>一号135</t>
  </si>
  <si>
    <t>四号414</t>
  </si>
  <si>
    <t>装饰1932</t>
  </si>
  <si>
    <t>一号139</t>
  </si>
  <si>
    <t>一号137</t>
  </si>
  <si>
    <t>四号423</t>
  </si>
  <si>
    <t>四号421</t>
  </si>
  <si>
    <t>文法与管理学院</t>
  </si>
  <si>
    <t>会计1571</t>
  </si>
  <si>
    <t>孙圣超</t>
  </si>
  <si>
    <t>三号618</t>
  </si>
  <si>
    <t>三号619</t>
  </si>
  <si>
    <t>三号620</t>
  </si>
  <si>
    <t>三号621</t>
  </si>
  <si>
    <t>三号633</t>
  </si>
  <si>
    <t>二号233</t>
  </si>
  <si>
    <t>二号230</t>
  </si>
  <si>
    <t>三号635</t>
  </si>
  <si>
    <t>法律1571</t>
  </si>
  <si>
    <t>张军</t>
  </si>
  <si>
    <t>三号623</t>
  </si>
  <si>
    <t>三号622</t>
  </si>
  <si>
    <t>二号231</t>
  </si>
  <si>
    <r>
      <rPr>
        <b/>
        <sz val="10"/>
        <rFont val="宋体"/>
        <charset val="134"/>
      </rPr>
      <t>电商1</t>
    </r>
    <r>
      <rPr>
        <b/>
        <sz val="10"/>
        <rFont val="宋体"/>
        <charset val="134"/>
      </rPr>
      <t>731</t>
    </r>
  </si>
  <si>
    <t>三号505</t>
  </si>
  <si>
    <t>三号506</t>
  </si>
  <si>
    <t>三号507</t>
  </si>
  <si>
    <t>三号205</t>
  </si>
  <si>
    <t>二号320</t>
  </si>
  <si>
    <t>二号321</t>
  </si>
  <si>
    <t>二号326</t>
  </si>
  <si>
    <t>二号329</t>
  </si>
  <si>
    <r>
      <rPr>
        <b/>
        <sz val="10"/>
        <rFont val="宋体"/>
        <charset val="134"/>
      </rPr>
      <t>安管1</t>
    </r>
    <r>
      <rPr>
        <b/>
        <sz val="10"/>
        <rFont val="宋体"/>
        <charset val="134"/>
      </rPr>
      <t>731</t>
    </r>
  </si>
  <si>
    <t>孙珞</t>
  </si>
  <si>
    <t>二号316</t>
  </si>
  <si>
    <t>二号317</t>
  </si>
  <si>
    <t>二号318</t>
  </si>
  <si>
    <t>二号319</t>
  </si>
  <si>
    <t>三号501</t>
  </si>
  <si>
    <t>三号504</t>
  </si>
  <si>
    <r>
      <rPr>
        <b/>
        <sz val="10"/>
        <rFont val="宋体"/>
        <charset val="134"/>
      </rPr>
      <t>法律1</t>
    </r>
    <r>
      <rPr>
        <b/>
        <sz val="10"/>
        <rFont val="宋体"/>
        <charset val="134"/>
      </rPr>
      <t>731</t>
    </r>
  </si>
  <si>
    <t>贾成宽</t>
  </si>
  <si>
    <t>二号322</t>
  </si>
  <si>
    <t>二号306</t>
  </si>
  <si>
    <t>三号502</t>
  </si>
  <si>
    <t>三号503</t>
  </si>
  <si>
    <r>
      <rPr>
        <b/>
        <sz val="10"/>
        <rFont val="宋体"/>
        <charset val="134"/>
      </rPr>
      <t>会计1</t>
    </r>
    <r>
      <rPr>
        <b/>
        <sz val="10"/>
        <rFont val="宋体"/>
        <charset val="134"/>
      </rPr>
      <t>731</t>
    </r>
  </si>
  <si>
    <t>刘同师</t>
  </si>
  <si>
    <t>二号325</t>
  </si>
  <si>
    <t>三号510</t>
  </si>
  <si>
    <t>三号514</t>
  </si>
  <si>
    <t>三号516</t>
  </si>
  <si>
    <t>三号517</t>
  </si>
  <si>
    <r>
      <rPr>
        <b/>
        <sz val="10"/>
        <rFont val="宋体"/>
        <charset val="134"/>
      </rPr>
      <t>会计1</t>
    </r>
    <r>
      <rPr>
        <b/>
        <sz val="10"/>
        <rFont val="宋体"/>
        <charset val="134"/>
      </rPr>
      <t>732</t>
    </r>
  </si>
  <si>
    <t>二号324</t>
  </si>
  <si>
    <t>二号327</t>
  </si>
  <si>
    <t>三号518</t>
  </si>
  <si>
    <t>三号519</t>
  </si>
  <si>
    <t>三号520</t>
  </si>
  <si>
    <t>三号521</t>
  </si>
  <si>
    <r>
      <rPr>
        <b/>
        <sz val="10"/>
        <rFont val="宋体"/>
        <charset val="134"/>
      </rPr>
      <t>文秘1</t>
    </r>
    <r>
      <rPr>
        <b/>
        <sz val="10"/>
        <rFont val="宋体"/>
        <charset val="134"/>
      </rPr>
      <t>731</t>
    </r>
  </si>
  <si>
    <t>申娟娟</t>
  </si>
  <si>
    <t>二号301</t>
  </si>
  <si>
    <t>三号528</t>
  </si>
  <si>
    <t>三号529</t>
  </si>
  <si>
    <t>三号531</t>
  </si>
  <si>
    <r>
      <rPr>
        <b/>
        <sz val="10"/>
        <rFont val="宋体"/>
        <charset val="134"/>
      </rPr>
      <t>工商1</t>
    </r>
    <r>
      <rPr>
        <b/>
        <sz val="10"/>
        <rFont val="宋体"/>
        <charset val="134"/>
      </rPr>
      <t>731</t>
    </r>
  </si>
  <si>
    <t>马彪</t>
  </si>
  <si>
    <t>二号313</t>
  </si>
  <si>
    <t>二号314</t>
  </si>
  <si>
    <t>二号315</t>
  </si>
  <si>
    <t>三号508</t>
  </si>
  <si>
    <t>三号509</t>
  </si>
  <si>
    <t>三号511</t>
  </si>
  <si>
    <r>
      <rPr>
        <b/>
        <sz val="10"/>
        <rFont val="宋体"/>
        <charset val="134"/>
      </rPr>
      <t>工商1</t>
    </r>
    <r>
      <rPr>
        <b/>
        <sz val="10"/>
        <rFont val="宋体"/>
        <charset val="134"/>
      </rPr>
      <t>732</t>
    </r>
  </si>
  <si>
    <t>二号310</t>
  </si>
  <si>
    <t>二号311</t>
  </si>
  <si>
    <t>二号312</t>
  </si>
  <si>
    <t>三号512</t>
  </si>
  <si>
    <t>三号513</t>
  </si>
  <si>
    <t>三号515</t>
  </si>
  <si>
    <r>
      <rPr>
        <b/>
        <sz val="10"/>
        <rFont val="宋体"/>
        <charset val="134"/>
      </rPr>
      <t>营销1</t>
    </r>
    <r>
      <rPr>
        <b/>
        <sz val="10"/>
        <rFont val="宋体"/>
        <charset val="134"/>
      </rPr>
      <t>731</t>
    </r>
  </si>
  <si>
    <t>张迅雷</t>
  </si>
  <si>
    <t>二号303</t>
  </si>
  <si>
    <t>二号304</t>
  </si>
  <si>
    <t>二号305</t>
  </si>
  <si>
    <t>三号530</t>
  </si>
  <si>
    <t>三号533</t>
  </si>
  <si>
    <r>
      <rPr>
        <b/>
        <sz val="10"/>
        <rFont val="宋体"/>
        <charset val="134"/>
      </rPr>
      <t>旅管1</t>
    </r>
    <r>
      <rPr>
        <b/>
        <sz val="10"/>
        <rFont val="宋体"/>
        <charset val="134"/>
      </rPr>
      <t>731</t>
    </r>
  </si>
  <si>
    <t>杨岭</t>
  </si>
  <si>
    <t>二号302</t>
  </si>
  <si>
    <t>三号527</t>
  </si>
  <si>
    <t>三号526</t>
  </si>
  <si>
    <r>
      <rPr>
        <b/>
        <sz val="10"/>
        <rFont val="宋体"/>
        <charset val="134"/>
      </rPr>
      <t>空乘1</t>
    </r>
    <r>
      <rPr>
        <b/>
        <sz val="10"/>
        <rFont val="宋体"/>
        <charset val="134"/>
      </rPr>
      <t>731</t>
    </r>
  </si>
  <si>
    <t>三号524</t>
  </si>
  <si>
    <t>三号525</t>
  </si>
  <si>
    <t>二号308</t>
  </si>
  <si>
    <t>二号309</t>
  </si>
  <si>
    <r>
      <rPr>
        <b/>
        <sz val="10"/>
        <rFont val="宋体"/>
        <charset val="134"/>
      </rPr>
      <t>空乘1</t>
    </r>
    <r>
      <rPr>
        <b/>
        <sz val="10"/>
        <rFont val="宋体"/>
        <charset val="134"/>
      </rPr>
      <t>732</t>
    </r>
  </si>
  <si>
    <t xml:space="preserve">二号306 </t>
  </si>
  <si>
    <t xml:space="preserve">二号307 </t>
  </si>
  <si>
    <t xml:space="preserve">三号522 </t>
  </si>
  <si>
    <t xml:space="preserve">三号523 </t>
  </si>
  <si>
    <t>会计1671</t>
  </si>
  <si>
    <t>二号235</t>
  </si>
  <si>
    <t>二号232</t>
  </si>
  <si>
    <t>三号625</t>
  </si>
  <si>
    <t>文法与管理学院2019级新生卫生成绩</t>
  </si>
  <si>
    <t>电商1831</t>
  </si>
  <si>
    <t>杨侃</t>
  </si>
  <si>
    <t>二号101</t>
  </si>
  <si>
    <t>二号102</t>
  </si>
  <si>
    <t>二号103</t>
  </si>
  <si>
    <t>三号306</t>
  </si>
  <si>
    <t>三号307</t>
  </si>
  <si>
    <t>安管1831</t>
  </si>
  <si>
    <t>二号115</t>
  </si>
  <si>
    <t>二号117</t>
  </si>
  <si>
    <t>二号118</t>
  </si>
  <si>
    <t>二号119</t>
  </si>
  <si>
    <t>二号120</t>
  </si>
  <si>
    <t>三号305</t>
  </si>
  <si>
    <t>法律1831</t>
  </si>
  <si>
    <t>王思聪</t>
  </si>
  <si>
    <t>三号302</t>
  </si>
  <si>
    <t>三号303</t>
  </si>
  <si>
    <t>三号304</t>
  </si>
  <si>
    <t>会计1831</t>
  </si>
  <si>
    <t>施志刚</t>
  </si>
  <si>
    <t>二号105</t>
  </si>
  <si>
    <t>二号106</t>
  </si>
  <si>
    <t>二号328</t>
  </si>
  <si>
    <t>三号318</t>
  </si>
  <si>
    <t>三号319</t>
  </si>
  <si>
    <t>三号316</t>
  </si>
  <si>
    <t>会计1832</t>
  </si>
  <si>
    <t>二号104</t>
  </si>
  <si>
    <t>三号312</t>
  </si>
  <si>
    <t>三号314</t>
  </si>
  <si>
    <t>三号315</t>
  </si>
  <si>
    <t>三号317</t>
  </si>
  <si>
    <t>工商1831</t>
  </si>
  <si>
    <t>彭淑贞</t>
  </si>
  <si>
    <t>三号308</t>
  </si>
  <si>
    <t>三号309</t>
  </si>
  <si>
    <t>三号310</t>
  </si>
  <si>
    <t>二号124</t>
  </si>
  <si>
    <t>二号125</t>
  </si>
  <si>
    <t>二号126</t>
  </si>
  <si>
    <t>工商1832</t>
  </si>
  <si>
    <t>三号311</t>
  </si>
  <si>
    <t>三号313</t>
  </si>
  <si>
    <t>二号123</t>
  </si>
  <si>
    <t>二号128</t>
  </si>
  <si>
    <t>旅管1831</t>
  </si>
  <si>
    <t>高胤</t>
  </si>
  <si>
    <t>二号111</t>
  </si>
  <si>
    <t>二号121</t>
  </si>
  <si>
    <t>三号326</t>
  </si>
  <si>
    <t>三号328</t>
  </si>
  <si>
    <t>三号329</t>
  </si>
  <si>
    <t>三号331</t>
  </si>
  <si>
    <t>空乘1831</t>
  </si>
  <si>
    <t>二号110</t>
  </si>
  <si>
    <t>空乘1832</t>
  </si>
  <si>
    <t>二号116</t>
  </si>
  <si>
    <t>文秘1831</t>
  </si>
  <si>
    <t>三号324</t>
  </si>
  <si>
    <t>三号325</t>
  </si>
  <si>
    <t>三号327</t>
  </si>
  <si>
    <t>二号108</t>
  </si>
  <si>
    <t>营销1831</t>
  </si>
  <si>
    <t>三号330</t>
  </si>
  <si>
    <t>三号332</t>
  </si>
  <si>
    <t>三号333</t>
  </si>
  <si>
    <t>三号335</t>
  </si>
  <si>
    <t>二号122</t>
  </si>
  <si>
    <t>会计1921</t>
  </si>
  <si>
    <t>三号433</t>
  </si>
  <si>
    <t>三号430</t>
  </si>
  <si>
    <t>三号432</t>
  </si>
  <si>
    <t>三号435</t>
  </si>
  <si>
    <t>二号234</t>
  </si>
  <si>
    <t>二号237</t>
  </si>
  <si>
    <t>会计1771</t>
  </si>
  <si>
    <t>王迪</t>
  </si>
  <si>
    <t>二号201</t>
  </si>
  <si>
    <t>二号202</t>
  </si>
  <si>
    <t>三号214</t>
  </si>
  <si>
    <t>文秘1931</t>
  </si>
  <si>
    <t>三号412</t>
  </si>
  <si>
    <t>三号414</t>
  </si>
  <si>
    <t>三号417</t>
  </si>
  <si>
    <t>二号224</t>
  </si>
  <si>
    <t>二号226</t>
  </si>
  <si>
    <t>二号228</t>
  </si>
  <si>
    <t>法律1931</t>
  </si>
  <si>
    <t>张天宇</t>
  </si>
  <si>
    <t>二号211</t>
  </si>
  <si>
    <t>二号212</t>
  </si>
  <si>
    <t>三号409</t>
  </si>
  <si>
    <t>三号410</t>
  </si>
  <si>
    <t>三号411</t>
  </si>
  <si>
    <t>会计1931</t>
  </si>
  <si>
    <t>蔡璐</t>
  </si>
  <si>
    <t>二号219</t>
  </si>
  <si>
    <t>三号420</t>
  </si>
  <si>
    <t>三号422</t>
  </si>
  <si>
    <t>三号423</t>
  </si>
  <si>
    <t>三号425</t>
  </si>
  <si>
    <t>会计1932</t>
  </si>
  <si>
    <t>三号424</t>
  </si>
  <si>
    <t>三号426</t>
  </si>
  <si>
    <t>三号427</t>
  </si>
  <si>
    <t>三号429</t>
  </si>
  <si>
    <t>二号222</t>
  </si>
  <si>
    <t>营销1931</t>
  </si>
  <si>
    <t>二号209</t>
  </si>
  <si>
    <t>二号210</t>
  </si>
  <si>
    <t>三号418</t>
  </si>
  <si>
    <t>三号421</t>
  </si>
  <si>
    <t>电商1931</t>
  </si>
  <si>
    <t>三号408</t>
  </si>
  <si>
    <t>二号217</t>
  </si>
  <si>
    <t>三号405</t>
  </si>
  <si>
    <t>二号220</t>
  </si>
  <si>
    <t>三号407</t>
  </si>
  <si>
    <t>二号218</t>
  </si>
  <si>
    <t>三号406</t>
  </si>
  <si>
    <t>二号216</t>
  </si>
  <si>
    <t>二号221</t>
  </si>
  <si>
    <t>工商1931</t>
  </si>
  <si>
    <t>二号213</t>
  </si>
  <si>
    <t>二号215</t>
  </si>
  <si>
    <t>三号413</t>
  </si>
  <si>
    <t>三号415</t>
  </si>
  <si>
    <t>空乘1931</t>
  </si>
  <si>
    <t>白海文</t>
  </si>
  <si>
    <r>
      <rPr>
        <b/>
        <sz val="10"/>
        <rFont val="宋体"/>
        <charset val="134"/>
      </rPr>
      <t>二号2</t>
    </r>
    <r>
      <rPr>
        <b/>
        <sz val="10"/>
        <rFont val="宋体"/>
        <charset val="134"/>
      </rPr>
      <t>05</t>
    </r>
  </si>
  <si>
    <t>二号207</t>
  </si>
  <si>
    <t>二号208</t>
  </si>
  <si>
    <r>
      <rPr>
        <b/>
        <sz val="10"/>
        <rFont val="宋体"/>
        <charset val="134"/>
      </rPr>
      <t>三号4</t>
    </r>
    <r>
      <rPr>
        <b/>
        <sz val="10"/>
        <rFont val="宋体"/>
        <charset val="134"/>
      </rPr>
      <t>16</t>
    </r>
  </si>
  <si>
    <r>
      <rPr>
        <b/>
        <sz val="10"/>
        <color indexed="8"/>
        <rFont val="宋体"/>
        <charset val="134"/>
      </rPr>
      <t>三号4</t>
    </r>
    <r>
      <rPr>
        <b/>
        <sz val="10"/>
        <color indexed="8"/>
        <rFont val="宋体"/>
        <charset val="134"/>
      </rPr>
      <t>19</t>
    </r>
  </si>
  <si>
    <t>旅管1931</t>
  </si>
  <si>
    <t>二号223</t>
  </si>
  <si>
    <t>三号428</t>
  </si>
  <si>
    <t>三号431</t>
  </si>
  <si>
    <t>安管1931</t>
  </si>
  <si>
    <t>昌伟伟</t>
  </si>
  <si>
    <t>二号203</t>
  </si>
  <si>
    <t>二号204</t>
  </si>
  <si>
    <t>二号206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</si>
</sst>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42">
    <font>
      <sz val="11"/>
      <name val="宋体"/>
      <charset val="134"/>
    </font>
    <font>
      <b/>
      <sz val="10"/>
      <name val="宋体"/>
      <charset val="134"/>
    </font>
    <font>
      <b/>
      <sz val="10"/>
      <color indexed="44"/>
      <name val="宋体"/>
      <charset val="134"/>
    </font>
    <font>
      <b/>
      <sz val="10"/>
      <color indexed="8"/>
      <name val="宋体"/>
      <charset val="134"/>
    </font>
    <font>
      <b/>
      <sz val="18"/>
      <color indexed="44"/>
      <name val="宋体"/>
      <charset val="134"/>
    </font>
    <font>
      <sz val="11"/>
      <color rgb="FF000000"/>
      <name val="宋体"/>
      <charset val="134"/>
    </font>
    <font>
      <b/>
      <sz val="18"/>
      <name val="宋体"/>
      <charset val="134"/>
    </font>
    <font>
      <b/>
      <sz val="10"/>
      <name val="Times New Roman"/>
      <charset val="134"/>
    </font>
    <font>
      <b/>
      <sz val="1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0"/>
      <color theme="1"/>
      <name val="宋体"/>
      <charset val="134"/>
    </font>
    <font>
      <b/>
      <sz val="10"/>
      <color indexed="10"/>
      <name val="宋体"/>
      <charset val="134"/>
    </font>
    <font>
      <b/>
      <sz val="10"/>
      <color indexed="9"/>
      <name val="宋体"/>
      <charset val="134"/>
    </font>
    <font>
      <b/>
      <sz val="10"/>
      <color indexed="8"/>
      <name val="Times New Roman"/>
      <charset val="134"/>
    </font>
    <font>
      <b/>
      <sz val="10"/>
      <color indexed="44"/>
      <name val="Times New Roman"/>
      <charset val="134"/>
    </font>
    <font>
      <b/>
      <sz val="18"/>
      <color indexed="44"/>
      <name val="Times New Roman"/>
      <charset val="134"/>
    </font>
    <font>
      <b/>
      <sz val="10"/>
      <color rgb="FF000000"/>
      <name val="宋体"/>
      <charset val="134"/>
    </font>
    <font>
      <sz val="12"/>
      <name val="宋体"/>
      <charset val="134"/>
    </font>
    <font>
      <b/>
      <sz val="10"/>
      <color indexed="22"/>
      <name val="Times New Roman"/>
      <charset val="134"/>
    </font>
    <font>
      <b/>
      <sz val="10"/>
      <color indexed="22"/>
      <name val="宋体"/>
      <charset val="134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name val="宋体"/>
      <charset val="134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1">
    <xf numFmtId="0" fontId="0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2" fillId="14" borderId="8" applyNumberFormat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17" borderId="9" applyNumberFormat="0" applyFont="0" applyAlignment="0" applyProtection="0">
      <alignment vertical="center"/>
    </xf>
    <xf numFmtId="0" fontId="29" fillId="0" borderId="0">
      <protection locked="0"/>
    </xf>
    <xf numFmtId="0" fontId="26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0" borderId="0" applyBorder="0">
      <alignment vertical="center"/>
    </xf>
    <xf numFmtId="0" fontId="36" fillId="0" borderId="0" applyNumberFormat="0" applyFill="0" applyBorder="0" applyAlignment="0" applyProtection="0">
      <alignment vertical="center"/>
    </xf>
    <xf numFmtId="0" fontId="29" fillId="0" borderId="0">
      <protection locked="0"/>
    </xf>
    <xf numFmtId="0" fontId="25" fillId="0" borderId="6" applyNumberFormat="0" applyFill="0" applyAlignment="0" applyProtection="0">
      <alignment vertical="center"/>
    </xf>
    <xf numFmtId="0" fontId="29" fillId="0" borderId="0" applyBorder="0">
      <alignment vertical="center"/>
    </xf>
    <xf numFmtId="0" fontId="28" fillId="0" borderId="6" applyNumberFormat="0" applyFill="0" applyAlignment="0" applyProtection="0">
      <alignment vertical="center"/>
    </xf>
    <xf numFmtId="0" fontId="29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37" fillId="27" borderId="10" applyNumberFormat="0" applyAlignment="0" applyProtection="0">
      <alignment vertical="center"/>
    </xf>
    <xf numFmtId="0" fontId="38" fillId="27" borderId="8" applyNumberFormat="0" applyAlignment="0" applyProtection="0">
      <alignment vertical="center"/>
    </xf>
    <xf numFmtId="0" fontId="39" fillId="32" borderId="11" applyNumberFormat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0" fillId="0" borderId="0" applyBorder="0">
      <alignment vertical="center"/>
    </xf>
    <xf numFmtId="0" fontId="26" fillId="35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10" fillId="0" borderId="0" applyBorder="0">
      <alignment vertical="center"/>
    </xf>
    <xf numFmtId="0" fontId="23" fillId="38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10" fillId="0" borderId="0" applyBorder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protection locked="0"/>
    </xf>
    <xf numFmtId="0" fontId="5" fillId="0" borderId="0">
      <protection locked="0"/>
    </xf>
    <xf numFmtId="0" fontId="10" fillId="0" borderId="0">
      <alignment vertical="center"/>
    </xf>
    <xf numFmtId="0" fontId="5" fillId="0" borderId="0">
      <protection locked="0"/>
    </xf>
    <xf numFmtId="0" fontId="29" fillId="0" borderId="0">
      <protection locked="0"/>
    </xf>
    <xf numFmtId="0" fontId="29" fillId="0" borderId="0">
      <alignment vertical="center"/>
    </xf>
    <xf numFmtId="0" fontId="29" fillId="0" borderId="0">
      <alignment vertical="center"/>
    </xf>
    <xf numFmtId="0" fontId="5" fillId="0" borderId="0">
      <protection locked="0"/>
    </xf>
    <xf numFmtId="0" fontId="10" fillId="0" borderId="0" applyBorder="0">
      <alignment vertical="center"/>
    </xf>
    <xf numFmtId="0" fontId="18" fillId="0" borderId="0">
      <protection locked="0"/>
    </xf>
  </cellStyleXfs>
  <cellXfs count="145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4" fillId="2" borderId="0" xfId="0" applyFont="1" applyFill="1" applyAlignment="1">
      <alignment horizontal="center" vertical="center"/>
    </xf>
    <xf numFmtId="0" fontId="5" fillId="0" borderId="0" xfId="0" applyFont="1" applyBorder="1" applyAlignment="1"/>
    <xf numFmtId="0" fontId="5" fillId="4" borderId="0" xfId="0" applyFont="1" applyFill="1" applyBorder="1" applyAlignment="1"/>
    <xf numFmtId="0" fontId="6" fillId="2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70" applyFont="1" applyFill="1" applyBorder="1" applyAlignment="1" applyProtection="1">
      <alignment horizontal="center" vertic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6" fillId="4" borderId="0" xfId="0" applyFont="1" applyFill="1" applyBorder="1">
      <alignment vertical="center"/>
    </xf>
    <xf numFmtId="0" fontId="1" fillId="7" borderId="0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7" borderId="0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1" fillId="3" borderId="1" xfId="38" applyFont="1" applyFill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10" fillId="2" borderId="1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7" fillId="7" borderId="1" xfId="0" applyFont="1" applyFill="1" applyBorder="1" applyAlignment="1">
      <alignment horizontal="center"/>
    </xf>
    <xf numFmtId="0" fontId="1" fillId="7" borderId="1" xfId="38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3" fillId="4" borderId="0" xfId="0" applyFont="1" applyFill="1" applyBorder="1" applyAlignment="1">
      <alignment horizontal="center"/>
    </xf>
    <xf numFmtId="0" fontId="7" fillId="4" borderId="0" xfId="0" applyFont="1" applyFill="1" applyBorder="1" applyAlignment="1">
      <alignment horizontal="center"/>
    </xf>
    <xf numFmtId="0" fontId="14" fillId="4" borderId="0" xfId="0" applyFont="1" applyFill="1" applyBorder="1" applyAlignment="1">
      <alignment horizontal="center"/>
    </xf>
    <xf numFmtId="0" fontId="1" fillId="2" borderId="1" xfId="67" applyFont="1" applyFill="1" applyBorder="1" applyAlignment="1">
      <alignment horizontal="center"/>
    </xf>
    <xf numFmtId="0" fontId="1" fillId="0" borderId="1" xfId="59" applyFont="1" applyBorder="1" applyAlignment="1">
      <alignment horizontal="center"/>
    </xf>
    <xf numFmtId="0" fontId="7" fillId="0" borderId="1" xfId="67" applyFont="1" applyBorder="1" applyAlignment="1">
      <alignment horizontal="center"/>
    </xf>
    <xf numFmtId="0" fontId="1" fillId="0" borderId="1" xfId="67" applyFont="1" applyBorder="1" applyAlignment="1">
      <alignment horizontal="center"/>
    </xf>
    <xf numFmtId="0" fontId="1" fillId="5" borderId="1" xfId="60" applyFont="1" applyFill="1" applyBorder="1" applyAlignment="1">
      <alignment horizontal="center"/>
    </xf>
    <xf numFmtId="0" fontId="1" fillId="0" borderId="1" xfId="60" applyFont="1" applyBorder="1" applyAlignment="1">
      <alignment horizontal="center"/>
    </xf>
    <xf numFmtId="0" fontId="1" fillId="2" borderId="1" xfId="60" applyFont="1" applyFill="1" applyBorder="1" applyAlignment="1">
      <alignment horizontal="center"/>
    </xf>
    <xf numFmtId="0" fontId="1" fillId="5" borderId="1" xfId="38" applyFont="1" applyFill="1" applyBorder="1" applyAlignment="1">
      <alignment horizontal="center"/>
    </xf>
    <xf numFmtId="0" fontId="1" fillId="0" borderId="1" xfId="38" applyFont="1" applyBorder="1" applyAlignment="1">
      <alignment horizontal="center"/>
    </xf>
    <xf numFmtId="0" fontId="1" fillId="2" borderId="1" xfId="38" applyFont="1" applyFill="1" applyBorder="1" applyAlignment="1">
      <alignment horizontal="center"/>
    </xf>
    <xf numFmtId="0" fontId="1" fillId="0" borderId="1" xfId="9" applyFont="1" applyBorder="1" applyAlignment="1">
      <alignment horizontal="center"/>
    </xf>
    <xf numFmtId="0" fontId="7" fillId="0" borderId="1" xfId="9" applyFont="1" applyBorder="1" applyAlignment="1">
      <alignment horizontal="center"/>
    </xf>
    <xf numFmtId="0" fontId="1" fillId="2" borderId="1" xfId="9" applyFont="1" applyFill="1" applyBorder="1" applyAlignment="1">
      <alignment horizontal="center"/>
    </xf>
    <xf numFmtId="0" fontId="7" fillId="2" borderId="1" xfId="38" applyFont="1" applyFill="1" applyBorder="1" applyAlignment="1">
      <alignment horizontal="center"/>
    </xf>
    <xf numFmtId="0" fontId="3" fillId="3" borderId="1" xfId="38" applyFont="1" applyFill="1" applyBorder="1" applyAlignment="1">
      <alignment horizontal="center"/>
    </xf>
    <xf numFmtId="0" fontId="15" fillId="2" borderId="1" xfId="38" applyFont="1" applyFill="1" applyBorder="1" applyAlignment="1">
      <alignment horizontal="center"/>
    </xf>
    <xf numFmtId="0" fontId="2" fillId="2" borderId="1" xfId="38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38" applyFont="1" applyFill="1" applyBorder="1" applyAlignment="1">
      <alignment horizontal="center"/>
    </xf>
    <xf numFmtId="0" fontId="3" fillId="5" borderId="1" xfId="15" applyFont="1" applyFill="1" applyBorder="1" applyAlignment="1" applyProtection="1">
      <alignment horizontal="center"/>
    </xf>
    <xf numFmtId="0" fontId="3" fillId="2" borderId="1" xfId="15" applyFont="1" applyFill="1" applyBorder="1" applyAlignment="1" applyProtection="1">
      <alignment horizontal="center"/>
    </xf>
    <xf numFmtId="0" fontId="1" fillId="6" borderId="1" xfId="15" applyFont="1" applyFill="1" applyBorder="1" applyAlignment="1" applyProtection="1">
      <alignment horizontal="center"/>
    </xf>
    <xf numFmtId="0" fontId="3" fillId="2" borderId="1" xfId="22" applyFont="1" applyFill="1" applyBorder="1" applyAlignment="1" applyProtection="1">
      <alignment horizontal="center"/>
    </xf>
    <xf numFmtId="0" fontId="3" fillId="7" borderId="1" xfId="0" applyFont="1" applyFill="1" applyBorder="1" applyAlignment="1">
      <alignment horizontal="center"/>
    </xf>
    <xf numFmtId="0" fontId="2" fillId="7" borderId="0" xfId="0" applyFont="1" applyFill="1" applyAlignment="1">
      <alignment horizontal="center"/>
    </xf>
    <xf numFmtId="0" fontId="3" fillId="7" borderId="0" xfId="0" applyFont="1" applyFill="1" applyAlignment="1">
      <alignment horizontal="center"/>
    </xf>
    <xf numFmtId="0" fontId="1" fillId="7" borderId="0" xfId="0" applyFont="1" applyFill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15" fillId="7" borderId="0" xfId="0" applyFont="1" applyFill="1" applyAlignment="1">
      <alignment horizontal="center"/>
    </xf>
    <xf numFmtId="0" fontId="14" fillId="7" borderId="0" xfId="0" applyFont="1" applyFill="1" applyAlignment="1">
      <alignment horizontal="center"/>
    </xf>
    <xf numFmtId="0" fontId="3" fillId="2" borderId="1" xfId="9" applyFont="1" applyFill="1" applyBorder="1" applyAlignment="1">
      <alignment horizontal="center"/>
    </xf>
    <xf numFmtId="0" fontId="1" fillId="0" borderId="1" xfId="68" applyFont="1" applyBorder="1" applyAlignment="1" applyProtection="1">
      <alignment horizontal="center"/>
    </xf>
    <xf numFmtId="0" fontId="1" fillId="0" borderId="1" xfId="26" applyFont="1" applyBorder="1" applyAlignment="1">
      <alignment horizontal="center"/>
    </xf>
    <xf numFmtId="0" fontId="7" fillId="0" borderId="1" xfId="68" applyFont="1" applyBorder="1" applyAlignment="1" applyProtection="1">
      <alignment horizontal="center"/>
    </xf>
    <xf numFmtId="0" fontId="3" fillId="7" borderId="0" xfId="0" applyFont="1" applyFill="1" applyBorder="1" applyAlignment="1">
      <alignment horizontal="center"/>
    </xf>
    <xf numFmtId="0" fontId="7" fillId="0" borderId="1" xfId="26" applyFont="1" applyBorder="1" applyAlignment="1">
      <alignment horizontal="center"/>
    </xf>
    <xf numFmtId="0" fontId="1" fillId="0" borderId="1" xfId="50" applyFont="1" applyBorder="1" applyAlignment="1">
      <alignment horizontal="center"/>
    </xf>
    <xf numFmtId="0" fontId="1" fillId="0" borderId="1" xfId="58" applyFont="1" applyBorder="1" applyAlignment="1">
      <alignment horizontal="center"/>
    </xf>
    <xf numFmtId="0" fontId="7" fillId="0" borderId="1" xfId="50" applyFont="1" applyBorder="1" applyAlignment="1">
      <alignment horizontal="center"/>
    </xf>
    <xf numFmtId="0" fontId="1" fillId="2" borderId="1" xfId="58" applyFont="1" applyFill="1" applyBorder="1" applyAlignment="1">
      <alignment horizontal="center"/>
    </xf>
    <xf numFmtId="0" fontId="10" fillId="0" borderId="1" xfId="64" applyFont="1" applyBorder="1" applyAlignment="1" applyProtection="1">
      <alignment vertical="center"/>
    </xf>
    <xf numFmtId="0" fontId="1" fillId="2" borderId="1" xfId="20" applyFont="1" applyFill="1" applyBorder="1" applyAlignment="1">
      <alignment horizontal="center"/>
    </xf>
    <xf numFmtId="0" fontId="1" fillId="0" borderId="1" xfId="70" applyFont="1" applyFill="1" applyBorder="1" applyAlignment="1" applyProtection="1">
      <alignment horizontal="center"/>
    </xf>
    <xf numFmtId="0" fontId="1" fillId="2" borderId="1" xfId="15" applyFont="1" applyFill="1" applyBorder="1" applyAlignment="1" applyProtection="1">
      <alignment horizontal="center"/>
    </xf>
    <xf numFmtId="0" fontId="3" fillId="2" borderId="1" xfId="63" applyFont="1" applyFill="1" applyBorder="1" applyAlignment="1">
      <alignment horizontal="center"/>
    </xf>
    <xf numFmtId="0" fontId="7" fillId="2" borderId="1" xfId="15" applyFont="1" applyFill="1" applyBorder="1" applyAlignment="1" applyProtection="1">
      <alignment horizontal="center"/>
    </xf>
    <xf numFmtId="0" fontId="1" fillId="2" borderId="1" xfId="63" applyFont="1" applyFill="1" applyBorder="1" applyAlignment="1">
      <alignment horizontal="center"/>
    </xf>
    <xf numFmtId="0" fontId="1" fillId="0" borderId="1" xfId="63" applyFont="1" applyBorder="1" applyAlignment="1">
      <alignment horizontal="center"/>
    </xf>
    <xf numFmtId="0" fontId="1" fillId="0" borderId="1" xfId="15" applyFont="1" applyBorder="1" applyAlignment="1" applyProtection="1">
      <alignment horizontal="center"/>
    </xf>
    <xf numFmtId="0" fontId="4" fillId="7" borderId="0" xfId="0" applyFont="1" applyFill="1" applyAlignment="1">
      <alignment horizontal="center" vertical="center"/>
    </xf>
    <xf numFmtId="0" fontId="1" fillId="2" borderId="1" xfId="26" applyFont="1" applyFill="1" applyBorder="1" applyAlignment="1">
      <alignment horizontal="center"/>
    </xf>
    <xf numFmtId="0" fontId="14" fillId="7" borderId="0" xfId="0" applyFont="1" applyFill="1" applyBorder="1" applyAlignment="1">
      <alignment horizontal="center"/>
    </xf>
    <xf numFmtId="0" fontId="16" fillId="7" borderId="0" xfId="0" applyFont="1" applyFill="1" applyAlignment="1">
      <alignment horizontal="center" vertical="center"/>
    </xf>
    <xf numFmtId="0" fontId="1" fillId="0" borderId="1" xfId="70" applyFont="1" applyFill="1" applyBorder="1" applyAlignment="1" applyProtection="1">
      <alignment horizontal="center" vertical="center" wrapText="1"/>
    </xf>
    <xf numFmtId="0" fontId="1" fillId="2" borderId="1" xfId="66" applyFont="1" applyFill="1" applyBorder="1" applyAlignment="1">
      <alignment horizontal="center"/>
    </xf>
    <xf numFmtId="0" fontId="1" fillId="2" borderId="1" xfId="65" applyFont="1" applyFill="1" applyBorder="1" applyAlignment="1" applyProtection="1">
      <alignment horizontal="center"/>
    </xf>
    <xf numFmtId="0" fontId="7" fillId="0" borderId="1" xfId="66" applyFont="1" applyBorder="1" applyAlignment="1">
      <alignment horizontal="center"/>
    </xf>
    <xf numFmtId="0" fontId="7" fillId="0" borderId="1" xfId="65" applyFont="1" applyBorder="1" applyAlignment="1" applyProtection="1">
      <alignment horizontal="center"/>
    </xf>
    <xf numFmtId="0" fontId="1" fillId="0" borderId="1" xfId="24" applyFont="1" applyBorder="1" applyAlignment="1">
      <alignment horizontal="center"/>
    </xf>
    <xf numFmtId="0" fontId="1" fillId="0" borderId="1" xfId="69" applyFont="1" applyBorder="1" applyAlignment="1">
      <alignment horizontal="center"/>
    </xf>
    <xf numFmtId="0" fontId="7" fillId="0" borderId="1" xfId="69" applyFont="1" applyBorder="1" applyAlignment="1">
      <alignment horizontal="center"/>
    </xf>
    <xf numFmtId="0" fontId="1" fillId="2" borderId="1" xfId="24" applyFont="1" applyFill="1" applyBorder="1" applyAlignment="1">
      <alignment horizontal="center"/>
    </xf>
    <xf numFmtId="0" fontId="1" fillId="0" borderId="1" xfId="55" applyFont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0" fontId="9" fillId="0" borderId="1" xfId="63" applyFont="1" applyBorder="1" applyAlignment="1">
      <alignment horizontal="center" vertical="center"/>
    </xf>
    <xf numFmtId="0" fontId="9" fillId="0" borderId="1" xfId="63" applyFont="1" applyBorder="1">
      <alignment vertical="center"/>
    </xf>
    <xf numFmtId="0" fontId="1" fillId="2" borderId="1" xfId="61" applyFont="1" applyFill="1" applyBorder="1" applyAlignment="1" applyProtection="1">
      <alignment horizontal="center"/>
    </xf>
    <xf numFmtId="0" fontId="1" fillId="0" borderId="1" xfId="61" applyFont="1" applyBorder="1" applyAlignment="1" applyProtection="1">
      <alignment horizontal="center"/>
    </xf>
    <xf numFmtId="0" fontId="1" fillId="2" borderId="1" xfId="55" applyFont="1" applyFill="1" applyBorder="1" applyAlignment="1">
      <alignment horizontal="center"/>
    </xf>
    <xf numFmtId="0" fontId="3" fillId="2" borderId="1" xfId="65" applyFont="1" applyFill="1" applyBorder="1" applyAlignment="1" applyProtection="1">
      <alignment horizontal="center"/>
    </xf>
    <xf numFmtId="0" fontId="6" fillId="0" borderId="1" xfId="0" applyFont="1" applyBorder="1" applyAlignment="1">
      <alignment horizontal="center" vertical="center"/>
    </xf>
    <xf numFmtId="0" fontId="1" fillId="2" borderId="1" xfId="0" applyFont="1" applyFill="1" applyBorder="1" applyAlignment="1"/>
    <xf numFmtId="0" fontId="2" fillId="7" borderId="0" xfId="0" applyFont="1" applyFill="1" applyBorder="1" applyAlignment="1">
      <alignment horizontal="center"/>
    </xf>
    <xf numFmtId="0" fontId="7" fillId="7" borderId="0" xfId="0" applyFont="1" applyFill="1" applyAlignment="1">
      <alignment horizontal="center"/>
    </xf>
    <xf numFmtId="0" fontId="15" fillId="7" borderId="0" xfId="0" applyFont="1" applyFill="1" applyBorder="1" applyAlignment="1">
      <alignment horizontal="center"/>
    </xf>
    <xf numFmtId="0" fontId="17" fillId="0" borderId="5" xfId="0" applyNumberFormat="1" applyFont="1" applyFill="1" applyBorder="1" applyAlignment="1">
      <alignment horizontal="center" wrapText="1"/>
    </xf>
    <xf numFmtId="0" fontId="17" fillId="4" borderId="5" xfId="0" applyNumberFormat="1" applyFont="1" applyFill="1" applyBorder="1" applyAlignment="1">
      <alignment horizontal="center" wrapText="1"/>
    </xf>
    <xf numFmtId="0" fontId="18" fillId="0" borderId="1" xfId="0" applyFont="1" applyBorder="1" applyAlignment="1"/>
    <xf numFmtId="0" fontId="1" fillId="0" borderId="1" xfId="0" applyNumberFormat="1" applyFont="1" applyFill="1" applyBorder="1" applyAlignment="1" applyProtection="1">
      <alignment horizontal="center"/>
    </xf>
    <xf numFmtId="0" fontId="3" fillId="0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/>
    <xf numFmtId="0" fontId="7" fillId="2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/>
    <xf numFmtId="0" fontId="18" fillId="3" borderId="1" xfId="0" applyFont="1" applyFill="1" applyBorder="1" applyAlignment="1"/>
    <xf numFmtId="0" fontId="19" fillId="2" borderId="1" xfId="0" applyFont="1" applyFill="1" applyBorder="1" applyAlignment="1">
      <alignment horizontal="center"/>
    </xf>
    <xf numFmtId="0" fontId="20" fillId="2" borderId="1" xfId="0" applyFont="1" applyFill="1" applyBorder="1" applyAlignment="1">
      <alignment horizontal="center"/>
    </xf>
  </cellXfs>
  <cellStyles count="7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常规 6 6" xfId="9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12" xfId="20"/>
    <cellStyle name="解释性文本" xfId="21" builtinId="53"/>
    <cellStyle name="常规 6 2" xfId="22"/>
    <cellStyle name="标题 1" xfId="23" builtinId="16"/>
    <cellStyle name="常规 6 3" xfId="24"/>
    <cellStyle name="标题 2" xfId="25" builtinId="17"/>
    <cellStyle name="常规 6 4" xfId="26"/>
    <cellStyle name="60% - 强调文字颜色 1" xfId="27" builtinId="32"/>
    <cellStyle name="标题 3" xfId="28" builtinId="18"/>
    <cellStyle name="60% - 强调文字颜色 4" xfId="29" builtinId="44"/>
    <cellStyle name="输出" xfId="30" builtinId="21"/>
    <cellStyle name="计算" xfId="31" builtinId="22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好" xfId="37" builtinId="26"/>
    <cellStyle name="常规 16" xfId="38"/>
    <cellStyle name="适中" xfId="39" builtinId="28"/>
    <cellStyle name="20% - 强调文字颜色 5" xfId="40" builtinId="46"/>
    <cellStyle name="强调文字颜色 1" xfId="41" builtinId="29"/>
    <cellStyle name="20% - 强调文字颜色 1" xfId="42" builtinId="30"/>
    <cellStyle name="40% - 强调文字颜色 1" xfId="43" builtinId="31"/>
    <cellStyle name="20% - 强调文字颜色 2" xfId="44" builtinId="34"/>
    <cellStyle name="40% - 强调文字颜色 2" xfId="45" builtinId="35"/>
    <cellStyle name="强调文字颜色 3" xfId="46" builtinId="37"/>
    <cellStyle name="强调文字颜色 4" xfId="47" builtinId="41"/>
    <cellStyle name="20% - 强调文字颜色 4" xfId="48" builtinId="42"/>
    <cellStyle name="40% - 强调文字颜色 4" xfId="49" builtinId="43"/>
    <cellStyle name="常规 3 3" xfId="50"/>
    <cellStyle name="强调文字颜色 5" xfId="51" builtinId="45"/>
    <cellStyle name="40% - 强调文字颜色 5" xfId="52" builtinId="47"/>
    <cellStyle name="60% - 强调文字颜色 5" xfId="53" builtinId="48"/>
    <cellStyle name="强调文字颜色 6" xfId="54" builtinId="49"/>
    <cellStyle name="常规 10" xfId="55"/>
    <cellStyle name="40% - 强调文字颜色 6" xfId="56" builtinId="51"/>
    <cellStyle name="60% - 强调文字颜色 6" xfId="57" builtinId="52"/>
    <cellStyle name="常规 11" xfId="58"/>
    <cellStyle name="常规 13" xfId="59"/>
    <cellStyle name="常规 15" xfId="60"/>
    <cellStyle name="常规 2" xfId="61"/>
    <cellStyle name="常规 3" xfId="62"/>
    <cellStyle name="常规 4" xfId="63"/>
    <cellStyle name="常规 5" xfId="64"/>
    <cellStyle name="常规 7" xfId="65"/>
    <cellStyle name="常规 7 4" xfId="66"/>
    <cellStyle name="常规 7 6" xfId="67"/>
    <cellStyle name="常规 8" xfId="68"/>
    <cellStyle name="常规 9" xfId="69"/>
    <cellStyle name="常规_2013-2014 (2)" xfId="7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795"/>
  <sheetViews>
    <sheetView topLeftCell="A491" workbookViewId="0">
      <selection activeCell="G491" sqref="G$1:G$1048576"/>
    </sheetView>
  </sheetViews>
  <sheetFormatPr defaultColWidth="9" defaultRowHeight="13.5"/>
  <cols>
    <col min="1" max="5" width="9" style="17" customWidth="1"/>
    <col min="6" max="6" width="12" style="17" customWidth="1"/>
    <col min="7" max="7" width="13.25" style="17" customWidth="1"/>
    <col min="8" max="15" width="9" style="17" customWidth="1"/>
    <col min="16" max="64" width="9" style="18" customWidth="1"/>
    <col min="65" max="65" width="9" style="17" customWidth="1"/>
    <col min="66" max="16384" width="9" style="17"/>
  </cols>
  <sheetData>
    <row r="1" s="1" customFormat="1" ht="22.5" spans="1:64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28"/>
      <c r="Q1" s="28"/>
      <c r="R1" s="28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</row>
    <row r="2" s="1" customFormat="1" ht="12" spans="1:64">
      <c r="A2" s="20" t="s">
        <v>1</v>
      </c>
      <c r="B2" s="21" t="s">
        <v>2</v>
      </c>
      <c r="C2" s="22">
        <f>A4+B4+C4+D4+E4</f>
        <v>28</v>
      </c>
      <c r="D2" s="21" t="s">
        <v>3</v>
      </c>
      <c r="E2" s="23" t="s">
        <v>4</v>
      </c>
      <c r="F2" s="21" t="s">
        <v>5</v>
      </c>
      <c r="G2" s="24">
        <f>(A4*A5+B4*B5+C4*C5+D4*D5+E4*E5+F4*F5+G4*G5+H4*H5)/C2</f>
        <v>83.0357142857143</v>
      </c>
      <c r="H2" s="21"/>
      <c r="I2" s="21"/>
      <c r="J2" s="21"/>
      <c r="K2" s="21"/>
      <c r="L2" s="21"/>
      <c r="M2" s="21"/>
      <c r="N2" s="21"/>
      <c r="O2" s="21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</row>
    <row r="3" s="2" customFormat="1" ht="12" spans="1:64">
      <c r="A3" s="21" t="s">
        <v>6</v>
      </c>
      <c r="B3" s="21" t="s">
        <v>7</v>
      </c>
      <c r="C3" s="21" t="s">
        <v>8</v>
      </c>
      <c r="D3" s="21" t="s">
        <v>9</v>
      </c>
      <c r="E3" s="21" t="s">
        <v>10</v>
      </c>
      <c r="F3" s="22"/>
      <c r="G3" s="21"/>
      <c r="H3" s="21"/>
      <c r="I3" s="22"/>
      <c r="J3" s="22"/>
      <c r="K3" s="22"/>
      <c r="L3" s="22"/>
      <c r="M3" s="22"/>
      <c r="N3" s="21"/>
      <c r="O3" s="21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</row>
    <row r="4" s="1" customFormat="1" ht="12" spans="1:64">
      <c r="A4" s="21">
        <v>6</v>
      </c>
      <c r="B4" s="21">
        <v>6</v>
      </c>
      <c r="C4" s="21">
        <v>6</v>
      </c>
      <c r="D4" s="21">
        <v>5</v>
      </c>
      <c r="E4" s="21">
        <v>5</v>
      </c>
      <c r="G4" s="22"/>
      <c r="H4" s="22"/>
      <c r="I4" s="22"/>
      <c r="J4" s="22"/>
      <c r="K4" s="22"/>
      <c r="L4" s="22"/>
      <c r="M4" s="22"/>
      <c r="N4" s="22"/>
      <c r="O4" s="22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</row>
    <row r="5" s="2" customFormat="1" ht="12" spans="1:64">
      <c r="A5" s="25">
        <v>78</v>
      </c>
      <c r="B5" s="25">
        <v>80</v>
      </c>
      <c r="C5" s="25">
        <v>77</v>
      </c>
      <c r="D5" s="25">
        <v>92</v>
      </c>
      <c r="E5" s="25">
        <v>91</v>
      </c>
      <c r="F5" s="25"/>
      <c r="G5" s="25"/>
      <c r="H5" s="25"/>
      <c r="I5" s="25"/>
      <c r="J5" s="25"/>
      <c r="K5" s="25"/>
      <c r="L5" s="25"/>
      <c r="M5" s="25"/>
      <c r="N5" s="25"/>
      <c r="O5" s="25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  <c r="BI5" s="29"/>
      <c r="BJ5" s="29"/>
      <c r="BK5" s="29"/>
      <c r="BL5" s="29"/>
    </row>
    <row r="6" s="3" customFormat="1" ht="12" spans="1:64">
      <c r="A6" s="21"/>
      <c r="B6" s="21"/>
      <c r="C6" s="21"/>
      <c r="D6" s="21"/>
      <c r="E6" s="21"/>
      <c r="F6" s="21"/>
      <c r="G6" s="21"/>
      <c r="H6" s="22"/>
      <c r="I6" s="21"/>
      <c r="J6" s="22"/>
      <c r="K6" s="22"/>
      <c r="L6" s="22"/>
      <c r="M6" s="22"/>
      <c r="N6" s="30"/>
      <c r="O6" s="22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</row>
    <row r="7" s="1" customFormat="1" ht="12" spans="1:64">
      <c r="A7" s="20" t="s">
        <v>11</v>
      </c>
      <c r="B7" s="21" t="s">
        <v>2</v>
      </c>
      <c r="C7" s="21">
        <v>22</v>
      </c>
      <c r="D7" s="21" t="s">
        <v>3</v>
      </c>
      <c r="E7" s="21" t="s">
        <v>4</v>
      </c>
      <c r="F7" s="21" t="s">
        <v>5</v>
      </c>
      <c r="G7" s="24">
        <f>(A9*A10+B9*B10+C9*C10+D9*D10+E9*E10+D9*F10+G9*G10+H9*H10)/C7</f>
        <v>85.2727272727273</v>
      </c>
      <c r="H7" s="21"/>
      <c r="I7" s="21"/>
      <c r="J7" s="21"/>
      <c r="K7" s="21"/>
      <c r="L7" s="21"/>
      <c r="M7" s="21"/>
      <c r="N7" s="21"/>
      <c r="O7" s="21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</row>
    <row r="8" s="2" customFormat="1" ht="12.75" spans="1:64">
      <c r="A8" s="21" t="s">
        <v>12</v>
      </c>
      <c r="B8" s="21" t="s">
        <v>13</v>
      </c>
      <c r="C8" s="21" t="s">
        <v>14</v>
      </c>
      <c r="D8" s="21" t="s">
        <v>15</v>
      </c>
      <c r="E8" s="21"/>
      <c r="F8" s="3"/>
      <c r="G8" s="21"/>
      <c r="H8" s="21"/>
      <c r="I8" s="22"/>
      <c r="J8" s="22"/>
      <c r="K8" s="22"/>
      <c r="L8" s="22"/>
      <c r="M8" s="22"/>
      <c r="N8" s="21"/>
      <c r="O8" s="31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29"/>
      <c r="BK8" s="29"/>
      <c r="BL8" s="29"/>
    </row>
    <row r="9" s="3" customFormat="1" ht="12" spans="1:64">
      <c r="A9" s="22">
        <v>6</v>
      </c>
      <c r="B9" s="21">
        <v>5</v>
      </c>
      <c r="C9" s="21">
        <v>6</v>
      </c>
      <c r="D9" s="22">
        <v>5</v>
      </c>
      <c r="E9" s="21"/>
      <c r="G9" s="21"/>
      <c r="H9" s="22"/>
      <c r="I9" s="22"/>
      <c r="J9" s="22"/>
      <c r="K9" s="22"/>
      <c r="L9" s="22"/>
      <c r="M9" s="22"/>
      <c r="N9" s="22"/>
      <c r="O9" s="22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</row>
    <row r="10" s="2" customFormat="1" ht="12" spans="1:64">
      <c r="A10" s="25">
        <v>88</v>
      </c>
      <c r="B10" s="25">
        <v>80</v>
      </c>
      <c r="C10" s="25">
        <v>83</v>
      </c>
      <c r="D10" s="25">
        <v>90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</row>
    <row r="11" s="3" customFormat="1" ht="12" spans="1:64">
      <c r="A11" s="21"/>
      <c r="B11" s="21"/>
      <c r="C11" s="21"/>
      <c r="D11" s="21"/>
      <c r="E11" s="21"/>
      <c r="F11" s="21"/>
      <c r="G11" s="21"/>
      <c r="H11" s="22"/>
      <c r="I11" s="22"/>
      <c r="J11" s="22"/>
      <c r="K11" s="22"/>
      <c r="L11" s="22"/>
      <c r="M11" s="22"/>
      <c r="N11" s="22"/>
      <c r="O11" s="22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</row>
    <row r="12" s="1" customFormat="1" ht="12" spans="1:64">
      <c r="A12" s="20" t="s">
        <v>16</v>
      </c>
      <c r="B12" s="21" t="s">
        <v>2</v>
      </c>
      <c r="C12" s="21">
        <v>8</v>
      </c>
      <c r="D12" s="21" t="s">
        <v>3</v>
      </c>
      <c r="E12" s="21" t="s">
        <v>17</v>
      </c>
      <c r="F12" s="21" t="s">
        <v>5</v>
      </c>
      <c r="G12" s="24">
        <f>(A14*A15+B14*B15+C14*C15+D14*D15+E14*E15+F14*F15+G14*G15+H14*H15)/C12</f>
        <v>84.875</v>
      </c>
      <c r="H12" s="21"/>
      <c r="I12" s="21"/>
      <c r="J12" s="21"/>
      <c r="K12" s="21"/>
      <c r="L12" s="21"/>
      <c r="M12" s="21"/>
      <c r="N12" s="21"/>
      <c r="O12" s="21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</row>
    <row r="13" s="2" customFormat="1" ht="12" spans="1:64">
      <c r="A13" s="21" t="s">
        <v>18</v>
      </c>
      <c r="B13" s="21" t="s">
        <v>19</v>
      </c>
      <c r="C13" s="21" t="s">
        <v>20</v>
      </c>
      <c r="D13" s="21"/>
      <c r="E13" s="21"/>
      <c r="F13" s="21"/>
      <c r="G13" s="21"/>
      <c r="H13" s="21"/>
      <c r="I13" s="22"/>
      <c r="J13" s="22"/>
      <c r="K13" s="22"/>
      <c r="L13" s="22"/>
      <c r="M13" s="22"/>
      <c r="N13" s="21"/>
      <c r="O13" s="21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</row>
    <row r="14" s="3" customFormat="1" ht="12" spans="1:64">
      <c r="A14" s="21">
        <v>2</v>
      </c>
      <c r="B14" s="21">
        <v>5</v>
      </c>
      <c r="C14" s="21">
        <v>1</v>
      </c>
      <c r="D14" s="21"/>
      <c r="E14" s="21"/>
      <c r="F14" s="22"/>
      <c r="G14" s="22"/>
      <c r="H14" s="21"/>
      <c r="I14" s="22"/>
      <c r="J14" s="22"/>
      <c r="K14" s="22"/>
      <c r="L14" s="22"/>
      <c r="M14" s="22"/>
      <c r="N14" s="22"/>
      <c r="O14" s="22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</row>
    <row r="15" s="2" customFormat="1" ht="12" spans="1:64">
      <c r="A15" s="25">
        <v>82</v>
      </c>
      <c r="B15" s="25">
        <v>84</v>
      </c>
      <c r="C15" s="25">
        <v>95</v>
      </c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29"/>
      <c r="BH15" s="29"/>
      <c r="BI15" s="29"/>
      <c r="BJ15" s="29"/>
      <c r="BK15" s="29"/>
      <c r="BL15" s="29"/>
    </row>
    <row r="16" s="3" customFormat="1" ht="12" spans="1:64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2"/>
      <c r="M16" s="22"/>
      <c r="N16" s="22"/>
      <c r="O16" s="22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</row>
    <row r="17" s="1" customFormat="1" ht="12.75" spans="1:64">
      <c r="A17" s="20" t="s">
        <v>21</v>
      </c>
      <c r="B17" s="21" t="s">
        <v>22</v>
      </c>
      <c r="C17" s="21">
        <f>A19+B19+C19+D19</f>
        <v>15</v>
      </c>
      <c r="D17" s="21" t="s">
        <v>3</v>
      </c>
      <c r="E17" s="21" t="s">
        <v>17</v>
      </c>
      <c r="F17" s="21" t="s">
        <v>5</v>
      </c>
      <c r="G17" s="24">
        <f>(A19*A20+B19*B20+C19*C20+D19*D20+E19*E20+F19*F20+G19*G20+H19*H20)/C17</f>
        <v>89.9333333333333</v>
      </c>
      <c r="H17" s="21"/>
      <c r="I17" s="21"/>
      <c r="J17" s="21"/>
      <c r="K17" s="21"/>
      <c r="L17" s="21"/>
      <c r="M17" s="21"/>
      <c r="N17" s="21"/>
      <c r="O17" s="21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</row>
    <row r="18" s="2" customFormat="1" ht="12" spans="1:64">
      <c r="A18" s="21" t="s">
        <v>23</v>
      </c>
      <c r="B18" s="21" t="s">
        <v>24</v>
      </c>
      <c r="C18" s="21" t="s">
        <v>20</v>
      </c>
      <c r="D18" s="21"/>
      <c r="E18" s="21"/>
      <c r="F18" s="21"/>
      <c r="G18" s="21"/>
      <c r="H18" s="21"/>
      <c r="I18" s="21"/>
      <c r="J18" s="22"/>
      <c r="K18" s="22"/>
      <c r="L18" s="22"/>
      <c r="M18" s="22"/>
      <c r="N18" s="21"/>
      <c r="O18" s="21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</row>
    <row r="19" s="3" customFormat="1" ht="12.75" spans="1:64">
      <c r="A19" s="22">
        <v>4</v>
      </c>
      <c r="B19" s="22">
        <v>6</v>
      </c>
      <c r="C19" s="22">
        <v>5</v>
      </c>
      <c r="D19" s="22"/>
      <c r="E19" s="22"/>
      <c r="F19" s="21"/>
      <c r="G19" s="21"/>
      <c r="H19" s="22"/>
      <c r="I19" s="21"/>
      <c r="J19" s="22"/>
      <c r="K19" s="22"/>
      <c r="L19" s="22"/>
      <c r="M19" s="32"/>
      <c r="N19" s="22"/>
      <c r="O19" s="22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29"/>
    </row>
    <row r="20" s="2" customFormat="1" ht="12" spans="1:64">
      <c r="A20" s="25">
        <v>91</v>
      </c>
      <c r="B20" s="25">
        <v>85</v>
      </c>
      <c r="C20" s="25">
        <v>95</v>
      </c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</row>
    <row r="21" s="3" customFormat="1" ht="12" spans="1:64">
      <c r="A21" s="21"/>
      <c r="B21" s="21"/>
      <c r="C21" s="21"/>
      <c r="D21" s="21"/>
      <c r="E21" s="21"/>
      <c r="F21" s="21"/>
      <c r="G21" s="21"/>
      <c r="H21" s="22"/>
      <c r="I21" s="21"/>
      <c r="J21" s="22"/>
      <c r="K21" s="22"/>
      <c r="L21" s="22"/>
      <c r="M21" s="22"/>
      <c r="N21" s="22"/>
      <c r="O21" s="22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/>
      <c r="BC21" s="29"/>
      <c r="BD21" s="29"/>
      <c r="BE21" s="29"/>
      <c r="BF21" s="29"/>
      <c r="BG21" s="29"/>
      <c r="BH21" s="29"/>
      <c r="BI21" s="29"/>
      <c r="BJ21" s="29"/>
      <c r="BK21" s="29"/>
      <c r="BL21" s="29"/>
    </row>
    <row r="22" s="1" customFormat="1" ht="12.75" spans="1:64">
      <c r="A22" s="20" t="s">
        <v>25</v>
      </c>
      <c r="B22" s="21" t="s">
        <v>22</v>
      </c>
      <c r="C22" s="21">
        <f>A24+B24+C24+D24+E24+F24+G24</f>
        <v>23</v>
      </c>
      <c r="D22" s="21" t="s">
        <v>3</v>
      </c>
      <c r="E22" s="21" t="s">
        <v>26</v>
      </c>
      <c r="F22" s="21" t="s">
        <v>5</v>
      </c>
      <c r="G22" s="24">
        <f>(A24*A25+B24*B25+C24*C25+D24*D25+E24*E25+F24*F25+G24*G25+H24*H25)/C22</f>
        <v>80.4782608695652</v>
      </c>
      <c r="H22" s="21"/>
      <c r="I22" s="21"/>
      <c r="J22" s="21"/>
      <c r="K22" s="21"/>
      <c r="L22" s="21"/>
      <c r="M22" s="21"/>
      <c r="N22" s="21"/>
      <c r="O22" s="21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</row>
    <row r="23" s="2" customFormat="1" ht="12" spans="1:64">
      <c r="A23" s="22" t="s">
        <v>23</v>
      </c>
      <c r="B23" s="22" t="s">
        <v>27</v>
      </c>
      <c r="C23" s="22" t="s">
        <v>28</v>
      </c>
      <c r="D23" s="22" t="s">
        <v>29</v>
      </c>
      <c r="E23" s="22" t="s">
        <v>30</v>
      </c>
      <c r="F23" s="22" t="s">
        <v>31</v>
      </c>
      <c r="G23" s="22" t="s">
        <v>32</v>
      </c>
      <c r="H23" s="22"/>
      <c r="I23" s="22"/>
      <c r="J23" s="22"/>
      <c r="K23" s="22"/>
      <c r="L23" s="22"/>
      <c r="M23" s="22"/>
      <c r="N23" s="21"/>
      <c r="O23" s="21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</row>
    <row r="24" s="1" customFormat="1" ht="12" spans="1:64">
      <c r="A24" s="22">
        <v>1</v>
      </c>
      <c r="B24" s="21">
        <v>2</v>
      </c>
      <c r="C24" s="21">
        <v>6</v>
      </c>
      <c r="D24" s="21">
        <v>5</v>
      </c>
      <c r="E24" s="21">
        <v>1</v>
      </c>
      <c r="F24" s="21">
        <v>3</v>
      </c>
      <c r="G24" s="22">
        <v>5</v>
      </c>
      <c r="H24" s="22"/>
      <c r="I24" s="22"/>
      <c r="J24" s="22"/>
      <c r="K24" s="22"/>
      <c r="L24" s="22"/>
      <c r="M24" s="22"/>
      <c r="N24" s="22"/>
      <c r="O24" s="22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/>
      <c r="BK24" s="29"/>
      <c r="BL24" s="29"/>
    </row>
    <row r="25" s="2" customFormat="1" ht="12" spans="1:64">
      <c r="A25" s="25">
        <v>91</v>
      </c>
      <c r="B25" s="25">
        <v>82</v>
      </c>
      <c r="C25" s="25">
        <v>64</v>
      </c>
      <c r="D25" s="25">
        <v>79</v>
      </c>
      <c r="E25" s="25">
        <v>82</v>
      </c>
      <c r="F25" s="25">
        <v>90</v>
      </c>
      <c r="G25" s="25">
        <v>93</v>
      </c>
      <c r="H25" s="25"/>
      <c r="I25" s="25"/>
      <c r="J25" s="25"/>
      <c r="K25" s="25"/>
      <c r="L25" s="25"/>
      <c r="M25" s="25"/>
      <c r="N25" s="25"/>
      <c r="O25" s="25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29"/>
      <c r="BJ25" s="29"/>
      <c r="BK25" s="29"/>
      <c r="BL25" s="29"/>
    </row>
    <row r="26" s="1" customFormat="1" ht="12" spans="1:64">
      <c r="A26" s="22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29"/>
    </row>
    <row r="27" s="1" customFormat="1" ht="12" spans="1:64">
      <c r="A27" s="20" t="s">
        <v>33</v>
      </c>
      <c r="B27" s="21" t="s">
        <v>2</v>
      </c>
      <c r="C27" s="21">
        <v>34</v>
      </c>
      <c r="D27" s="21" t="s">
        <v>3</v>
      </c>
      <c r="E27" s="21" t="s">
        <v>34</v>
      </c>
      <c r="F27" s="21" t="s">
        <v>5</v>
      </c>
      <c r="G27" s="24">
        <f>(A29*A30+B29*B30+C29*C30+D29*D30+E29*E30+F29*F30+G29*G30+H29*H30)/C27</f>
        <v>86.6764705882353</v>
      </c>
      <c r="H27" s="21"/>
      <c r="I27" s="21"/>
      <c r="J27" s="21"/>
      <c r="K27" s="21"/>
      <c r="L27" s="21"/>
      <c r="M27" s="21"/>
      <c r="N27" s="21"/>
      <c r="O27" s="21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</row>
    <row r="28" s="3" customFormat="1" ht="12" spans="1:64">
      <c r="A28" s="22" t="s">
        <v>35</v>
      </c>
      <c r="B28" s="22" t="s">
        <v>36</v>
      </c>
      <c r="C28" s="22" t="s">
        <v>37</v>
      </c>
      <c r="D28" s="22" t="s">
        <v>38</v>
      </c>
      <c r="E28" s="22" t="s">
        <v>39</v>
      </c>
      <c r="F28" s="22" t="s">
        <v>40</v>
      </c>
      <c r="G28" s="21" t="s">
        <v>41</v>
      </c>
      <c r="H28" s="21"/>
      <c r="I28" s="21"/>
      <c r="J28" s="21"/>
      <c r="K28" s="21"/>
      <c r="L28" s="21"/>
      <c r="M28" s="21"/>
      <c r="N28" s="21"/>
      <c r="O28" s="21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</row>
    <row r="29" s="3" customFormat="1" ht="12" spans="1:64">
      <c r="A29" s="22">
        <v>6</v>
      </c>
      <c r="B29" s="21">
        <v>5</v>
      </c>
      <c r="C29" s="21">
        <v>5</v>
      </c>
      <c r="D29" s="21">
        <v>6</v>
      </c>
      <c r="E29" s="21">
        <v>6</v>
      </c>
      <c r="F29" s="21">
        <v>4</v>
      </c>
      <c r="G29" s="21">
        <v>2</v>
      </c>
      <c r="H29" s="21"/>
      <c r="I29" s="22"/>
      <c r="J29" s="22"/>
      <c r="K29" s="22"/>
      <c r="L29" s="22"/>
      <c r="M29" s="22"/>
      <c r="N29" s="21"/>
      <c r="O29" s="21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  <c r="BK29" s="29"/>
      <c r="BL29" s="29"/>
    </row>
    <row r="30" s="2" customFormat="1" ht="12" spans="1:64">
      <c r="A30" s="25">
        <v>88</v>
      </c>
      <c r="B30" s="25">
        <v>82</v>
      </c>
      <c r="C30" s="25">
        <v>77</v>
      </c>
      <c r="D30" s="25">
        <v>93</v>
      </c>
      <c r="E30" s="25">
        <v>86</v>
      </c>
      <c r="F30" s="25">
        <v>92</v>
      </c>
      <c r="G30" s="25">
        <v>91</v>
      </c>
      <c r="H30" s="25"/>
      <c r="I30" s="25"/>
      <c r="J30" s="25"/>
      <c r="K30" s="25"/>
      <c r="L30" s="25"/>
      <c r="M30" s="25"/>
      <c r="N30" s="25"/>
      <c r="O30" s="25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29"/>
      <c r="BA30" s="29"/>
      <c r="BB30" s="29"/>
      <c r="BC30" s="29"/>
      <c r="BD30" s="29"/>
      <c r="BE30" s="29"/>
      <c r="BF30" s="29"/>
      <c r="BG30" s="29"/>
      <c r="BH30" s="29"/>
      <c r="BI30" s="29"/>
      <c r="BJ30" s="29"/>
      <c r="BK30" s="29"/>
      <c r="BL30" s="29"/>
    </row>
    <row r="31" s="1" customFormat="1" ht="12" spans="1:64">
      <c r="A31" s="21"/>
      <c r="B31" s="21"/>
      <c r="C31" s="21"/>
      <c r="D31" s="21"/>
      <c r="E31" s="21"/>
      <c r="F31" s="21"/>
      <c r="G31" s="21"/>
      <c r="H31" s="21"/>
      <c r="I31" s="22"/>
      <c r="J31" s="22"/>
      <c r="K31" s="22"/>
      <c r="L31" s="22"/>
      <c r="M31" s="22"/>
      <c r="N31" s="21"/>
      <c r="O31" s="21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29"/>
      <c r="BB31" s="29"/>
      <c r="BC31" s="29"/>
      <c r="BD31" s="29"/>
      <c r="BE31" s="29"/>
      <c r="BF31" s="29"/>
      <c r="BG31" s="29"/>
      <c r="BH31" s="29"/>
      <c r="BI31" s="29"/>
      <c r="BJ31" s="29"/>
      <c r="BK31" s="29"/>
      <c r="BL31" s="29"/>
    </row>
    <row r="32" s="1" customFormat="1" ht="12" spans="1:64">
      <c r="A32" s="20" t="s">
        <v>42</v>
      </c>
      <c r="B32" s="21" t="s">
        <v>2</v>
      </c>
      <c r="C32" s="21">
        <f>A34+B34+C34+D34+E34+F34+G34+H34</f>
        <v>33</v>
      </c>
      <c r="D32" s="21" t="s">
        <v>3</v>
      </c>
      <c r="E32" s="21" t="s">
        <v>43</v>
      </c>
      <c r="F32" s="21" t="s">
        <v>5</v>
      </c>
      <c r="G32" s="24">
        <f>(A34*A35+B34*B35+C34*C35+D34*D35+E34*E35+F34*F35+G34*G35+H34*H35)/C32</f>
        <v>82.7575757575758</v>
      </c>
      <c r="H32" s="21"/>
      <c r="I32" s="21"/>
      <c r="J32" s="21"/>
      <c r="K32" s="21"/>
      <c r="L32" s="21"/>
      <c r="M32" s="21"/>
      <c r="N32" s="21"/>
      <c r="O32" s="21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29"/>
      <c r="BC32" s="29"/>
      <c r="BD32" s="29"/>
      <c r="BE32" s="29"/>
      <c r="BF32" s="29"/>
      <c r="BG32" s="29"/>
      <c r="BH32" s="29"/>
      <c r="BI32" s="29"/>
      <c r="BJ32" s="29"/>
      <c r="BK32" s="29"/>
      <c r="BL32" s="29"/>
    </row>
    <row r="33" s="1" customFormat="1" ht="12" spans="1:64">
      <c r="A33" s="21" t="s">
        <v>44</v>
      </c>
      <c r="B33" s="21" t="s">
        <v>45</v>
      </c>
      <c r="C33" s="21" t="s">
        <v>46</v>
      </c>
      <c r="D33" s="21" t="s">
        <v>47</v>
      </c>
      <c r="E33" s="21" t="s">
        <v>48</v>
      </c>
      <c r="F33" s="21"/>
      <c r="G33" s="21" t="s">
        <v>49</v>
      </c>
      <c r="H33" s="21" t="s">
        <v>41</v>
      </c>
      <c r="I33" s="21"/>
      <c r="J33" s="22"/>
      <c r="K33" s="22"/>
      <c r="L33" s="22"/>
      <c r="M33" s="22"/>
      <c r="N33" s="21"/>
      <c r="O33" s="21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29"/>
      <c r="BA33" s="29"/>
      <c r="BB33" s="29"/>
      <c r="BC33" s="29"/>
      <c r="BD33" s="29"/>
      <c r="BE33" s="29"/>
      <c r="BF33" s="29"/>
      <c r="BG33" s="29"/>
      <c r="BH33" s="29"/>
      <c r="BI33" s="29"/>
      <c r="BJ33" s="29"/>
      <c r="BK33" s="29"/>
      <c r="BL33" s="29"/>
    </row>
    <row r="34" s="1" customFormat="1" ht="12" spans="1:64">
      <c r="A34" s="21">
        <v>6</v>
      </c>
      <c r="B34" s="21">
        <v>6</v>
      </c>
      <c r="C34" s="1">
        <v>4</v>
      </c>
      <c r="D34" s="21">
        <v>6</v>
      </c>
      <c r="E34" s="21">
        <v>6</v>
      </c>
      <c r="F34" s="21"/>
      <c r="G34" s="21">
        <v>1</v>
      </c>
      <c r="H34" s="21">
        <v>4</v>
      </c>
      <c r="I34" s="21"/>
      <c r="J34" s="21"/>
      <c r="K34" s="21"/>
      <c r="L34" s="21"/>
      <c r="M34" s="21"/>
      <c r="N34" s="21"/>
      <c r="O34" s="21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29"/>
      <c r="AS34" s="29"/>
      <c r="AT34" s="29"/>
      <c r="AU34" s="29"/>
      <c r="AV34" s="29"/>
      <c r="AW34" s="29"/>
      <c r="AX34" s="29"/>
      <c r="AY34" s="29"/>
      <c r="AZ34" s="29"/>
      <c r="BA34" s="29"/>
      <c r="BB34" s="29"/>
      <c r="BC34" s="29"/>
      <c r="BD34" s="29"/>
      <c r="BE34" s="29"/>
      <c r="BF34" s="29"/>
      <c r="BG34" s="29"/>
      <c r="BH34" s="29"/>
      <c r="BI34" s="29"/>
      <c r="BJ34" s="29"/>
      <c r="BK34" s="29"/>
      <c r="BL34" s="29"/>
    </row>
    <row r="35" s="2" customFormat="1" ht="12" spans="1:64">
      <c r="A35" s="25">
        <v>74</v>
      </c>
      <c r="B35" s="25">
        <v>77</v>
      </c>
      <c r="C35" s="25">
        <v>86</v>
      </c>
      <c r="D35" s="25">
        <v>81</v>
      </c>
      <c r="E35" s="25">
        <v>90</v>
      </c>
      <c r="F35" s="25"/>
      <c r="G35" s="25">
        <v>91</v>
      </c>
      <c r="H35" s="25">
        <v>91</v>
      </c>
      <c r="I35" s="25"/>
      <c r="J35" s="25"/>
      <c r="K35" s="25"/>
      <c r="L35" s="25"/>
      <c r="M35" s="25"/>
      <c r="N35" s="25"/>
      <c r="O35" s="25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29"/>
      <c r="AN35" s="29"/>
      <c r="AO35" s="29"/>
      <c r="AP35" s="29"/>
      <c r="AQ35" s="29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29"/>
      <c r="BD35" s="29"/>
      <c r="BE35" s="29"/>
      <c r="BF35" s="29"/>
      <c r="BG35" s="29"/>
      <c r="BH35" s="29"/>
      <c r="BI35" s="29"/>
      <c r="BJ35" s="29"/>
      <c r="BK35" s="29"/>
      <c r="BL35" s="29"/>
    </row>
    <row r="36" s="1" customFormat="1" ht="12" spans="1:64">
      <c r="A36" s="21"/>
      <c r="B36" s="21"/>
      <c r="C36" s="21"/>
      <c r="D36" s="21"/>
      <c r="E36" s="21"/>
      <c r="F36" s="21"/>
      <c r="G36" s="21"/>
      <c r="H36" s="22"/>
      <c r="I36" s="22"/>
      <c r="J36" s="21"/>
      <c r="K36" s="21"/>
      <c r="L36" s="21"/>
      <c r="M36" s="21"/>
      <c r="N36" s="21"/>
      <c r="O36" s="21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29"/>
      <c r="BD36" s="29"/>
      <c r="BE36" s="29"/>
      <c r="BF36" s="29"/>
      <c r="BG36" s="29"/>
      <c r="BH36" s="29"/>
      <c r="BI36" s="29"/>
      <c r="BJ36" s="29"/>
      <c r="BK36" s="29"/>
      <c r="BL36" s="29"/>
    </row>
    <row r="37" s="1" customFormat="1" ht="12" spans="1:64">
      <c r="A37" s="20" t="s">
        <v>50</v>
      </c>
      <c r="B37" s="21" t="s">
        <v>2</v>
      </c>
      <c r="C37" s="21">
        <f>A39+B39+C39+D39+E39+F39+G39</f>
        <v>29</v>
      </c>
      <c r="D37" s="21" t="s">
        <v>3</v>
      </c>
      <c r="E37" s="21" t="s">
        <v>51</v>
      </c>
      <c r="F37" s="21" t="s">
        <v>5</v>
      </c>
      <c r="G37" s="24">
        <f>(A39*A40+B39*B40+C39*C40+D39*D40+E39*E40+F39*F40+G39*G40+H39*H40)/C37</f>
        <v>81.9655172413793</v>
      </c>
      <c r="H37" s="21"/>
      <c r="I37" s="21"/>
      <c r="J37" s="21"/>
      <c r="K37" s="21"/>
      <c r="L37" s="21"/>
      <c r="M37" s="21"/>
      <c r="N37" s="21"/>
      <c r="O37" s="21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29"/>
      <c r="AS37" s="29"/>
      <c r="AT37" s="29"/>
      <c r="AU37" s="29"/>
      <c r="AV37" s="29"/>
      <c r="AW37" s="29"/>
      <c r="AX37" s="29"/>
      <c r="AY37" s="29"/>
      <c r="AZ37" s="29"/>
      <c r="BA37" s="29"/>
      <c r="BB37" s="29"/>
      <c r="BC37" s="29"/>
      <c r="BD37" s="29"/>
      <c r="BE37" s="29"/>
      <c r="BF37" s="29"/>
      <c r="BG37" s="29"/>
      <c r="BH37" s="29"/>
      <c r="BI37" s="29"/>
      <c r="BJ37" s="29"/>
      <c r="BK37" s="29"/>
      <c r="BL37" s="29"/>
    </row>
    <row r="38" s="1" customFormat="1" ht="12" spans="1:64">
      <c r="A38" s="21"/>
      <c r="B38" s="21" t="s">
        <v>52</v>
      </c>
      <c r="C38" s="21" t="s">
        <v>53</v>
      </c>
      <c r="D38" s="21" t="s">
        <v>54</v>
      </c>
      <c r="E38" s="21" t="s">
        <v>55</v>
      </c>
      <c r="F38" s="21" t="s">
        <v>49</v>
      </c>
      <c r="G38" s="21" t="s">
        <v>56</v>
      </c>
      <c r="H38" s="21"/>
      <c r="I38" s="21"/>
      <c r="J38" s="22"/>
      <c r="K38" s="22"/>
      <c r="L38" s="22"/>
      <c r="M38" s="22"/>
      <c r="N38" s="21"/>
      <c r="O38" s="21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M38" s="29"/>
      <c r="AN38" s="29"/>
      <c r="AO38" s="29"/>
      <c r="AP38" s="29"/>
      <c r="AQ38" s="29"/>
      <c r="AR38" s="29"/>
      <c r="AS38" s="29"/>
      <c r="AT38" s="29"/>
      <c r="AU38" s="29"/>
      <c r="AV38" s="29"/>
      <c r="AW38" s="29"/>
      <c r="AX38" s="29"/>
      <c r="AY38" s="29"/>
      <c r="AZ38" s="29"/>
      <c r="BA38" s="29"/>
      <c r="BB38" s="29"/>
      <c r="BC38" s="29"/>
      <c r="BD38" s="29"/>
      <c r="BE38" s="29"/>
      <c r="BF38" s="29"/>
      <c r="BG38" s="29"/>
      <c r="BH38" s="29"/>
      <c r="BI38" s="29"/>
      <c r="BJ38" s="29"/>
      <c r="BK38" s="29"/>
      <c r="BL38" s="29"/>
    </row>
    <row r="39" s="1" customFormat="1" ht="12" spans="1:64">
      <c r="A39" s="21"/>
      <c r="B39" s="21">
        <v>2</v>
      </c>
      <c r="C39" s="21">
        <v>6</v>
      </c>
      <c r="D39" s="21">
        <v>6</v>
      </c>
      <c r="E39" s="21">
        <v>6</v>
      </c>
      <c r="F39" s="21">
        <v>3</v>
      </c>
      <c r="G39" s="21">
        <v>6</v>
      </c>
      <c r="H39" s="21"/>
      <c r="I39" s="21"/>
      <c r="J39" s="22"/>
      <c r="K39" s="22"/>
      <c r="L39" s="22"/>
      <c r="M39" s="22"/>
      <c r="N39" s="21"/>
      <c r="O39" s="21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29"/>
      <c r="AO39" s="29"/>
      <c r="AP39" s="29"/>
      <c r="AQ39" s="29"/>
      <c r="AR39" s="29"/>
      <c r="AS39" s="29"/>
      <c r="AT39" s="29"/>
      <c r="AU39" s="29"/>
      <c r="AV39" s="29"/>
      <c r="AW39" s="29"/>
      <c r="AX39" s="29"/>
      <c r="AY39" s="29"/>
      <c r="AZ39" s="29"/>
      <c r="BA39" s="29"/>
      <c r="BB39" s="29"/>
      <c r="BC39" s="29"/>
      <c r="BD39" s="29"/>
      <c r="BE39" s="29"/>
      <c r="BF39" s="29"/>
      <c r="BG39" s="29"/>
      <c r="BH39" s="29"/>
      <c r="BI39" s="29"/>
      <c r="BJ39" s="29"/>
      <c r="BK39" s="29"/>
      <c r="BL39" s="29"/>
    </row>
    <row r="40" s="2" customFormat="1" ht="12" spans="1:64">
      <c r="A40" s="25"/>
      <c r="B40" s="25">
        <v>80</v>
      </c>
      <c r="C40" s="25">
        <v>87</v>
      </c>
      <c r="D40" s="25">
        <v>78</v>
      </c>
      <c r="E40" s="25">
        <v>75</v>
      </c>
      <c r="F40" s="25">
        <v>91</v>
      </c>
      <c r="G40" s="25">
        <v>84</v>
      </c>
      <c r="H40" s="25"/>
      <c r="I40" s="25"/>
      <c r="J40" s="25"/>
      <c r="K40" s="25"/>
      <c r="L40" s="25"/>
      <c r="M40" s="25"/>
      <c r="N40" s="25"/>
      <c r="O40" s="25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  <c r="AK40" s="29"/>
      <c r="AL40" s="29"/>
      <c r="AM40" s="29"/>
      <c r="AN40" s="29"/>
      <c r="AO40" s="29"/>
      <c r="AP40" s="29"/>
      <c r="AQ40" s="29"/>
      <c r="AR40" s="29"/>
      <c r="AS40" s="29"/>
      <c r="AT40" s="29"/>
      <c r="AU40" s="29"/>
      <c r="AV40" s="29"/>
      <c r="AW40" s="29"/>
      <c r="AX40" s="29"/>
      <c r="AY40" s="29"/>
      <c r="AZ40" s="29"/>
      <c r="BA40" s="29"/>
      <c r="BB40" s="29"/>
      <c r="BC40" s="29"/>
      <c r="BD40" s="29"/>
      <c r="BE40" s="29"/>
      <c r="BF40" s="29"/>
      <c r="BG40" s="29"/>
      <c r="BH40" s="29"/>
      <c r="BI40" s="29"/>
      <c r="BJ40" s="29"/>
      <c r="BK40" s="29"/>
      <c r="BL40" s="29"/>
    </row>
    <row r="41" s="1" customFormat="1" ht="12" spans="1:64">
      <c r="A41" s="21"/>
      <c r="B41" s="21"/>
      <c r="C41" s="21"/>
      <c r="D41" s="21"/>
      <c r="E41" s="21"/>
      <c r="F41" s="21"/>
      <c r="G41" s="21"/>
      <c r="H41" s="22"/>
      <c r="I41" s="22"/>
      <c r="J41" s="21"/>
      <c r="K41" s="21"/>
      <c r="L41" s="21"/>
      <c r="M41" s="21"/>
      <c r="N41" s="21"/>
      <c r="O41" s="21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AM41" s="29"/>
      <c r="AN41" s="29"/>
      <c r="AO41" s="29"/>
      <c r="AP41" s="29"/>
      <c r="AQ41" s="29"/>
      <c r="AR41" s="29"/>
      <c r="AS41" s="29"/>
      <c r="AT41" s="29"/>
      <c r="AU41" s="29"/>
      <c r="AV41" s="29"/>
      <c r="AW41" s="29"/>
      <c r="AX41" s="29"/>
      <c r="AY41" s="29"/>
      <c r="AZ41" s="29"/>
      <c r="BA41" s="29"/>
      <c r="BB41" s="29"/>
      <c r="BC41" s="29"/>
      <c r="BD41" s="29"/>
      <c r="BE41" s="29"/>
      <c r="BF41" s="29"/>
      <c r="BG41" s="29"/>
      <c r="BH41" s="29"/>
      <c r="BI41" s="29"/>
      <c r="BJ41" s="29"/>
      <c r="BK41" s="29"/>
      <c r="BL41" s="29"/>
    </row>
    <row r="42" s="1" customFormat="1" ht="12" spans="1:64">
      <c r="A42" s="20" t="s">
        <v>57</v>
      </c>
      <c r="B42" s="21" t="s">
        <v>2</v>
      </c>
      <c r="C42" s="21">
        <f>A44+B44+C44+D44+E44</f>
        <v>29</v>
      </c>
      <c r="D42" s="21" t="s">
        <v>3</v>
      </c>
      <c r="E42" s="21" t="s">
        <v>58</v>
      </c>
      <c r="F42" s="21" t="s">
        <v>5</v>
      </c>
      <c r="G42" s="24">
        <f>(A44*A45+B44*B45+C44*C45+D44*D45+E44*E45+F44*F45+G44*G45+H44*H45)/C42</f>
        <v>78.448275862069</v>
      </c>
      <c r="H42" s="21"/>
      <c r="I42" s="21"/>
      <c r="J42" s="21"/>
      <c r="K42" s="21"/>
      <c r="L42" s="21"/>
      <c r="M42" s="21"/>
      <c r="N42" s="21"/>
      <c r="O42" s="21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29"/>
      <c r="AL42" s="29"/>
      <c r="AM42" s="29"/>
      <c r="AN42" s="29"/>
      <c r="AO42" s="29"/>
      <c r="AP42" s="29"/>
      <c r="AQ42" s="29"/>
      <c r="AR42" s="29"/>
      <c r="AS42" s="29"/>
      <c r="AT42" s="29"/>
      <c r="AU42" s="29"/>
      <c r="AV42" s="29"/>
      <c r="AW42" s="29"/>
      <c r="AX42" s="29"/>
      <c r="AY42" s="29"/>
      <c r="AZ42" s="29"/>
      <c r="BA42" s="29"/>
      <c r="BB42" s="29"/>
      <c r="BC42" s="29"/>
      <c r="BD42" s="29"/>
      <c r="BE42" s="29"/>
      <c r="BF42" s="29"/>
      <c r="BG42" s="29"/>
      <c r="BH42" s="29"/>
      <c r="BI42" s="29"/>
      <c r="BJ42" s="29"/>
      <c r="BK42" s="29"/>
      <c r="BL42" s="29"/>
    </row>
    <row r="43" s="1" customFormat="1" ht="12" spans="1:64">
      <c r="A43" s="21" t="s">
        <v>59</v>
      </c>
      <c r="B43" s="21" t="s">
        <v>60</v>
      </c>
      <c r="C43" s="21" t="s">
        <v>61</v>
      </c>
      <c r="D43" s="21" t="s">
        <v>62</v>
      </c>
      <c r="E43" s="21" t="s">
        <v>63</v>
      </c>
      <c r="F43" s="21"/>
      <c r="G43" s="21"/>
      <c r="H43" s="21"/>
      <c r="I43" s="21"/>
      <c r="J43" s="22"/>
      <c r="K43" s="22"/>
      <c r="L43" s="22"/>
      <c r="M43" s="22"/>
      <c r="N43" s="30"/>
      <c r="O43" s="30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29"/>
      <c r="AP43" s="29"/>
      <c r="AQ43" s="29"/>
      <c r="AR43" s="29"/>
      <c r="AS43" s="29"/>
      <c r="AT43" s="29"/>
      <c r="AU43" s="29"/>
      <c r="AV43" s="29"/>
      <c r="AW43" s="29"/>
      <c r="AX43" s="29"/>
      <c r="AY43" s="29"/>
      <c r="AZ43" s="29"/>
      <c r="BA43" s="29"/>
      <c r="BB43" s="29"/>
      <c r="BC43" s="29"/>
      <c r="BD43" s="29"/>
      <c r="BE43" s="29"/>
      <c r="BF43" s="29"/>
      <c r="BG43" s="29"/>
      <c r="BH43" s="29"/>
      <c r="BI43" s="29"/>
      <c r="BJ43" s="29"/>
      <c r="BK43" s="29"/>
      <c r="BL43" s="29"/>
    </row>
    <row r="44" s="3" customFormat="1" ht="12" spans="1:64">
      <c r="A44" s="21">
        <v>6</v>
      </c>
      <c r="B44" s="21">
        <v>6</v>
      </c>
      <c r="C44" s="21">
        <v>6</v>
      </c>
      <c r="D44" s="21">
        <v>5</v>
      </c>
      <c r="E44" s="21">
        <v>6</v>
      </c>
      <c r="F44" s="21"/>
      <c r="G44" s="21"/>
      <c r="H44" s="21"/>
      <c r="I44" s="21"/>
      <c r="J44" s="22"/>
      <c r="K44" s="22"/>
      <c r="L44" s="22"/>
      <c r="M44" s="22"/>
      <c r="N44" s="21"/>
      <c r="O44" s="21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29"/>
      <c r="AR44" s="29"/>
      <c r="AS44" s="29"/>
      <c r="AT44" s="29"/>
      <c r="AU44" s="29"/>
      <c r="AV44" s="29"/>
      <c r="AW44" s="29"/>
      <c r="AX44" s="29"/>
      <c r="AY44" s="29"/>
      <c r="AZ44" s="29"/>
      <c r="BA44" s="29"/>
      <c r="BB44" s="29"/>
      <c r="BC44" s="29"/>
      <c r="BD44" s="29"/>
      <c r="BE44" s="29"/>
      <c r="BF44" s="29"/>
      <c r="BG44" s="29"/>
      <c r="BH44" s="29"/>
      <c r="BI44" s="29"/>
      <c r="BJ44" s="29"/>
      <c r="BK44" s="29"/>
      <c r="BL44" s="29"/>
    </row>
    <row r="45" s="2" customFormat="1" ht="12" spans="1:64">
      <c r="A45" s="25">
        <v>72</v>
      </c>
      <c r="B45" s="25">
        <v>77</v>
      </c>
      <c r="C45" s="25">
        <v>75</v>
      </c>
      <c r="D45" s="25">
        <v>83</v>
      </c>
      <c r="E45" s="25">
        <v>86</v>
      </c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M45" s="29"/>
      <c r="AN45" s="29"/>
      <c r="AO45" s="29"/>
      <c r="AP45" s="29"/>
      <c r="AQ45" s="29"/>
      <c r="AR45" s="29"/>
      <c r="AS45" s="29"/>
      <c r="AT45" s="29"/>
      <c r="AU45" s="29"/>
      <c r="AV45" s="29"/>
      <c r="AW45" s="29"/>
      <c r="AX45" s="29"/>
      <c r="AY45" s="29"/>
      <c r="AZ45" s="29"/>
      <c r="BA45" s="29"/>
      <c r="BB45" s="29"/>
      <c r="BC45" s="29"/>
      <c r="BD45" s="29"/>
      <c r="BE45" s="29"/>
      <c r="BF45" s="29"/>
      <c r="BG45" s="29"/>
      <c r="BH45" s="29"/>
      <c r="BI45" s="29"/>
      <c r="BJ45" s="29"/>
      <c r="BK45" s="29"/>
      <c r="BL45" s="29"/>
    </row>
    <row r="46" s="3" customFormat="1" ht="12" spans="1:64">
      <c r="A46" s="21"/>
      <c r="B46" s="21"/>
      <c r="C46" s="21"/>
      <c r="D46" s="21"/>
      <c r="E46" s="21"/>
      <c r="F46" s="21"/>
      <c r="G46" s="21"/>
      <c r="H46" s="21"/>
      <c r="I46" s="21"/>
      <c r="J46" s="22"/>
      <c r="K46" s="22"/>
      <c r="L46" s="22"/>
      <c r="M46" s="22"/>
      <c r="N46" s="22"/>
      <c r="O46" s="22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9"/>
      <c r="AR46" s="29"/>
      <c r="AS46" s="29"/>
      <c r="AT46" s="29"/>
      <c r="AU46" s="29"/>
      <c r="AV46" s="29"/>
      <c r="AW46" s="29"/>
      <c r="AX46" s="29"/>
      <c r="AY46" s="29"/>
      <c r="AZ46" s="29"/>
      <c r="BA46" s="29"/>
      <c r="BB46" s="29"/>
      <c r="BC46" s="29"/>
      <c r="BD46" s="29"/>
      <c r="BE46" s="29"/>
      <c r="BF46" s="29"/>
      <c r="BG46" s="29"/>
      <c r="BH46" s="29"/>
      <c r="BI46" s="29"/>
      <c r="BJ46" s="29"/>
      <c r="BK46" s="29"/>
      <c r="BL46" s="29"/>
    </row>
    <row r="47" s="1" customFormat="1" ht="12" spans="1:64">
      <c r="A47" s="20" t="s">
        <v>64</v>
      </c>
      <c r="B47" s="21" t="s">
        <v>2</v>
      </c>
      <c r="C47" s="21">
        <f>A49+B49+C49+D49+E49+F49</f>
        <v>31</v>
      </c>
      <c r="D47" s="21" t="s">
        <v>3</v>
      </c>
      <c r="E47" s="23" t="s">
        <v>65</v>
      </c>
      <c r="F47" s="21" t="s">
        <v>5</v>
      </c>
      <c r="G47" s="24">
        <f>(A49*A50+B49*B50+C49*C50+D49*D50+E49*E50+F49*F50+G49*G50+H49*H50)/C47</f>
        <v>79.9354838709677</v>
      </c>
      <c r="H47" s="21"/>
      <c r="I47" s="21"/>
      <c r="J47" s="21"/>
      <c r="K47" s="21"/>
      <c r="L47" s="21"/>
      <c r="M47" s="21"/>
      <c r="N47" s="21"/>
      <c r="O47" s="21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  <c r="AK47" s="29"/>
      <c r="AL47" s="29"/>
      <c r="AM47" s="29"/>
      <c r="AN47" s="29"/>
      <c r="AO47" s="29"/>
      <c r="AP47" s="29"/>
      <c r="AQ47" s="29"/>
      <c r="AR47" s="29"/>
      <c r="AS47" s="29"/>
      <c r="AT47" s="29"/>
      <c r="AU47" s="29"/>
      <c r="AV47" s="29"/>
      <c r="AW47" s="29"/>
      <c r="AX47" s="29"/>
      <c r="AY47" s="29"/>
      <c r="AZ47" s="29"/>
      <c r="BA47" s="29"/>
      <c r="BB47" s="29"/>
      <c r="BC47" s="29"/>
      <c r="BD47" s="29"/>
      <c r="BE47" s="29"/>
      <c r="BF47" s="29"/>
      <c r="BG47" s="29"/>
      <c r="BH47" s="29"/>
      <c r="BI47" s="29"/>
      <c r="BJ47" s="29"/>
      <c r="BK47" s="29"/>
      <c r="BL47" s="29"/>
    </row>
    <row r="48" s="3" customFormat="1" ht="12" spans="1:64">
      <c r="A48" s="21" t="s">
        <v>66</v>
      </c>
      <c r="B48" s="21" t="s">
        <v>67</v>
      </c>
      <c r="C48" s="21" t="s">
        <v>68</v>
      </c>
      <c r="D48" s="21" t="s">
        <v>69</v>
      </c>
      <c r="E48" s="21" t="s">
        <v>70</v>
      </c>
      <c r="F48" s="21" t="s">
        <v>71</v>
      </c>
      <c r="G48" s="21"/>
      <c r="H48" s="21"/>
      <c r="I48" s="21"/>
      <c r="J48" s="21"/>
      <c r="K48" s="21"/>
      <c r="L48" s="21"/>
      <c r="M48" s="21"/>
      <c r="N48" s="21"/>
      <c r="O48" s="21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29"/>
      <c r="AO48" s="29"/>
      <c r="AP48" s="29"/>
      <c r="AQ48" s="29"/>
      <c r="AR48" s="29"/>
      <c r="AS48" s="29"/>
      <c r="AT48" s="29"/>
      <c r="AU48" s="29"/>
      <c r="AV48" s="29"/>
      <c r="AW48" s="29"/>
      <c r="AX48" s="29"/>
      <c r="AY48" s="29"/>
      <c r="AZ48" s="29"/>
      <c r="BA48" s="29"/>
      <c r="BB48" s="29"/>
      <c r="BC48" s="29"/>
      <c r="BD48" s="29"/>
      <c r="BE48" s="29"/>
      <c r="BF48" s="29"/>
      <c r="BG48" s="29"/>
      <c r="BH48" s="29"/>
      <c r="BI48" s="29"/>
      <c r="BJ48" s="29"/>
      <c r="BK48" s="29"/>
      <c r="BL48" s="29"/>
    </row>
    <row r="49" s="1" customFormat="1" ht="12" spans="1:64">
      <c r="A49" s="21">
        <v>5</v>
      </c>
      <c r="B49" s="21">
        <v>6</v>
      </c>
      <c r="C49" s="21">
        <v>6</v>
      </c>
      <c r="D49" s="21">
        <v>5</v>
      </c>
      <c r="E49" s="21">
        <v>6</v>
      </c>
      <c r="F49" s="22">
        <v>3</v>
      </c>
      <c r="G49" s="21"/>
      <c r="H49" s="21"/>
      <c r="I49" s="22"/>
      <c r="J49" s="22"/>
      <c r="K49" s="22"/>
      <c r="L49" s="22"/>
      <c r="M49" s="22"/>
      <c r="N49" s="21"/>
      <c r="O49" s="21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29"/>
      <c r="AH49" s="29"/>
      <c r="AI49" s="29"/>
      <c r="AJ49" s="29"/>
      <c r="AK49" s="29"/>
      <c r="AL49" s="29"/>
      <c r="AM49" s="29"/>
      <c r="AN49" s="29"/>
      <c r="AO49" s="29"/>
      <c r="AP49" s="29"/>
      <c r="AQ49" s="29"/>
      <c r="AR49" s="29"/>
      <c r="AS49" s="29"/>
      <c r="AT49" s="29"/>
      <c r="AU49" s="29"/>
      <c r="AV49" s="29"/>
      <c r="AW49" s="29"/>
      <c r="AX49" s="29"/>
      <c r="AY49" s="29"/>
      <c r="AZ49" s="29"/>
      <c r="BA49" s="29"/>
      <c r="BB49" s="29"/>
      <c r="BC49" s="29"/>
      <c r="BD49" s="29"/>
      <c r="BE49" s="29"/>
      <c r="BF49" s="29"/>
      <c r="BG49" s="29"/>
      <c r="BH49" s="29"/>
      <c r="BI49" s="29"/>
      <c r="BJ49" s="29"/>
      <c r="BK49" s="29"/>
      <c r="BL49" s="29"/>
    </row>
    <row r="50" s="2" customFormat="1" ht="12" spans="1:64">
      <c r="A50" s="25">
        <v>71</v>
      </c>
      <c r="B50" s="25">
        <v>80</v>
      </c>
      <c r="C50" s="25">
        <v>82</v>
      </c>
      <c r="D50" s="25">
        <v>91</v>
      </c>
      <c r="E50" s="25">
        <v>76</v>
      </c>
      <c r="F50" s="25">
        <v>80</v>
      </c>
      <c r="G50" s="25"/>
      <c r="H50" s="25"/>
      <c r="I50" s="25"/>
      <c r="J50" s="25"/>
      <c r="K50" s="25"/>
      <c r="L50" s="25"/>
      <c r="M50" s="25"/>
      <c r="N50" s="25"/>
      <c r="O50" s="25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29"/>
      <c r="AH50" s="29"/>
      <c r="AI50" s="29"/>
      <c r="AJ50" s="29"/>
      <c r="AK50" s="29"/>
      <c r="AL50" s="29"/>
      <c r="AM50" s="29"/>
      <c r="AN50" s="29"/>
      <c r="AO50" s="29"/>
      <c r="AP50" s="29"/>
      <c r="AQ50" s="29"/>
      <c r="AR50" s="29"/>
      <c r="AS50" s="29"/>
      <c r="AT50" s="29"/>
      <c r="AU50" s="29"/>
      <c r="AV50" s="29"/>
      <c r="AW50" s="29"/>
      <c r="AX50" s="29"/>
      <c r="AY50" s="29"/>
      <c r="AZ50" s="29"/>
      <c r="BA50" s="29"/>
      <c r="BB50" s="29"/>
      <c r="BC50" s="29"/>
      <c r="BD50" s="29"/>
      <c r="BE50" s="29"/>
      <c r="BF50" s="29"/>
      <c r="BG50" s="29"/>
      <c r="BH50" s="29"/>
      <c r="BI50" s="29"/>
      <c r="BJ50" s="29"/>
      <c r="BK50" s="29"/>
      <c r="BL50" s="29"/>
    </row>
    <row r="51" s="3" customFormat="1" ht="12" spans="1:64">
      <c r="A51" s="21"/>
      <c r="B51" s="21"/>
      <c r="C51" s="21"/>
      <c r="D51" s="21"/>
      <c r="E51" s="21"/>
      <c r="F51" s="21"/>
      <c r="G51" s="21"/>
      <c r="H51" s="22"/>
      <c r="I51" s="22"/>
      <c r="J51" s="21"/>
      <c r="K51" s="21"/>
      <c r="L51" s="21"/>
      <c r="M51" s="21"/>
      <c r="N51" s="21"/>
      <c r="O51" s="21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29"/>
      <c r="AP51" s="29"/>
      <c r="AQ51" s="29"/>
      <c r="AR51" s="29"/>
      <c r="AS51" s="29"/>
      <c r="AT51" s="29"/>
      <c r="AU51" s="29"/>
      <c r="AV51" s="29"/>
      <c r="AW51" s="29"/>
      <c r="AX51" s="29"/>
      <c r="AY51" s="29"/>
      <c r="AZ51" s="29"/>
      <c r="BA51" s="29"/>
      <c r="BB51" s="29"/>
      <c r="BC51" s="29"/>
      <c r="BD51" s="29"/>
      <c r="BE51" s="29"/>
      <c r="BF51" s="29"/>
      <c r="BG51" s="29"/>
      <c r="BH51" s="29"/>
      <c r="BI51" s="29"/>
      <c r="BJ51" s="29"/>
      <c r="BK51" s="29"/>
      <c r="BL51" s="29"/>
    </row>
    <row r="52" s="1" customFormat="1" ht="12" spans="1:64">
      <c r="A52" s="20" t="s">
        <v>72</v>
      </c>
      <c r="B52" s="21" t="s">
        <v>2</v>
      </c>
      <c r="C52" s="21">
        <f>A54+B54+C54</f>
        <v>18</v>
      </c>
      <c r="D52" s="21" t="s">
        <v>3</v>
      </c>
      <c r="E52" s="21" t="s">
        <v>73</v>
      </c>
      <c r="F52" s="21" t="s">
        <v>5</v>
      </c>
      <c r="G52" s="24">
        <f>(A54*A55+B54*B55+C54*C55+D54*D55+E54*E55+F54*F55+G54*G55+H54*H55)/C52</f>
        <v>89</v>
      </c>
      <c r="H52" s="21"/>
      <c r="I52" s="21"/>
      <c r="J52" s="21"/>
      <c r="K52" s="21"/>
      <c r="L52" s="21"/>
      <c r="M52" s="21"/>
      <c r="N52" s="21"/>
      <c r="O52" s="21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29"/>
      <c r="AO52" s="29"/>
      <c r="AP52" s="29"/>
      <c r="AQ52" s="29"/>
      <c r="AR52" s="29"/>
      <c r="AS52" s="29"/>
      <c r="AT52" s="29"/>
      <c r="AU52" s="29"/>
      <c r="AV52" s="29"/>
      <c r="AW52" s="29"/>
      <c r="AX52" s="29"/>
      <c r="AY52" s="29"/>
      <c r="AZ52" s="29"/>
      <c r="BA52" s="29"/>
      <c r="BB52" s="29"/>
      <c r="BC52" s="29"/>
      <c r="BD52" s="29"/>
      <c r="BE52" s="29"/>
      <c r="BF52" s="29"/>
      <c r="BG52" s="29"/>
      <c r="BH52" s="29"/>
      <c r="BI52" s="29"/>
      <c r="BJ52" s="29"/>
      <c r="BK52" s="29"/>
      <c r="BL52" s="29"/>
    </row>
    <row r="53" s="3" customFormat="1" ht="12" spans="1:64">
      <c r="A53" s="22" t="s">
        <v>74</v>
      </c>
      <c r="B53" s="22" t="s">
        <v>75</v>
      </c>
      <c r="C53" s="22" t="s">
        <v>76</v>
      </c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1"/>
      <c r="O53" s="21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29"/>
      <c r="AR53" s="29"/>
      <c r="AS53" s="29"/>
      <c r="AT53" s="29"/>
      <c r="AU53" s="29"/>
      <c r="AV53" s="29"/>
      <c r="AW53" s="29"/>
      <c r="AX53" s="29"/>
      <c r="AY53" s="29"/>
      <c r="AZ53" s="29"/>
      <c r="BA53" s="29"/>
      <c r="BB53" s="29"/>
      <c r="BC53" s="29"/>
      <c r="BD53" s="29"/>
      <c r="BE53" s="29"/>
      <c r="BF53" s="29"/>
      <c r="BG53" s="29"/>
      <c r="BH53" s="29"/>
      <c r="BI53" s="29"/>
      <c r="BJ53" s="29"/>
      <c r="BK53" s="29"/>
      <c r="BL53" s="29"/>
    </row>
    <row r="54" s="1" customFormat="1" ht="12" spans="1:64">
      <c r="A54" s="22">
        <v>6</v>
      </c>
      <c r="B54" s="22">
        <v>6</v>
      </c>
      <c r="C54" s="22">
        <v>6</v>
      </c>
      <c r="D54" s="22"/>
      <c r="E54" s="21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29"/>
      <c r="AK54" s="29"/>
      <c r="AL54" s="29"/>
      <c r="AM54" s="29"/>
      <c r="AN54" s="29"/>
      <c r="AO54" s="29"/>
      <c r="AP54" s="29"/>
      <c r="AQ54" s="29"/>
      <c r="AR54" s="29"/>
      <c r="AS54" s="29"/>
      <c r="AT54" s="29"/>
      <c r="AU54" s="29"/>
      <c r="AV54" s="29"/>
      <c r="AW54" s="29"/>
      <c r="AX54" s="29"/>
      <c r="AY54" s="29"/>
      <c r="AZ54" s="29"/>
      <c r="BA54" s="29"/>
      <c r="BB54" s="29"/>
      <c r="BC54" s="29"/>
      <c r="BD54" s="29"/>
      <c r="BE54" s="29"/>
      <c r="BF54" s="29"/>
      <c r="BG54" s="29"/>
      <c r="BH54" s="29"/>
      <c r="BI54" s="29"/>
      <c r="BJ54" s="29"/>
      <c r="BK54" s="29"/>
      <c r="BL54" s="29"/>
    </row>
    <row r="55" s="2" customFormat="1" ht="12" spans="1:64">
      <c r="A55" s="25">
        <v>95</v>
      </c>
      <c r="B55" s="25">
        <v>87</v>
      </c>
      <c r="C55" s="25">
        <v>85</v>
      </c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29"/>
      <c r="AO55" s="29"/>
      <c r="AP55" s="29"/>
      <c r="AQ55" s="29"/>
      <c r="AR55" s="29"/>
      <c r="AS55" s="29"/>
      <c r="AT55" s="29"/>
      <c r="AU55" s="29"/>
      <c r="AV55" s="29"/>
      <c r="AW55" s="29"/>
      <c r="AX55" s="29"/>
      <c r="AY55" s="29"/>
      <c r="AZ55" s="29"/>
      <c r="BA55" s="29"/>
      <c r="BB55" s="29"/>
      <c r="BC55" s="29"/>
      <c r="BD55" s="29"/>
      <c r="BE55" s="29"/>
      <c r="BF55" s="29"/>
      <c r="BG55" s="29"/>
      <c r="BH55" s="29"/>
      <c r="BI55" s="29"/>
      <c r="BJ55" s="29"/>
      <c r="BK55" s="29"/>
      <c r="BL55" s="29"/>
    </row>
    <row r="56" s="3" customFormat="1" ht="12" spans="1:64">
      <c r="A56" s="21"/>
      <c r="B56" s="22"/>
      <c r="C56" s="22"/>
      <c r="D56" s="22"/>
      <c r="E56" s="22"/>
      <c r="F56" s="22"/>
      <c r="G56" s="22"/>
      <c r="H56" s="22"/>
      <c r="I56" s="21"/>
      <c r="J56" s="22"/>
      <c r="K56" s="22"/>
      <c r="L56" s="22"/>
      <c r="M56" s="22"/>
      <c r="N56" s="22"/>
      <c r="O56" s="22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  <c r="AD56" s="29"/>
      <c r="AE56" s="29"/>
      <c r="AF56" s="29"/>
      <c r="AG56" s="29"/>
      <c r="AH56" s="29"/>
      <c r="AI56" s="29"/>
      <c r="AJ56" s="29"/>
      <c r="AK56" s="29"/>
      <c r="AL56" s="29"/>
      <c r="AM56" s="29"/>
      <c r="AN56" s="29"/>
      <c r="AO56" s="29"/>
      <c r="AP56" s="29"/>
      <c r="AQ56" s="29"/>
      <c r="AR56" s="29"/>
      <c r="AS56" s="29"/>
      <c r="AT56" s="29"/>
      <c r="AU56" s="29"/>
      <c r="AV56" s="29"/>
      <c r="AW56" s="29"/>
      <c r="AX56" s="29"/>
      <c r="AY56" s="29"/>
      <c r="AZ56" s="29"/>
      <c r="BA56" s="29"/>
      <c r="BB56" s="29"/>
      <c r="BC56" s="29"/>
      <c r="BD56" s="29"/>
      <c r="BE56" s="29"/>
      <c r="BF56" s="29"/>
      <c r="BG56" s="29"/>
      <c r="BH56" s="29"/>
      <c r="BI56" s="29"/>
      <c r="BJ56" s="29"/>
      <c r="BK56" s="29"/>
      <c r="BL56" s="29"/>
    </row>
    <row r="57" s="2" customFormat="1" ht="12" spans="1:64">
      <c r="A57" s="26" t="s">
        <v>77</v>
      </c>
      <c r="B57" s="21" t="s">
        <v>2</v>
      </c>
      <c r="C57" s="21">
        <f>A59+B59+C59+D59+E59+F59+G59</f>
        <v>22</v>
      </c>
      <c r="D57" s="21" t="s">
        <v>3</v>
      </c>
      <c r="E57" s="21" t="s">
        <v>78</v>
      </c>
      <c r="F57" s="21" t="s">
        <v>5</v>
      </c>
      <c r="G57" s="24">
        <f>(A59*A60+B59*B60+C59*C60+D59*D60+E59*E60+F59*F60+G59*G60+H59*H60+I59*I60+J59*J60)/C57</f>
        <v>69.7272727272727</v>
      </c>
      <c r="H57" s="21"/>
      <c r="I57" s="21"/>
      <c r="J57" s="21"/>
      <c r="K57" s="21"/>
      <c r="L57" s="21"/>
      <c r="M57" s="21"/>
      <c r="N57" s="21"/>
      <c r="O57" s="21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  <c r="AD57" s="29"/>
      <c r="AE57" s="29"/>
      <c r="AF57" s="29"/>
      <c r="AG57" s="29"/>
      <c r="AH57" s="29"/>
      <c r="AI57" s="29"/>
      <c r="AJ57" s="29"/>
      <c r="AK57" s="29"/>
      <c r="AL57" s="29"/>
      <c r="AM57" s="29"/>
      <c r="AN57" s="29"/>
      <c r="AO57" s="29"/>
      <c r="AP57" s="29"/>
      <c r="AQ57" s="29"/>
      <c r="AR57" s="29"/>
      <c r="AS57" s="29"/>
      <c r="AT57" s="29"/>
      <c r="AU57" s="29"/>
      <c r="AV57" s="29"/>
      <c r="AW57" s="29"/>
      <c r="AX57" s="29"/>
      <c r="AY57" s="29"/>
      <c r="AZ57" s="29"/>
      <c r="BA57" s="29"/>
      <c r="BB57" s="29"/>
      <c r="BC57" s="29"/>
      <c r="BD57" s="29"/>
      <c r="BE57" s="29"/>
      <c r="BF57" s="29"/>
      <c r="BG57" s="29"/>
      <c r="BH57" s="29"/>
      <c r="BI57" s="29"/>
      <c r="BJ57" s="29"/>
      <c r="BK57" s="29"/>
      <c r="BL57" s="29"/>
    </row>
    <row r="58" s="3" customFormat="1" ht="12" spans="1:64">
      <c r="A58" s="22" t="s">
        <v>52</v>
      </c>
      <c r="B58" s="22" t="s">
        <v>79</v>
      </c>
      <c r="C58" s="22" t="s">
        <v>80</v>
      </c>
      <c r="D58" s="22" t="s">
        <v>75</v>
      </c>
      <c r="E58" s="3" t="s">
        <v>76</v>
      </c>
      <c r="F58" s="22" t="s">
        <v>81</v>
      </c>
      <c r="G58" s="22"/>
      <c r="H58" s="21"/>
      <c r="I58" s="21"/>
      <c r="J58" s="22"/>
      <c r="K58" s="22"/>
      <c r="L58" s="22"/>
      <c r="M58" s="22"/>
      <c r="N58" s="21"/>
      <c r="O58" s="21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  <c r="AE58" s="29"/>
      <c r="AF58" s="29"/>
      <c r="AG58" s="29"/>
      <c r="AH58" s="29"/>
      <c r="AI58" s="29"/>
      <c r="AJ58" s="29"/>
      <c r="AK58" s="29"/>
      <c r="AL58" s="29"/>
      <c r="AM58" s="29"/>
      <c r="AN58" s="29"/>
      <c r="AO58" s="29"/>
      <c r="AP58" s="29"/>
      <c r="AQ58" s="29"/>
      <c r="AR58" s="29"/>
      <c r="AS58" s="29"/>
      <c r="AT58" s="29"/>
      <c r="AU58" s="29"/>
      <c r="AV58" s="29"/>
      <c r="AW58" s="29"/>
      <c r="AX58" s="29"/>
      <c r="AY58" s="29"/>
      <c r="AZ58" s="29"/>
      <c r="BA58" s="29"/>
      <c r="BB58" s="29"/>
      <c r="BC58" s="29"/>
      <c r="BD58" s="29"/>
      <c r="BE58" s="29"/>
      <c r="BF58" s="29"/>
      <c r="BG58" s="29"/>
      <c r="BH58" s="29"/>
      <c r="BI58" s="29"/>
      <c r="BJ58" s="29"/>
      <c r="BK58" s="29"/>
      <c r="BL58" s="29"/>
    </row>
    <row r="59" s="2" customFormat="1" ht="12.75" spans="1:64">
      <c r="A59" s="22">
        <v>4</v>
      </c>
      <c r="B59" s="22">
        <v>5</v>
      </c>
      <c r="C59" s="22">
        <v>6</v>
      </c>
      <c r="D59" s="22">
        <v>1</v>
      </c>
      <c r="E59" s="22">
        <v>1</v>
      </c>
      <c r="F59" s="27">
        <v>5</v>
      </c>
      <c r="G59" s="27"/>
      <c r="H59" s="22"/>
      <c r="I59" s="22"/>
      <c r="J59" s="22"/>
      <c r="K59" s="22"/>
      <c r="L59" s="22"/>
      <c r="M59" s="22"/>
      <c r="N59" s="22"/>
      <c r="O59" s="22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</row>
    <row r="60" s="3" customFormat="1" ht="12" spans="1:64">
      <c r="A60" s="25">
        <v>80</v>
      </c>
      <c r="B60" s="25">
        <v>82</v>
      </c>
      <c r="C60" s="25">
        <v>37</v>
      </c>
      <c r="D60" s="25">
        <v>87</v>
      </c>
      <c r="E60" s="25">
        <v>85</v>
      </c>
      <c r="F60" s="25">
        <v>82</v>
      </c>
      <c r="G60" s="25"/>
      <c r="H60" s="25"/>
      <c r="I60" s="25"/>
      <c r="J60" s="25"/>
      <c r="K60" s="25"/>
      <c r="L60" s="25"/>
      <c r="M60" s="25"/>
      <c r="N60" s="25"/>
      <c r="O60" s="25"/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29"/>
      <c r="AI60" s="29"/>
      <c r="AJ60" s="29"/>
      <c r="AK60" s="29"/>
      <c r="AL60" s="29"/>
      <c r="AM60" s="29"/>
      <c r="AN60" s="29"/>
      <c r="AO60" s="29"/>
      <c r="AP60" s="29"/>
      <c r="AQ60" s="29"/>
      <c r="AR60" s="29"/>
      <c r="AS60" s="29"/>
      <c r="AT60" s="29"/>
      <c r="AU60" s="29"/>
      <c r="AV60" s="29"/>
      <c r="AW60" s="29"/>
      <c r="AX60" s="29"/>
      <c r="AY60" s="29"/>
      <c r="AZ60" s="29"/>
      <c r="BA60" s="29"/>
      <c r="BB60" s="29"/>
      <c r="BC60" s="29"/>
      <c r="BD60" s="29"/>
      <c r="BE60" s="29"/>
      <c r="BF60" s="29"/>
      <c r="BG60" s="29"/>
      <c r="BH60" s="29"/>
      <c r="BI60" s="29"/>
      <c r="BJ60" s="29"/>
      <c r="BK60" s="29"/>
      <c r="BL60" s="29"/>
    </row>
    <row r="61" s="1" customFormat="1" ht="12.75" spans="1:64">
      <c r="A61" s="22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33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K61" s="29"/>
      <c r="AL61" s="29"/>
      <c r="AM61" s="29"/>
      <c r="AN61" s="29"/>
      <c r="AO61" s="29"/>
      <c r="AP61" s="29"/>
      <c r="AQ61" s="29"/>
      <c r="AR61" s="29"/>
      <c r="AS61" s="29"/>
      <c r="AT61" s="29"/>
      <c r="AU61" s="29"/>
      <c r="AV61" s="29"/>
      <c r="AW61" s="29"/>
      <c r="AX61" s="29"/>
      <c r="AY61" s="29"/>
      <c r="AZ61" s="29"/>
      <c r="BA61" s="29"/>
      <c r="BB61" s="29"/>
      <c r="BC61" s="29"/>
      <c r="BD61" s="29"/>
      <c r="BE61" s="29"/>
      <c r="BF61" s="29"/>
      <c r="BG61" s="29"/>
      <c r="BH61" s="29"/>
      <c r="BI61" s="29"/>
      <c r="BJ61" s="29"/>
      <c r="BK61" s="29"/>
      <c r="BL61" s="29"/>
    </row>
    <row r="62" s="1" customFormat="1" ht="12" spans="1:64">
      <c r="A62" s="20" t="s">
        <v>82</v>
      </c>
      <c r="B62" s="21" t="s">
        <v>2</v>
      </c>
      <c r="C62" s="21">
        <f>A64+B64+C64+D64+E64</f>
        <v>27</v>
      </c>
      <c r="D62" s="21" t="s">
        <v>3</v>
      </c>
      <c r="E62" s="21" t="s">
        <v>83</v>
      </c>
      <c r="F62" s="21" t="s">
        <v>5</v>
      </c>
      <c r="G62" s="24">
        <f>(A64*A65+B64*B65+C64*C65+D64*D65+E64*E65+F64*F65+G64*G65+H64*H65)/C62</f>
        <v>83.6296296296296</v>
      </c>
      <c r="H62" s="21"/>
      <c r="I62" s="21"/>
      <c r="J62" s="21"/>
      <c r="K62" s="21"/>
      <c r="L62" s="21"/>
      <c r="M62" s="21"/>
      <c r="N62" s="21"/>
      <c r="O62" s="21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29"/>
      <c r="AH62" s="29"/>
      <c r="AI62" s="29"/>
      <c r="AJ62" s="29"/>
      <c r="AK62" s="29"/>
      <c r="AL62" s="29"/>
      <c r="AM62" s="29"/>
      <c r="AN62" s="29"/>
      <c r="AO62" s="29"/>
      <c r="AP62" s="29"/>
      <c r="AQ62" s="29"/>
      <c r="AR62" s="29"/>
      <c r="AS62" s="29"/>
      <c r="AT62" s="29"/>
      <c r="AU62" s="29"/>
      <c r="AV62" s="29"/>
      <c r="AW62" s="29"/>
      <c r="AX62" s="29"/>
      <c r="AY62" s="29"/>
      <c r="AZ62" s="29"/>
      <c r="BA62" s="29"/>
      <c r="BB62" s="29"/>
      <c r="BC62" s="29"/>
      <c r="BD62" s="29"/>
      <c r="BE62" s="29"/>
      <c r="BF62" s="29"/>
      <c r="BG62" s="29"/>
      <c r="BH62" s="29"/>
      <c r="BI62" s="29"/>
      <c r="BJ62" s="29"/>
      <c r="BK62" s="29"/>
      <c r="BL62" s="29"/>
    </row>
    <row r="63" s="1" customFormat="1" ht="12" spans="1:64">
      <c r="A63" s="22" t="s">
        <v>84</v>
      </c>
      <c r="B63" s="22" t="s">
        <v>85</v>
      </c>
      <c r="C63" s="22" t="s">
        <v>86</v>
      </c>
      <c r="D63" s="22" t="s">
        <v>87</v>
      </c>
      <c r="E63" s="22" t="s">
        <v>88</v>
      </c>
      <c r="F63" s="22"/>
      <c r="G63" s="22"/>
      <c r="H63" s="22"/>
      <c r="I63" s="22"/>
      <c r="J63" s="22"/>
      <c r="K63" s="22"/>
      <c r="L63" s="22"/>
      <c r="M63" s="22"/>
      <c r="N63" s="21"/>
      <c r="O63" s="21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29"/>
      <c r="AD63" s="29"/>
      <c r="AE63" s="29"/>
      <c r="AF63" s="29"/>
      <c r="AG63" s="29"/>
      <c r="AH63" s="29"/>
      <c r="AI63" s="29"/>
      <c r="AJ63" s="29"/>
      <c r="AK63" s="29"/>
      <c r="AL63" s="29"/>
      <c r="AM63" s="29"/>
      <c r="AN63" s="29"/>
      <c r="AO63" s="29"/>
      <c r="AP63" s="29"/>
      <c r="AQ63" s="29"/>
      <c r="AR63" s="29"/>
      <c r="AS63" s="29"/>
      <c r="AT63" s="29"/>
      <c r="AU63" s="29"/>
      <c r="AV63" s="29"/>
      <c r="AW63" s="29"/>
      <c r="AX63" s="29"/>
      <c r="AY63" s="29"/>
      <c r="AZ63" s="29"/>
      <c r="BA63" s="29"/>
      <c r="BB63" s="29"/>
      <c r="BC63" s="29"/>
      <c r="BD63" s="29"/>
      <c r="BE63" s="29"/>
      <c r="BF63" s="29"/>
      <c r="BG63" s="29"/>
      <c r="BH63" s="29"/>
      <c r="BI63" s="29"/>
      <c r="BJ63" s="29"/>
      <c r="BK63" s="29"/>
      <c r="BL63" s="29"/>
    </row>
    <row r="64" s="3" customFormat="1" ht="12" spans="1:64">
      <c r="A64" s="22">
        <v>5</v>
      </c>
      <c r="B64" s="22">
        <v>6</v>
      </c>
      <c r="C64" s="22">
        <v>5</v>
      </c>
      <c r="D64" s="22">
        <v>6</v>
      </c>
      <c r="E64" s="22">
        <v>5</v>
      </c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29"/>
      <c r="AD64" s="29"/>
      <c r="AE64" s="29"/>
      <c r="AF64" s="29"/>
      <c r="AG64" s="29"/>
      <c r="AH64" s="29"/>
      <c r="AI64" s="29"/>
      <c r="AJ64" s="29"/>
      <c r="AK64" s="29"/>
      <c r="AL64" s="29"/>
      <c r="AM64" s="29"/>
      <c r="AN64" s="29"/>
      <c r="AO64" s="29"/>
      <c r="AP64" s="29"/>
      <c r="AQ64" s="29"/>
      <c r="AR64" s="29"/>
      <c r="AS64" s="29"/>
      <c r="AT64" s="29"/>
      <c r="AU64" s="29"/>
      <c r="AV64" s="29"/>
      <c r="AW64" s="29"/>
      <c r="AX64" s="29"/>
      <c r="AY64" s="29"/>
      <c r="AZ64" s="29"/>
      <c r="BA64" s="29"/>
      <c r="BB64" s="29"/>
      <c r="BC64" s="29"/>
      <c r="BD64" s="29"/>
      <c r="BE64" s="29"/>
      <c r="BF64" s="29"/>
      <c r="BG64" s="29"/>
      <c r="BH64" s="29"/>
      <c r="BI64" s="29"/>
      <c r="BJ64" s="29"/>
      <c r="BK64" s="29"/>
      <c r="BL64" s="29"/>
    </row>
    <row r="65" s="2" customFormat="1" ht="12" spans="1:64">
      <c r="A65" s="25">
        <v>86</v>
      </c>
      <c r="B65" s="25">
        <v>86</v>
      </c>
      <c r="C65" s="25">
        <v>78</v>
      </c>
      <c r="D65" s="25">
        <v>82</v>
      </c>
      <c r="E65" s="25">
        <v>86</v>
      </c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29"/>
      <c r="AP65" s="29"/>
      <c r="AQ65" s="29"/>
      <c r="AR65" s="29"/>
      <c r="AS65" s="29"/>
      <c r="AT65" s="29"/>
      <c r="AU65" s="29"/>
      <c r="AV65" s="29"/>
      <c r="AW65" s="29"/>
      <c r="AX65" s="29"/>
      <c r="AY65" s="29"/>
      <c r="AZ65" s="29"/>
      <c r="BA65" s="29"/>
      <c r="BB65" s="29"/>
      <c r="BC65" s="29"/>
      <c r="BD65" s="29"/>
      <c r="BE65" s="29"/>
      <c r="BF65" s="29"/>
      <c r="BG65" s="29"/>
      <c r="BH65" s="29"/>
      <c r="BI65" s="29"/>
      <c r="BJ65" s="29"/>
      <c r="BK65" s="29"/>
      <c r="BL65" s="29"/>
    </row>
    <row r="66" s="1" customFormat="1" ht="12" spans="1:64">
      <c r="A66" s="22"/>
      <c r="B66" s="22"/>
      <c r="C66" s="22"/>
      <c r="D66" s="22"/>
      <c r="E66" s="22"/>
      <c r="F66" s="22"/>
      <c r="G66" s="22"/>
      <c r="H66" s="22"/>
      <c r="I66" s="21"/>
      <c r="J66" s="22"/>
      <c r="K66" s="22"/>
      <c r="L66" s="22"/>
      <c r="M66" s="22"/>
      <c r="N66" s="22"/>
      <c r="O66" s="22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29"/>
      <c r="AD66" s="29"/>
      <c r="AE66" s="29"/>
      <c r="AF66" s="29"/>
      <c r="AG66" s="29"/>
      <c r="AH66" s="29"/>
      <c r="AI66" s="29"/>
      <c r="AJ66" s="29"/>
      <c r="AK66" s="29"/>
      <c r="AL66" s="29"/>
      <c r="AM66" s="29"/>
      <c r="AN66" s="29"/>
      <c r="AO66" s="29"/>
      <c r="AP66" s="29"/>
      <c r="AQ66" s="29"/>
      <c r="AR66" s="29"/>
      <c r="AS66" s="29"/>
      <c r="AT66" s="29"/>
      <c r="AU66" s="29"/>
      <c r="AV66" s="29"/>
      <c r="AW66" s="29"/>
      <c r="AX66" s="29"/>
      <c r="AY66" s="29"/>
      <c r="AZ66" s="29"/>
      <c r="BA66" s="29"/>
      <c r="BB66" s="29"/>
      <c r="BC66" s="29"/>
      <c r="BD66" s="29"/>
      <c r="BE66" s="29"/>
      <c r="BF66" s="29"/>
      <c r="BG66" s="29"/>
      <c r="BH66" s="29"/>
      <c r="BI66" s="29"/>
      <c r="BJ66" s="29"/>
      <c r="BK66" s="29"/>
      <c r="BL66" s="29"/>
    </row>
    <row r="67" s="1" customFormat="1" ht="12" spans="1:64">
      <c r="A67" s="20" t="s">
        <v>89</v>
      </c>
      <c r="B67" s="21" t="s">
        <v>2</v>
      </c>
      <c r="C67" s="21">
        <f>A69+B69+C69+D69+E69</f>
        <v>24</v>
      </c>
      <c r="D67" s="21" t="s">
        <v>3</v>
      </c>
      <c r="E67" s="21" t="s">
        <v>90</v>
      </c>
      <c r="F67" s="21" t="s">
        <v>5</v>
      </c>
      <c r="G67" s="24">
        <f>(A69*A70+B69*B70+C69*C70+D69*D70+E69*E70+F69*F70+G69*G70+H69*H70)/C67</f>
        <v>87.5833333333333</v>
      </c>
      <c r="H67" s="21"/>
      <c r="I67" s="21"/>
      <c r="J67" s="21"/>
      <c r="K67" s="21"/>
      <c r="L67" s="21"/>
      <c r="M67" s="21"/>
      <c r="N67" s="21"/>
      <c r="O67" s="21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9"/>
      <c r="AC67" s="29"/>
      <c r="AD67" s="29"/>
      <c r="AE67" s="29"/>
      <c r="AF67" s="29"/>
      <c r="AG67" s="29"/>
      <c r="AH67" s="29"/>
      <c r="AI67" s="29"/>
      <c r="AJ67" s="29"/>
      <c r="AK67" s="29"/>
      <c r="AL67" s="29"/>
      <c r="AM67" s="29"/>
      <c r="AN67" s="29"/>
      <c r="AO67" s="29"/>
      <c r="AP67" s="29"/>
      <c r="AQ67" s="29"/>
      <c r="AR67" s="29"/>
      <c r="AS67" s="29"/>
      <c r="AT67" s="29"/>
      <c r="AU67" s="29"/>
      <c r="AV67" s="29"/>
      <c r="AW67" s="29"/>
      <c r="AX67" s="29"/>
      <c r="AY67" s="29"/>
      <c r="AZ67" s="29"/>
      <c r="BA67" s="29"/>
      <c r="BB67" s="29"/>
      <c r="BC67" s="29"/>
      <c r="BD67" s="29"/>
      <c r="BE67" s="29"/>
      <c r="BF67" s="29"/>
      <c r="BG67" s="29"/>
      <c r="BH67" s="29"/>
      <c r="BI67" s="29"/>
      <c r="BJ67" s="29"/>
      <c r="BK67" s="29"/>
      <c r="BL67" s="29"/>
    </row>
    <row r="68" s="3" customFormat="1" ht="12" spans="1:64">
      <c r="A68" s="22" t="s">
        <v>91</v>
      </c>
      <c r="B68" s="22" t="s">
        <v>92</v>
      </c>
      <c r="C68" s="22" t="s">
        <v>93</v>
      </c>
      <c r="D68" s="22" t="s">
        <v>94</v>
      </c>
      <c r="E68" s="22" t="s">
        <v>49</v>
      </c>
      <c r="F68" s="22"/>
      <c r="G68" s="22"/>
      <c r="H68" s="21"/>
      <c r="I68" s="21"/>
      <c r="J68" s="22"/>
      <c r="K68" s="22"/>
      <c r="L68" s="22"/>
      <c r="M68" s="22"/>
      <c r="N68" s="21"/>
      <c r="O68" s="21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29"/>
      <c r="AA68" s="29"/>
      <c r="AB68" s="29"/>
      <c r="AC68" s="29"/>
      <c r="AD68" s="29"/>
      <c r="AE68" s="29"/>
      <c r="AF68" s="29"/>
      <c r="AG68" s="29"/>
      <c r="AH68" s="29"/>
      <c r="AI68" s="29"/>
      <c r="AJ68" s="29"/>
      <c r="AK68" s="29"/>
      <c r="AL68" s="29"/>
      <c r="AM68" s="29"/>
      <c r="AN68" s="29"/>
      <c r="AO68" s="29"/>
      <c r="AP68" s="29"/>
      <c r="AQ68" s="29"/>
      <c r="AR68" s="29"/>
      <c r="AS68" s="29"/>
      <c r="AT68" s="29"/>
      <c r="AU68" s="29"/>
      <c r="AV68" s="29"/>
      <c r="AW68" s="29"/>
      <c r="AX68" s="29"/>
      <c r="AY68" s="29"/>
      <c r="AZ68" s="29"/>
      <c r="BA68" s="29"/>
      <c r="BB68" s="29"/>
      <c r="BC68" s="29"/>
      <c r="BD68" s="29"/>
      <c r="BE68" s="29"/>
      <c r="BF68" s="29"/>
      <c r="BG68" s="29"/>
      <c r="BH68" s="29"/>
      <c r="BI68" s="29"/>
      <c r="BJ68" s="29"/>
      <c r="BK68" s="29"/>
      <c r="BL68" s="29"/>
    </row>
    <row r="69" s="1" customFormat="1" ht="12" spans="1:64">
      <c r="A69" s="22">
        <v>6</v>
      </c>
      <c r="B69" s="22">
        <v>5</v>
      </c>
      <c r="C69" s="22">
        <v>6</v>
      </c>
      <c r="D69" s="22">
        <v>6</v>
      </c>
      <c r="E69" s="22">
        <v>1</v>
      </c>
      <c r="F69" s="22"/>
      <c r="G69" s="22"/>
      <c r="H69" s="22"/>
      <c r="I69" s="21"/>
      <c r="J69" s="22"/>
      <c r="K69" s="22"/>
      <c r="L69" s="22"/>
      <c r="M69" s="22"/>
      <c r="N69" s="22"/>
      <c r="O69" s="22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F69" s="29"/>
      <c r="AG69" s="29"/>
      <c r="AH69" s="29"/>
      <c r="AI69" s="29"/>
      <c r="AJ69" s="29"/>
      <c r="AK69" s="29"/>
      <c r="AL69" s="29"/>
      <c r="AM69" s="29"/>
      <c r="AN69" s="29"/>
      <c r="AO69" s="29"/>
      <c r="AP69" s="29"/>
      <c r="AQ69" s="29"/>
      <c r="AR69" s="29"/>
      <c r="AS69" s="29"/>
      <c r="AT69" s="29"/>
      <c r="AU69" s="29"/>
      <c r="AV69" s="29"/>
      <c r="AW69" s="29"/>
      <c r="AX69" s="29"/>
      <c r="AY69" s="29"/>
      <c r="AZ69" s="29"/>
      <c r="BA69" s="29"/>
      <c r="BB69" s="29"/>
      <c r="BC69" s="29"/>
      <c r="BD69" s="29"/>
      <c r="BE69" s="29"/>
      <c r="BF69" s="29"/>
      <c r="BG69" s="29"/>
      <c r="BH69" s="29"/>
      <c r="BI69" s="29"/>
      <c r="BJ69" s="29"/>
      <c r="BK69" s="29"/>
      <c r="BL69" s="29"/>
    </row>
    <row r="70" s="2" customFormat="1" ht="12" spans="1:64">
      <c r="A70" s="25">
        <v>91</v>
      </c>
      <c r="B70" s="25">
        <v>83</v>
      </c>
      <c r="C70" s="25">
        <v>83</v>
      </c>
      <c r="D70" s="25">
        <v>92</v>
      </c>
      <c r="E70" s="25">
        <v>91</v>
      </c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29"/>
      <c r="AG70" s="29"/>
      <c r="AH70" s="29"/>
      <c r="AI70" s="29"/>
      <c r="AJ70" s="29"/>
      <c r="AK70" s="29"/>
      <c r="AL70" s="29"/>
      <c r="AM70" s="29"/>
      <c r="AN70" s="29"/>
      <c r="AO70" s="29"/>
      <c r="AP70" s="29"/>
      <c r="AQ70" s="29"/>
      <c r="AR70" s="29"/>
      <c r="AS70" s="29"/>
      <c r="AT70" s="29"/>
      <c r="AU70" s="29"/>
      <c r="AV70" s="29"/>
      <c r="AW70" s="29"/>
      <c r="AX70" s="29"/>
      <c r="AY70" s="29"/>
      <c r="AZ70" s="29"/>
      <c r="BA70" s="29"/>
      <c r="BB70" s="29"/>
      <c r="BC70" s="29"/>
      <c r="BD70" s="29"/>
      <c r="BE70" s="29"/>
      <c r="BF70" s="29"/>
      <c r="BG70" s="29"/>
      <c r="BH70" s="29"/>
      <c r="BI70" s="29"/>
      <c r="BJ70" s="29"/>
      <c r="BK70" s="29"/>
      <c r="BL70" s="29"/>
    </row>
    <row r="71" s="1" customFormat="1" ht="12" spans="1:64">
      <c r="A71" s="21"/>
      <c r="B71" s="21"/>
      <c r="C71" s="21"/>
      <c r="D71" s="21"/>
      <c r="E71" s="21"/>
      <c r="F71" s="21"/>
      <c r="G71" s="21"/>
      <c r="H71" s="21"/>
      <c r="I71" s="22"/>
      <c r="J71" s="22"/>
      <c r="K71" s="22"/>
      <c r="L71" s="22"/>
      <c r="M71" s="22"/>
      <c r="N71" s="22"/>
      <c r="O71" s="22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  <c r="AE71" s="29"/>
      <c r="AF71" s="29"/>
      <c r="AG71" s="29"/>
      <c r="AH71" s="29"/>
      <c r="AI71" s="29"/>
      <c r="AJ71" s="29"/>
      <c r="AK71" s="29"/>
      <c r="AL71" s="29"/>
      <c r="AM71" s="29"/>
      <c r="AN71" s="29"/>
      <c r="AO71" s="29"/>
      <c r="AP71" s="29"/>
      <c r="AQ71" s="29"/>
      <c r="AR71" s="29"/>
      <c r="AS71" s="29"/>
      <c r="AT71" s="29"/>
      <c r="AU71" s="29"/>
      <c r="AV71" s="29"/>
      <c r="AW71" s="29"/>
      <c r="AX71" s="29"/>
      <c r="AY71" s="29"/>
      <c r="AZ71" s="29"/>
      <c r="BA71" s="29"/>
      <c r="BB71" s="29"/>
      <c r="BC71" s="29"/>
      <c r="BD71" s="29"/>
      <c r="BE71" s="29"/>
      <c r="BF71" s="29"/>
      <c r="BG71" s="29"/>
      <c r="BH71" s="29"/>
      <c r="BI71" s="29"/>
      <c r="BJ71" s="29"/>
      <c r="BK71" s="29"/>
      <c r="BL71" s="29"/>
    </row>
    <row r="72" s="1" customFormat="1" ht="12.75" spans="1:64">
      <c r="A72" s="20" t="s">
        <v>95</v>
      </c>
      <c r="B72" s="21" t="s">
        <v>2</v>
      </c>
      <c r="C72" s="21">
        <f>A74+B74+C74+D74</f>
        <v>13</v>
      </c>
      <c r="D72" s="21" t="s">
        <v>3</v>
      </c>
      <c r="E72" s="21" t="s">
        <v>96</v>
      </c>
      <c r="F72" s="21" t="s">
        <v>5</v>
      </c>
      <c r="G72" s="24">
        <f>(A74*A75+B74*B75+C74*C75+D74*D75+E74*E75+F74*F75+G74*G75)/C72</f>
        <v>81.9230769230769</v>
      </c>
      <c r="H72" s="21"/>
      <c r="I72" s="21"/>
      <c r="J72" s="21"/>
      <c r="K72" s="21"/>
      <c r="L72" s="21"/>
      <c r="M72" s="31"/>
      <c r="N72" s="21"/>
      <c r="O72" s="21"/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29"/>
      <c r="AA72" s="29"/>
      <c r="AB72" s="29"/>
      <c r="AC72" s="29"/>
      <c r="AD72" s="29"/>
      <c r="AE72" s="29"/>
      <c r="AF72" s="29"/>
      <c r="AG72" s="29"/>
      <c r="AH72" s="29"/>
      <c r="AI72" s="29"/>
      <c r="AJ72" s="29"/>
      <c r="AK72" s="29"/>
      <c r="AL72" s="29"/>
      <c r="AM72" s="29"/>
      <c r="AN72" s="29"/>
      <c r="AO72" s="29"/>
      <c r="AP72" s="29"/>
      <c r="AQ72" s="29"/>
      <c r="AR72" s="29"/>
      <c r="AS72" s="29"/>
      <c r="AT72" s="29"/>
      <c r="AU72" s="29"/>
      <c r="AV72" s="29"/>
      <c r="AW72" s="29"/>
      <c r="AX72" s="29"/>
      <c r="AY72" s="29"/>
      <c r="AZ72" s="29"/>
      <c r="BA72" s="29"/>
      <c r="BB72" s="29"/>
      <c r="BC72" s="29"/>
      <c r="BD72" s="29"/>
      <c r="BE72" s="29"/>
      <c r="BF72" s="29"/>
      <c r="BG72" s="29"/>
      <c r="BH72" s="29"/>
      <c r="BI72" s="29"/>
      <c r="BJ72" s="29"/>
      <c r="BK72" s="29"/>
      <c r="BL72" s="29"/>
    </row>
    <row r="73" s="3" customFormat="1" ht="12.75" spans="1:64">
      <c r="A73" s="21" t="s">
        <v>97</v>
      </c>
      <c r="B73" s="21" t="s">
        <v>98</v>
      </c>
      <c r="C73" s="21" t="s">
        <v>99</v>
      </c>
      <c r="D73" s="21" t="s">
        <v>100</v>
      </c>
      <c r="E73" s="21"/>
      <c r="F73" s="21"/>
      <c r="G73" s="21"/>
      <c r="H73" s="21"/>
      <c r="I73" s="21"/>
      <c r="J73" s="21"/>
      <c r="K73" s="21"/>
      <c r="L73" s="21"/>
      <c r="M73" s="31"/>
      <c r="N73" s="30"/>
      <c r="O73" s="30"/>
      <c r="P73" s="29"/>
      <c r="Q73" s="29"/>
      <c r="R73" s="29"/>
      <c r="S73" s="29"/>
      <c r="T73" s="29"/>
      <c r="U73" s="29"/>
      <c r="V73" s="29"/>
      <c r="W73" s="29"/>
      <c r="X73" s="29"/>
      <c r="Y73" s="29"/>
      <c r="Z73" s="29"/>
      <c r="AA73" s="29"/>
      <c r="AB73" s="29"/>
      <c r="AC73" s="29"/>
      <c r="AD73" s="29"/>
      <c r="AE73" s="29"/>
      <c r="AF73" s="29"/>
      <c r="AG73" s="29"/>
      <c r="AH73" s="29"/>
      <c r="AI73" s="29"/>
      <c r="AJ73" s="29"/>
      <c r="AK73" s="29"/>
      <c r="AL73" s="29"/>
      <c r="AM73" s="29"/>
      <c r="AN73" s="29"/>
      <c r="AO73" s="29"/>
      <c r="AP73" s="29"/>
      <c r="AQ73" s="29"/>
      <c r="AR73" s="29"/>
      <c r="AS73" s="29"/>
      <c r="AT73" s="29"/>
      <c r="AU73" s="29"/>
      <c r="AV73" s="29"/>
      <c r="AW73" s="29"/>
      <c r="AX73" s="29"/>
      <c r="AY73" s="29"/>
      <c r="AZ73" s="29"/>
      <c r="BA73" s="29"/>
      <c r="BB73" s="29"/>
      <c r="BC73" s="29"/>
      <c r="BD73" s="29"/>
      <c r="BE73" s="29"/>
      <c r="BF73" s="29"/>
      <c r="BG73" s="29"/>
      <c r="BH73" s="29"/>
      <c r="BI73" s="29"/>
      <c r="BJ73" s="29"/>
      <c r="BK73" s="29"/>
      <c r="BL73" s="29"/>
    </row>
    <row r="74" s="3" customFormat="1" ht="12.75" spans="1:64">
      <c r="A74" s="21">
        <v>2</v>
      </c>
      <c r="B74" s="21">
        <v>6</v>
      </c>
      <c r="C74" s="22">
        <v>2</v>
      </c>
      <c r="D74" s="21">
        <v>3</v>
      </c>
      <c r="E74" s="21"/>
      <c r="F74" s="21"/>
      <c r="G74" s="21"/>
      <c r="H74" s="21"/>
      <c r="I74" s="21"/>
      <c r="J74" s="22"/>
      <c r="K74" s="22"/>
      <c r="L74" s="22"/>
      <c r="M74" s="32"/>
      <c r="N74" s="30"/>
      <c r="O74" s="30"/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  <c r="AA74" s="29"/>
      <c r="AB74" s="29"/>
      <c r="AC74" s="29"/>
      <c r="AD74" s="29"/>
      <c r="AE74" s="29"/>
      <c r="AF74" s="29"/>
      <c r="AG74" s="29"/>
      <c r="AH74" s="29"/>
      <c r="AI74" s="29"/>
      <c r="AJ74" s="29"/>
      <c r="AK74" s="29"/>
      <c r="AL74" s="29"/>
      <c r="AM74" s="29"/>
      <c r="AN74" s="29"/>
      <c r="AO74" s="29"/>
      <c r="AP74" s="29"/>
      <c r="AQ74" s="29"/>
      <c r="AR74" s="29"/>
      <c r="AS74" s="29"/>
      <c r="AT74" s="29"/>
      <c r="AU74" s="29"/>
      <c r="AV74" s="29"/>
      <c r="AW74" s="29"/>
      <c r="AX74" s="29"/>
      <c r="AY74" s="29"/>
      <c r="AZ74" s="29"/>
      <c r="BA74" s="29"/>
      <c r="BB74" s="29"/>
      <c r="BC74" s="29"/>
      <c r="BD74" s="29"/>
      <c r="BE74" s="29"/>
      <c r="BF74" s="29"/>
      <c r="BG74" s="29"/>
      <c r="BH74" s="29"/>
      <c r="BI74" s="29"/>
      <c r="BJ74" s="29"/>
      <c r="BK74" s="29"/>
      <c r="BL74" s="29"/>
    </row>
    <row r="75" s="2" customFormat="1" ht="12" spans="1:64">
      <c r="A75" s="25">
        <v>84</v>
      </c>
      <c r="B75" s="25">
        <v>77</v>
      </c>
      <c r="C75" s="25">
        <v>78</v>
      </c>
      <c r="D75" s="25">
        <v>93</v>
      </c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29"/>
      <c r="AI75" s="29"/>
      <c r="AJ75" s="29"/>
      <c r="AK75" s="29"/>
      <c r="AL75" s="29"/>
      <c r="AM75" s="29"/>
      <c r="AN75" s="29"/>
      <c r="AO75" s="29"/>
      <c r="AP75" s="29"/>
      <c r="AQ75" s="29"/>
      <c r="AR75" s="29"/>
      <c r="AS75" s="29"/>
      <c r="AT75" s="29"/>
      <c r="AU75" s="29"/>
      <c r="AV75" s="29"/>
      <c r="AW75" s="29"/>
      <c r="AX75" s="29"/>
      <c r="AY75" s="29"/>
      <c r="AZ75" s="29"/>
      <c r="BA75" s="29"/>
      <c r="BB75" s="29"/>
      <c r="BC75" s="29"/>
      <c r="BD75" s="29"/>
      <c r="BE75" s="29"/>
      <c r="BF75" s="29"/>
      <c r="BG75" s="29"/>
      <c r="BH75" s="29"/>
      <c r="BI75" s="29"/>
      <c r="BJ75" s="29"/>
      <c r="BK75" s="29"/>
      <c r="BL75" s="29"/>
    </row>
    <row r="76" s="3" customFormat="1" ht="12.75" spans="1:64">
      <c r="A76" s="21"/>
      <c r="B76" s="21"/>
      <c r="C76" s="21"/>
      <c r="D76" s="21"/>
      <c r="E76" s="21"/>
      <c r="F76" s="21"/>
      <c r="G76" s="21"/>
      <c r="H76" s="21"/>
      <c r="I76" s="32"/>
      <c r="J76" s="21"/>
      <c r="K76" s="21"/>
      <c r="L76" s="22"/>
      <c r="M76" s="22"/>
      <c r="N76" s="30"/>
      <c r="O76" s="30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29"/>
      <c r="AS76" s="29"/>
      <c r="AT76" s="29"/>
      <c r="AU76" s="29"/>
      <c r="AV76" s="29"/>
      <c r="AW76" s="29"/>
      <c r="AX76" s="29"/>
      <c r="AY76" s="29"/>
      <c r="AZ76" s="29"/>
      <c r="BA76" s="29"/>
      <c r="BB76" s="29"/>
      <c r="BC76" s="29"/>
      <c r="BD76" s="29"/>
      <c r="BE76" s="29"/>
      <c r="BF76" s="29"/>
      <c r="BG76" s="29"/>
      <c r="BH76" s="29"/>
      <c r="BI76" s="29"/>
      <c r="BJ76" s="29"/>
      <c r="BK76" s="29"/>
      <c r="BL76" s="29"/>
    </row>
    <row r="77" s="1" customFormat="1" ht="12.75" spans="1:64">
      <c r="A77" s="20" t="s">
        <v>101</v>
      </c>
      <c r="B77" s="21" t="s">
        <v>2</v>
      </c>
      <c r="C77" s="21">
        <f>A79+B79+C79+D79+E79+F79</f>
        <v>22</v>
      </c>
      <c r="D77" s="21" t="s">
        <v>3</v>
      </c>
      <c r="E77" s="21" t="s">
        <v>96</v>
      </c>
      <c r="F77" s="21" t="s">
        <v>5</v>
      </c>
      <c r="G77" s="24">
        <f>(A79*A80+B79*B80+C79*C80+D79*D80+E79*E80+F79*F80+G79*G80)/C77</f>
        <v>81.8181818181818</v>
      </c>
      <c r="H77" s="21"/>
      <c r="I77" s="21"/>
      <c r="J77" s="21"/>
      <c r="K77" s="31"/>
      <c r="L77" s="21"/>
      <c r="M77" s="21"/>
      <c r="N77" s="21"/>
      <c r="O77" s="21"/>
      <c r="P77" s="29"/>
      <c r="Q77" s="29"/>
      <c r="R77" s="2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  <c r="AF77" s="29"/>
      <c r="AG77" s="29"/>
      <c r="AH77" s="29"/>
      <c r="AI77" s="29"/>
      <c r="AJ77" s="29"/>
      <c r="AK77" s="29"/>
      <c r="AL77" s="29"/>
      <c r="AM77" s="29"/>
      <c r="AN77" s="29"/>
      <c r="AO77" s="29"/>
      <c r="AP77" s="29"/>
      <c r="AQ77" s="29"/>
      <c r="AR77" s="29"/>
      <c r="AS77" s="29"/>
      <c r="AT77" s="29"/>
      <c r="AU77" s="29"/>
      <c r="AV77" s="29"/>
      <c r="AW77" s="29"/>
      <c r="AX77" s="29"/>
      <c r="AY77" s="29"/>
      <c r="AZ77" s="29"/>
      <c r="BA77" s="29"/>
      <c r="BB77" s="29"/>
      <c r="BC77" s="29"/>
      <c r="BD77" s="29"/>
      <c r="BE77" s="29"/>
      <c r="BF77" s="29"/>
      <c r="BG77" s="29"/>
      <c r="BH77" s="29"/>
      <c r="BI77" s="29"/>
      <c r="BJ77" s="29"/>
      <c r="BK77" s="29"/>
      <c r="BL77" s="29"/>
    </row>
    <row r="78" s="3" customFormat="1" ht="12" spans="1:64">
      <c r="A78" s="21" t="s">
        <v>97</v>
      </c>
      <c r="B78" s="21" t="s">
        <v>102</v>
      </c>
      <c r="C78" s="21" t="s">
        <v>99</v>
      </c>
      <c r="D78" s="21" t="s">
        <v>103</v>
      </c>
      <c r="E78" s="21" t="s">
        <v>104</v>
      </c>
      <c r="F78" s="34" t="s">
        <v>105</v>
      </c>
      <c r="G78" s="21"/>
      <c r="H78" s="30"/>
      <c r="I78" s="30"/>
      <c r="J78" s="30"/>
      <c r="K78" s="30"/>
      <c r="L78" s="30"/>
      <c r="M78" s="30"/>
      <c r="N78" s="30"/>
      <c r="O78" s="30"/>
      <c r="P78" s="29"/>
      <c r="Q78" s="29"/>
      <c r="R78" s="29"/>
      <c r="S78" s="29"/>
      <c r="T78" s="29"/>
      <c r="U78" s="29"/>
      <c r="V78" s="29"/>
      <c r="W78" s="29"/>
      <c r="X78" s="29"/>
      <c r="Y78" s="29"/>
      <c r="Z78" s="29"/>
      <c r="AA78" s="29"/>
      <c r="AB78" s="29"/>
      <c r="AC78" s="29"/>
      <c r="AD78" s="29"/>
      <c r="AE78" s="29"/>
      <c r="AF78" s="29"/>
      <c r="AG78" s="29"/>
      <c r="AH78" s="29"/>
      <c r="AI78" s="29"/>
      <c r="AJ78" s="29"/>
      <c r="AK78" s="29"/>
      <c r="AL78" s="29"/>
      <c r="AM78" s="29"/>
      <c r="AN78" s="29"/>
      <c r="AO78" s="29"/>
      <c r="AP78" s="29"/>
      <c r="AQ78" s="29"/>
      <c r="AR78" s="29"/>
      <c r="AS78" s="29"/>
      <c r="AT78" s="29"/>
      <c r="AU78" s="29"/>
      <c r="AV78" s="29"/>
      <c r="AW78" s="29"/>
      <c r="AX78" s="29"/>
      <c r="AY78" s="29"/>
      <c r="AZ78" s="29"/>
      <c r="BA78" s="29"/>
      <c r="BB78" s="29"/>
      <c r="BC78" s="29"/>
      <c r="BD78" s="29"/>
      <c r="BE78" s="29"/>
      <c r="BF78" s="29"/>
      <c r="BG78" s="29"/>
      <c r="BH78" s="29"/>
      <c r="BI78" s="29"/>
      <c r="BJ78" s="29"/>
      <c r="BK78" s="29"/>
      <c r="BL78" s="29"/>
    </row>
    <row r="79" s="3" customFormat="1" ht="12" spans="1:64">
      <c r="A79" s="21">
        <v>3</v>
      </c>
      <c r="B79" s="21">
        <v>2</v>
      </c>
      <c r="C79" s="21">
        <v>4</v>
      </c>
      <c r="D79" s="21">
        <v>3</v>
      </c>
      <c r="E79" s="21">
        <v>5</v>
      </c>
      <c r="F79" s="22">
        <v>5</v>
      </c>
      <c r="G79" s="22"/>
      <c r="H79" s="21"/>
      <c r="I79" s="21"/>
      <c r="J79" s="22"/>
      <c r="K79" s="22"/>
      <c r="L79" s="22"/>
      <c r="M79" s="30"/>
      <c r="N79" s="30"/>
      <c r="O79" s="30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29"/>
      <c r="AB79" s="29"/>
      <c r="AC79" s="29"/>
      <c r="AD79" s="29"/>
      <c r="AE79" s="29"/>
      <c r="AF79" s="29"/>
      <c r="AG79" s="29"/>
      <c r="AH79" s="29"/>
      <c r="AI79" s="29"/>
      <c r="AJ79" s="29"/>
      <c r="AK79" s="29"/>
      <c r="AL79" s="29"/>
      <c r="AM79" s="29"/>
      <c r="AN79" s="29"/>
      <c r="AO79" s="29"/>
      <c r="AP79" s="29"/>
      <c r="AQ79" s="29"/>
      <c r="AR79" s="29"/>
      <c r="AS79" s="29"/>
      <c r="AT79" s="29"/>
      <c r="AU79" s="29"/>
      <c r="AV79" s="29"/>
      <c r="AW79" s="29"/>
      <c r="AX79" s="29"/>
      <c r="AY79" s="29"/>
      <c r="AZ79" s="29"/>
      <c r="BA79" s="29"/>
      <c r="BB79" s="29"/>
      <c r="BC79" s="29"/>
      <c r="BD79" s="29"/>
      <c r="BE79" s="29"/>
      <c r="BF79" s="29"/>
      <c r="BG79" s="29"/>
      <c r="BH79" s="29"/>
      <c r="BI79" s="29"/>
      <c r="BJ79" s="29"/>
      <c r="BK79" s="29"/>
      <c r="BL79" s="29"/>
    </row>
    <row r="80" s="2" customFormat="1" ht="12" spans="1:64">
      <c r="A80" s="25">
        <v>84</v>
      </c>
      <c r="B80" s="25">
        <v>77</v>
      </c>
      <c r="C80" s="25">
        <v>78</v>
      </c>
      <c r="D80" s="25">
        <v>74</v>
      </c>
      <c r="E80" s="25">
        <v>83</v>
      </c>
      <c r="F80" s="25">
        <v>89</v>
      </c>
      <c r="G80" s="25"/>
      <c r="H80" s="25"/>
      <c r="I80" s="25"/>
      <c r="J80" s="25"/>
      <c r="K80" s="25"/>
      <c r="L80" s="25"/>
      <c r="M80" s="25"/>
      <c r="N80" s="25"/>
      <c r="O80" s="25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9"/>
      <c r="AA80" s="29"/>
      <c r="AB80" s="29"/>
      <c r="AC80" s="29"/>
      <c r="AD80" s="29"/>
      <c r="AE80" s="29"/>
      <c r="AF80" s="29"/>
      <c r="AG80" s="29"/>
      <c r="AH80" s="29"/>
      <c r="AI80" s="29"/>
      <c r="AJ80" s="29"/>
      <c r="AK80" s="29"/>
      <c r="AL80" s="29"/>
      <c r="AM80" s="29"/>
      <c r="AN80" s="29"/>
      <c r="AO80" s="29"/>
      <c r="AP80" s="29"/>
      <c r="AQ80" s="29"/>
      <c r="AR80" s="29"/>
      <c r="AS80" s="29"/>
      <c r="AT80" s="29"/>
      <c r="AU80" s="29"/>
      <c r="AV80" s="29"/>
      <c r="AW80" s="29"/>
      <c r="AX80" s="29"/>
      <c r="AY80" s="29"/>
      <c r="AZ80" s="29"/>
      <c r="BA80" s="29"/>
      <c r="BB80" s="29"/>
      <c r="BC80" s="29"/>
      <c r="BD80" s="29"/>
      <c r="BE80" s="29"/>
      <c r="BF80" s="29"/>
      <c r="BG80" s="29"/>
      <c r="BH80" s="29"/>
      <c r="BI80" s="29"/>
      <c r="BJ80" s="29"/>
      <c r="BK80" s="29"/>
      <c r="BL80" s="29"/>
    </row>
    <row r="81" s="3" customFormat="1" ht="12" spans="1:64">
      <c r="A81" s="21"/>
      <c r="B81" s="21"/>
      <c r="C81" s="21"/>
      <c r="D81" s="21"/>
      <c r="E81" s="21"/>
      <c r="F81" s="21"/>
      <c r="G81" s="21"/>
      <c r="H81" s="21"/>
      <c r="I81" s="21"/>
      <c r="J81" s="22"/>
      <c r="K81" s="22"/>
      <c r="L81" s="22"/>
      <c r="M81" s="22"/>
      <c r="N81" s="30"/>
      <c r="O81" s="30"/>
      <c r="P81" s="29"/>
      <c r="Q81" s="29"/>
      <c r="R81" s="2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  <c r="AF81" s="29"/>
      <c r="AG81" s="29"/>
      <c r="AH81" s="29"/>
      <c r="AI81" s="29"/>
      <c r="AJ81" s="29"/>
      <c r="AK81" s="29"/>
      <c r="AL81" s="29"/>
      <c r="AM81" s="29"/>
      <c r="AN81" s="29"/>
      <c r="AO81" s="29"/>
      <c r="AP81" s="29"/>
      <c r="AQ81" s="29"/>
      <c r="AR81" s="29"/>
      <c r="AS81" s="29"/>
      <c r="AT81" s="29"/>
      <c r="AU81" s="29"/>
      <c r="AV81" s="29"/>
      <c r="AW81" s="29"/>
      <c r="AX81" s="29"/>
      <c r="AY81" s="29"/>
      <c r="AZ81" s="29"/>
      <c r="BA81" s="29"/>
      <c r="BB81" s="29"/>
      <c r="BC81" s="29"/>
      <c r="BD81" s="29"/>
      <c r="BE81" s="29"/>
      <c r="BF81" s="29"/>
      <c r="BG81" s="29"/>
      <c r="BH81" s="29"/>
      <c r="BI81" s="29"/>
      <c r="BJ81" s="29"/>
      <c r="BK81" s="29"/>
      <c r="BL81" s="29"/>
    </row>
    <row r="82" s="1" customFormat="1" ht="12" spans="1:64">
      <c r="A82" s="20" t="s">
        <v>106</v>
      </c>
      <c r="B82" s="21" t="s">
        <v>2</v>
      </c>
      <c r="C82" s="21">
        <v>24</v>
      </c>
      <c r="D82" s="21" t="s">
        <v>3</v>
      </c>
      <c r="E82" s="21" t="s">
        <v>107</v>
      </c>
      <c r="F82" s="21" t="s">
        <v>5</v>
      </c>
      <c r="G82" s="24">
        <f>(A84*A85+B84*B85+C84*C85+D84*D85+E84*E85+F84*F85+G84*G85)/C82</f>
        <v>78.4166666666667</v>
      </c>
      <c r="H82" s="21"/>
      <c r="I82" s="21"/>
      <c r="J82" s="21"/>
      <c r="K82" s="21"/>
      <c r="L82" s="21"/>
      <c r="M82" s="21"/>
      <c r="N82" s="21"/>
      <c r="O82" s="21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</row>
    <row r="83" s="1" customFormat="1" ht="12" spans="1:64">
      <c r="A83" s="30" t="s">
        <v>108</v>
      </c>
      <c r="B83" s="21" t="s">
        <v>109</v>
      </c>
      <c r="C83" s="21" t="s">
        <v>110</v>
      </c>
      <c r="D83" s="21" t="s">
        <v>111</v>
      </c>
      <c r="E83" s="21" t="s">
        <v>112</v>
      </c>
      <c r="F83" s="21"/>
      <c r="G83" s="21"/>
      <c r="H83" s="21"/>
      <c r="I83" s="21"/>
      <c r="J83" s="21"/>
      <c r="K83" s="30"/>
      <c r="L83" s="30"/>
      <c r="M83" s="30"/>
      <c r="N83" s="30"/>
      <c r="O83" s="30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29"/>
      <c r="AS83" s="29"/>
      <c r="AT83" s="29"/>
      <c r="AU83" s="29"/>
      <c r="AV83" s="29"/>
      <c r="AW83" s="29"/>
      <c r="AX83" s="29"/>
      <c r="AY83" s="29"/>
      <c r="AZ83" s="29"/>
      <c r="BA83" s="29"/>
      <c r="BB83" s="29"/>
      <c r="BC83" s="29"/>
      <c r="BD83" s="29"/>
      <c r="BE83" s="29"/>
      <c r="BF83" s="29"/>
      <c r="BG83" s="29"/>
      <c r="BH83" s="29"/>
      <c r="BI83" s="29"/>
      <c r="BJ83" s="29"/>
      <c r="BK83" s="29"/>
      <c r="BL83" s="29"/>
    </row>
    <row r="84" s="1" customFormat="1" ht="12.75" spans="1:64">
      <c r="A84" s="21">
        <v>6</v>
      </c>
      <c r="B84" s="22">
        <v>5</v>
      </c>
      <c r="C84" s="22">
        <v>5</v>
      </c>
      <c r="D84" s="22">
        <v>4</v>
      </c>
      <c r="E84" s="21">
        <v>4</v>
      </c>
      <c r="F84" s="21"/>
      <c r="G84" s="21"/>
      <c r="H84" s="21"/>
      <c r="I84" s="21"/>
      <c r="J84" s="22"/>
      <c r="K84" s="22"/>
      <c r="L84" s="22"/>
      <c r="M84" s="32"/>
      <c r="N84" s="30"/>
      <c r="O84" s="30"/>
      <c r="P84" s="29"/>
      <c r="Q84" s="29"/>
      <c r="R84" s="2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  <c r="AF84" s="29"/>
      <c r="AG84" s="29"/>
      <c r="AH84" s="29"/>
      <c r="AI84" s="29"/>
      <c r="AJ84" s="29"/>
      <c r="AK84" s="29"/>
      <c r="AL84" s="29"/>
      <c r="AM84" s="29"/>
      <c r="AN84" s="29"/>
      <c r="AO84" s="29"/>
      <c r="AP84" s="29"/>
      <c r="AQ84" s="29"/>
      <c r="AR84" s="29"/>
      <c r="AS84" s="29"/>
      <c r="AT84" s="29"/>
      <c r="AU84" s="29"/>
      <c r="AV84" s="29"/>
      <c r="AW84" s="29"/>
      <c r="AX84" s="29"/>
      <c r="AY84" s="29"/>
      <c r="AZ84" s="29"/>
      <c r="BA84" s="29"/>
      <c r="BB84" s="29"/>
      <c r="BC84" s="29"/>
      <c r="BD84" s="29"/>
      <c r="BE84" s="29"/>
      <c r="BF84" s="29"/>
      <c r="BG84" s="29"/>
      <c r="BH84" s="29"/>
      <c r="BI84" s="29"/>
      <c r="BJ84" s="29"/>
      <c r="BK84" s="29"/>
      <c r="BL84" s="29"/>
    </row>
    <row r="85" s="2" customFormat="1" ht="12" spans="1:64">
      <c r="A85" s="25">
        <v>75</v>
      </c>
      <c r="B85" s="25">
        <v>81</v>
      </c>
      <c r="C85" s="25">
        <v>75</v>
      </c>
      <c r="D85" s="25">
        <v>75</v>
      </c>
      <c r="E85" s="25">
        <v>88</v>
      </c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9"/>
      <c r="Q85" s="29"/>
      <c r="R85" s="2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  <c r="AF85" s="29"/>
      <c r="AG85" s="29"/>
      <c r="AH85" s="29"/>
      <c r="AI85" s="29"/>
      <c r="AJ85" s="29"/>
      <c r="AK85" s="29"/>
      <c r="AL85" s="29"/>
      <c r="AM85" s="29"/>
      <c r="AN85" s="29"/>
      <c r="AO85" s="29"/>
      <c r="AP85" s="29"/>
      <c r="AQ85" s="29"/>
      <c r="AR85" s="29"/>
      <c r="AS85" s="29"/>
      <c r="AT85" s="29"/>
      <c r="AU85" s="29"/>
      <c r="AV85" s="29"/>
      <c r="AW85" s="29"/>
      <c r="AX85" s="29"/>
      <c r="AY85" s="29"/>
      <c r="AZ85" s="29"/>
      <c r="BA85" s="29"/>
      <c r="BB85" s="29"/>
      <c r="BC85" s="29"/>
      <c r="BD85" s="29"/>
      <c r="BE85" s="29"/>
      <c r="BF85" s="29"/>
      <c r="BG85" s="29"/>
      <c r="BH85" s="29"/>
      <c r="BI85" s="29"/>
      <c r="BJ85" s="29"/>
      <c r="BK85" s="29"/>
      <c r="BL85" s="29"/>
    </row>
    <row r="86" s="1" customFormat="1" ht="12" spans="1:64">
      <c r="A86" s="21"/>
      <c r="B86" s="21"/>
      <c r="C86" s="21"/>
      <c r="D86" s="21"/>
      <c r="E86" s="21"/>
      <c r="F86" s="21"/>
      <c r="G86" s="21"/>
      <c r="H86" s="21"/>
      <c r="I86" s="22"/>
      <c r="J86" s="22"/>
      <c r="K86" s="22"/>
      <c r="L86" s="21"/>
      <c r="M86" s="21"/>
      <c r="N86" s="21"/>
      <c r="O86" s="21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9"/>
      <c r="AN86" s="29"/>
      <c r="AO86" s="29"/>
      <c r="AP86" s="29"/>
      <c r="AQ86" s="29"/>
      <c r="AR86" s="29"/>
      <c r="AS86" s="29"/>
      <c r="AT86" s="29"/>
      <c r="AU86" s="29"/>
      <c r="AV86" s="29"/>
      <c r="AW86" s="29"/>
      <c r="AX86" s="29"/>
      <c r="AY86" s="29"/>
      <c r="AZ86" s="29"/>
      <c r="BA86" s="29"/>
      <c r="BB86" s="29"/>
      <c r="BC86" s="29"/>
      <c r="BD86" s="29"/>
      <c r="BE86" s="29"/>
      <c r="BF86" s="29"/>
      <c r="BG86" s="29"/>
      <c r="BH86" s="29"/>
      <c r="BI86" s="29"/>
      <c r="BJ86" s="29"/>
      <c r="BK86" s="29"/>
      <c r="BL86" s="29"/>
    </row>
    <row r="87" s="3" customFormat="1" ht="12.75" spans="1:64">
      <c r="A87" s="20" t="s">
        <v>113</v>
      </c>
      <c r="B87" s="22" t="s">
        <v>2</v>
      </c>
      <c r="C87" s="22">
        <f>A89+B89+C89+D89</f>
        <v>22</v>
      </c>
      <c r="D87" s="22" t="s">
        <v>3</v>
      </c>
      <c r="E87" s="22" t="s">
        <v>34</v>
      </c>
      <c r="F87" s="22" t="s">
        <v>5</v>
      </c>
      <c r="G87" s="24">
        <f>(A89*A90+B89*B90+C89*C90+D89*D90+E89*E90+F89*F90+G89*G90+H89*H90)/C87</f>
        <v>87.8181818181818</v>
      </c>
      <c r="H87" s="32"/>
      <c r="I87" s="22"/>
      <c r="J87" s="22"/>
      <c r="K87" s="22"/>
      <c r="L87" s="22"/>
      <c r="M87" s="22"/>
      <c r="N87" s="22"/>
      <c r="O87" s="22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9"/>
      <c r="AJ87" s="29"/>
      <c r="AK87" s="29"/>
      <c r="AL87" s="29"/>
      <c r="AM87" s="29"/>
      <c r="AN87" s="29"/>
      <c r="AO87" s="29"/>
      <c r="AP87" s="29"/>
      <c r="AQ87" s="29"/>
      <c r="AR87" s="29"/>
      <c r="AS87" s="29"/>
      <c r="AT87" s="29"/>
      <c r="AU87" s="29"/>
      <c r="AV87" s="29"/>
      <c r="AW87" s="29"/>
      <c r="AX87" s="29"/>
      <c r="AY87" s="29"/>
      <c r="AZ87" s="29"/>
      <c r="BA87" s="29"/>
      <c r="BB87" s="29"/>
      <c r="BC87" s="29"/>
      <c r="BD87" s="29"/>
      <c r="BE87" s="29"/>
      <c r="BF87" s="29"/>
      <c r="BG87" s="29"/>
      <c r="BH87" s="29"/>
      <c r="BI87" s="29"/>
      <c r="BJ87" s="29"/>
      <c r="BK87" s="29"/>
      <c r="BL87" s="29"/>
    </row>
    <row r="88" s="1" customFormat="1" ht="12" spans="1:64">
      <c r="A88" s="21" t="s">
        <v>114</v>
      </c>
      <c r="B88" s="21" t="s">
        <v>115</v>
      </c>
      <c r="C88" s="21" t="s">
        <v>116</v>
      </c>
      <c r="D88" s="21" t="s">
        <v>117</v>
      </c>
      <c r="E88" s="21"/>
      <c r="F88" s="21"/>
      <c r="G88" s="21"/>
      <c r="H88" s="21"/>
      <c r="I88" s="30"/>
      <c r="J88" s="22"/>
      <c r="K88" s="22"/>
      <c r="L88" s="30"/>
      <c r="M88" s="22"/>
      <c r="N88" s="22"/>
      <c r="O88" s="22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  <c r="AR88" s="29"/>
      <c r="AS88" s="29"/>
      <c r="AT88" s="29"/>
      <c r="AU88" s="29"/>
      <c r="AV88" s="29"/>
      <c r="AW88" s="29"/>
      <c r="AX88" s="29"/>
      <c r="AY88" s="29"/>
      <c r="AZ88" s="29"/>
      <c r="BA88" s="29"/>
      <c r="BB88" s="29"/>
      <c r="BC88" s="29"/>
      <c r="BD88" s="29"/>
      <c r="BE88" s="29"/>
      <c r="BF88" s="29"/>
      <c r="BG88" s="29"/>
      <c r="BH88" s="29"/>
      <c r="BI88" s="29"/>
      <c r="BJ88" s="29"/>
      <c r="BK88" s="29"/>
      <c r="BL88" s="29"/>
    </row>
    <row r="89" s="1" customFormat="1" ht="12.75" spans="1:64">
      <c r="A89" s="22">
        <v>6</v>
      </c>
      <c r="B89" s="22">
        <v>6</v>
      </c>
      <c r="C89" s="22">
        <v>6</v>
      </c>
      <c r="D89" s="22">
        <v>4</v>
      </c>
      <c r="E89" s="22"/>
      <c r="F89" s="22"/>
      <c r="G89" s="22"/>
      <c r="H89" s="32"/>
      <c r="I89" s="22"/>
      <c r="J89" s="22"/>
      <c r="K89" s="22"/>
      <c r="L89" s="27"/>
      <c r="M89" s="22"/>
      <c r="N89" s="22"/>
      <c r="O89" s="22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9"/>
      <c r="AJ89" s="29"/>
      <c r="AK89" s="29"/>
      <c r="AL89" s="29"/>
      <c r="AM89" s="29"/>
      <c r="AN89" s="29"/>
      <c r="AO89" s="29"/>
      <c r="AP89" s="29"/>
      <c r="AQ89" s="29"/>
      <c r="AR89" s="29"/>
      <c r="AS89" s="29"/>
      <c r="AT89" s="29"/>
      <c r="AU89" s="29"/>
      <c r="AV89" s="29"/>
      <c r="AW89" s="29"/>
      <c r="AX89" s="29"/>
      <c r="AY89" s="29"/>
      <c r="AZ89" s="29"/>
      <c r="BA89" s="29"/>
      <c r="BB89" s="29"/>
      <c r="BC89" s="29"/>
      <c r="BD89" s="29"/>
      <c r="BE89" s="29"/>
      <c r="BF89" s="29"/>
      <c r="BG89" s="29"/>
      <c r="BH89" s="29"/>
      <c r="BI89" s="29"/>
      <c r="BJ89" s="29"/>
      <c r="BK89" s="29"/>
      <c r="BL89" s="29"/>
    </row>
    <row r="90" s="1" customFormat="1" ht="12.75" spans="1:64">
      <c r="A90" s="25">
        <v>92</v>
      </c>
      <c r="B90" s="25">
        <v>82</v>
      </c>
      <c r="C90" s="25">
        <v>86</v>
      </c>
      <c r="D90" s="25">
        <v>93</v>
      </c>
      <c r="E90" s="25"/>
      <c r="F90" s="25"/>
      <c r="G90" s="25"/>
      <c r="H90" s="35"/>
      <c r="I90" s="25"/>
      <c r="J90" s="25"/>
      <c r="K90" s="25"/>
      <c r="L90" s="25"/>
      <c r="M90" s="25"/>
      <c r="N90" s="25"/>
      <c r="O90" s="25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9"/>
      <c r="AJ90" s="29"/>
      <c r="AK90" s="29"/>
      <c r="AL90" s="29"/>
      <c r="AM90" s="29"/>
      <c r="AN90" s="29"/>
      <c r="AO90" s="29"/>
      <c r="AP90" s="29"/>
      <c r="AQ90" s="29"/>
      <c r="AR90" s="29"/>
      <c r="AS90" s="29"/>
      <c r="AT90" s="29"/>
      <c r="AU90" s="29"/>
      <c r="AV90" s="29"/>
      <c r="AW90" s="29"/>
      <c r="AX90" s="29"/>
      <c r="AY90" s="29"/>
      <c r="AZ90" s="29"/>
      <c r="BA90" s="29"/>
      <c r="BB90" s="29"/>
      <c r="BC90" s="29"/>
      <c r="BD90" s="29"/>
      <c r="BE90" s="29"/>
      <c r="BF90" s="29"/>
      <c r="BG90" s="29"/>
      <c r="BH90" s="29"/>
      <c r="BI90" s="29"/>
      <c r="BJ90" s="29"/>
      <c r="BK90" s="29"/>
      <c r="BL90" s="29"/>
    </row>
    <row r="91" s="1" customFormat="1" ht="12" spans="1:64">
      <c r="A91" s="21"/>
      <c r="B91" s="21"/>
      <c r="C91" s="21"/>
      <c r="D91" s="21"/>
      <c r="E91" s="21"/>
      <c r="F91" s="21"/>
      <c r="G91" s="21"/>
      <c r="H91" s="21"/>
      <c r="I91" s="22"/>
      <c r="J91" s="22"/>
      <c r="K91" s="22"/>
      <c r="L91" s="22"/>
      <c r="M91" s="22"/>
      <c r="N91" s="22"/>
      <c r="O91" s="22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29"/>
      <c r="AS91" s="29"/>
      <c r="AT91" s="29"/>
      <c r="AU91" s="29"/>
      <c r="AV91" s="29"/>
      <c r="AW91" s="29"/>
      <c r="AX91" s="29"/>
      <c r="AY91" s="29"/>
      <c r="AZ91" s="29"/>
      <c r="BA91" s="29"/>
      <c r="BB91" s="29"/>
      <c r="BC91" s="29"/>
      <c r="BD91" s="29"/>
      <c r="BE91" s="29"/>
      <c r="BF91" s="29"/>
      <c r="BG91" s="29"/>
      <c r="BH91" s="29"/>
      <c r="BI91" s="29"/>
      <c r="BJ91" s="29"/>
      <c r="BK91" s="29"/>
      <c r="BL91" s="29"/>
    </row>
    <row r="92" s="2" customFormat="1" ht="12.75" spans="1:64">
      <c r="A92" s="20" t="s">
        <v>118</v>
      </c>
      <c r="B92" s="22" t="s">
        <v>2</v>
      </c>
      <c r="C92" s="22">
        <v>11</v>
      </c>
      <c r="D92" s="22" t="s">
        <v>3</v>
      </c>
      <c r="E92" s="22" t="s">
        <v>119</v>
      </c>
      <c r="F92" s="22" t="s">
        <v>5</v>
      </c>
      <c r="G92" s="24">
        <f>(A94*A95+B94*B95+C94*C95+D94*D95+E94*E95+F94*F95+G94*G95+H94*H95)/C92</f>
        <v>93</v>
      </c>
      <c r="H92" s="32"/>
      <c r="I92" s="22"/>
      <c r="J92" s="22"/>
      <c r="K92" s="22"/>
      <c r="L92" s="22"/>
      <c r="M92" s="22"/>
      <c r="N92" s="22"/>
      <c r="O92" s="22"/>
      <c r="P92" s="29"/>
      <c r="Q92" s="29"/>
      <c r="R92" s="2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  <c r="AF92" s="29"/>
      <c r="AG92" s="29"/>
      <c r="AH92" s="29"/>
      <c r="AI92" s="29"/>
      <c r="AJ92" s="29"/>
      <c r="AK92" s="29"/>
      <c r="AL92" s="29"/>
      <c r="AM92" s="29"/>
      <c r="AN92" s="29"/>
      <c r="AO92" s="29"/>
      <c r="AP92" s="29"/>
      <c r="AQ92" s="29"/>
      <c r="AR92" s="29"/>
      <c r="AS92" s="29"/>
      <c r="AT92" s="29"/>
      <c r="AU92" s="29"/>
      <c r="AV92" s="29"/>
      <c r="AW92" s="29"/>
      <c r="AX92" s="29"/>
      <c r="AY92" s="29"/>
      <c r="AZ92" s="29"/>
      <c r="BA92" s="29"/>
      <c r="BB92" s="29"/>
      <c r="BC92" s="29"/>
      <c r="BD92" s="29"/>
      <c r="BE92" s="29"/>
      <c r="BF92" s="29"/>
      <c r="BG92" s="29"/>
      <c r="BH92" s="29"/>
      <c r="BI92" s="29"/>
      <c r="BJ92" s="29"/>
      <c r="BK92" s="29"/>
      <c r="BL92" s="29"/>
    </row>
    <row r="93" s="1" customFormat="1" ht="12" spans="1:64">
      <c r="A93" s="21" t="s">
        <v>120</v>
      </c>
      <c r="B93" s="21" t="s">
        <v>121</v>
      </c>
      <c r="C93" s="21"/>
      <c r="D93" s="21" t="s">
        <v>122</v>
      </c>
      <c r="E93" s="21"/>
      <c r="F93" s="21"/>
      <c r="G93" s="21"/>
      <c r="H93" s="21"/>
      <c r="I93" s="30"/>
      <c r="J93" s="22"/>
      <c r="K93" s="22"/>
      <c r="L93" s="30"/>
      <c r="M93" s="22"/>
      <c r="N93" s="22"/>
      <c r="O93" s="22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29"/>
      <c r="AS93" s="29"/>
      <c r="AT93" s="29"/>
      <c r="AU93" s="29"/>
      <c r="AV93" s="29"/>
      <c r="AW93" s="29"/>
      <c r="AX93" s="29"/>
      <c r="AY93" s="29"/>
      <c r="AZ93" s="29"/>
      <c r="BA93" s="29"/>
      <c r="BB93" s="29"/>
      <c r="BC93" s="29"/>
      <c r="BD93" s="29"/>
      <c r="BE93" s="29"/>
      <c r="BF93" s="29"/>
      <c r="BG93" s="29"/>
      <c r="BH93" s="29"/>
      <c r="BI93" s="29"/>
      <c r="BJ93" s="29"/>
      <c r="BK93" s="29"/>
      <c r="BL93" s="29"/>
    </row>
    <row r="94" s="1" customFormat="1" ht="12.75" spans="1:64">
      <c r="A94" s="22">
        <v>6</v>
      </c>
      <c r="B94" s="22">
        <v>4</v>
      </c>
      <c r="C94" s="22"/>
      <c r="D94" s="22">
        <v>1</v>
      </c>
      <c r="E94" s="22"/>
      <c r="F94" s="22"/>
      <c r="G94" s="22"/>
      <c r="H94" s="32"/>
      <c r="I94" s="22"/>
      <c r="J94" s="22"/>
      <c r="K94" s="22"/>
      <c r="L94" s="27"/>
      <c r="M94" s="22"/>
      <c r="N94" s="22"/>
      <c r="O94" s="22"/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F94" s="29"/>
      <c r="AG94" s="29"/>
      <c r="AH94" s="29"/>
      <c r="AI94" s="29"/>
      <c r="AJ94" s="29"/>
      <c r="AK94" s="29"/>
      <c r="AL94" s="29"/>
      <c r="AM94" s="29"/>
      <c r="AN94" s="29"/>
      <c r="AO94" s="29"/>
      <c r="AP94" s="29"/>
      <c r="AQ94" s="29"/>
      <c r="AR94" s="29"/>
      <c r="AS94" s="29"/>
      <c r="AT94" s="29"/>
      <c r="AU94" s="29"/>
      <c r="AV94" s="29"/>
      <c r="AW94" s="29"/>
      <c r="AX94" s="29"/>
      <c r="AY94" s="29"/>
      <c r="AZ94" s="29"/>
      <c r="BA94" s="29"/>
      <c r="BB94" s="29"/>
      <c r="BC94" s="29"/>
      <c r="BD94" s="29"/>
      <c r="BE94" s="29"/>
      <c r="BF94" s="29"/>
      <c r="BG94" s="29"/>
      <c r="BH94" s="29"/>
      <c r="BI94" s="29"/>
      <c r="BJ94" s="29"/>
      <c r="BK94" s="29"/>
      <c r="BL94" s="29"/>
    </row>
    <row r="95" s="1" customFormat="1" ht="12.75" spans="1:64">
      <c r="A95" s="25">
        <v>94</v>
      </c>
      <c r="B95" s="25">
        <v>91</v>
      </c>
      <c r="C95" s="25"/>
      <c r="D95" s="25">
        <v>95</v>
      </c>
      <c r="E95" s="25"/>
      <c r="F95" s="25"/>
      <c r="G95" s="25"/>
      <c r="H95" s="35"/>
      <c r="I95" s="25"/>
      <c r="J95" s="25"/>
      <c r="K95" s="25"/>
      <c r="L95" s="25"/>
      <c r="M95" s="25"/>
      <c r="N95" s="25"/>
      <c r="O95" s="25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  <c r="AF95" s="29"/>
      <c r="AG95" s="29"/>
      <c r="AH95" s="29"/>
      <c r="AI95" s="29"/>
      <c r="AJ95" s="29"/>
      <c r="AK95" s="29"/>
      <c r="AL95" s="29"/>
      <c r="AM95" s="29"/>
      <c r="AN95" s="29"/>
      <c r="AO95" s="29"/>
      <c r="AP95" s="29"/>
      <c r="AQ95" s="29"/>
      <c r="AR95" s="29"/>
      <c r="AS95" s="29"/>
      <c r="AT95" s="29"/>
      <c r="AU95" s="29"/>
      <c r="AV95" s="29"/>
      <c r="AW95" s="29"/>
      <c r="AX95" s="29"/>
      <c r="AY95" s="29"/>
      <c r="AZ95" s="29"/>
      <c r="BA95" s="29"/>
      <c r="BB95" s="29"/>
      <c r="BC95" s="29"/>
      <c r="BD95" s="29"/>
      <c r="BE95" s="29"/>
      <c r="BF95" s="29"/>
      <c r="BG95" s="29"/>
      <c r="BH95" s="29"/>
      <c r="BI95" s="29"/>
      <c r="BJ95" s="29"/>
      <c r="BK95" s="29"/>
      <c r="BL95" s="29"/>
    </row>
    <row r="96" s="1" customFormat="1" ht="12" spans="1:64">
      <c r="A96" s="21"/>
      <c r="B96" s="21"/>
      <c r="C96" s="21"/>
      <c r="D96" s="21"/>
      <c r="E96" s="21"/>
      <c r="F96" s="21"/>
      <c r="G96" s="21"/>
      <c r="H96" s="21"/>
      <c r="I96" s="22"/>
      <c r="J96" s="22"/>
      <c r="K96" s="22"/>
      <c r="L96" s="22"/>
      <c r="M96" s="22"/>
      <c r="N96" s="22"/>
      <c r="O96" s="22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F96" s="29"/>
      <c r="AG96" s="29"/>
      <c r="AH96" s="29"/>
      <c r="AI96" s="29"/>
      <c r="AJ96" s="29"/>
      <c r="AK96" s="29"/>
      <c r="AL96" s="29"/>
      <c r="AM96" s="29"/>
      <c r="AN96" s="29"/>
      <c r="AO96" s="29"/>
      <c r="AP96" s="29"/>
      <c r="AQ96" s="29"/>
      <c r="AR96" s="29"/>
      <c r="AS96" s="29"/>
      <c r="AT96" s="29"/>
      <c r="AU96" s="29"/>
      <c r="AV96" s="29"/>
      <c r="AW96" s="29"/>
      <c r="AX96" s="29"/>
      <c r="AY96" s="29"/>
      <c r="AZ96" s="29"/>
      <c r="BA96" s="29"/>
      <c r="BB96" s="29"/>
      <c r="BC96" s="29"/>
      <c r="BD96" s="29"/>
      <c r="BE96" s="29"/>
      <c r="BF96" s="29"/>
      <c r="BG96" s="29"/>
      <c r="BH96" s="29"/>
      <c r="BI96" s="29"/>
      <c r="BJ96" s="29"/>
      <c r="BK96" s="29"/>
      <c r="BL96" s="29"/>
    </row>
    <row r="97" s="1" customFormat="1" ht="12.75" spans="1:64">
      <c r="A97" s="20" t="s">
        <v>123</v>
      </c>
      <c r="B97" s="21" t="s">
        <v>2</v>
      </c>
      <c r="C97" s="36">
        <f>A99+B99+C99+D99+E99+F99+G99</f>
        <v>35</v>
      </c>
      <c r="D97" s="21" t="s">
        <v>3</v>
      </c>
      <c r="E97" s="21" t="s">
        <v>124</v>
      </c>
      <c r="F97" s="21" t="s">
        <v>5</v>
      </c>
      <c r="G97" s="24">
        <f>(A99*A100+B99*B100+C99*C100+D99*D100+E99*E100+F99*F100+G99*G100+H99*H100)/C97</f>
        <v>86.7714285714286</v>
      </c>
      <c r="H97" s="21"/>
      <c r="I97" s="21"/>
      <c r="J97" s="21"/>
      <c r="K97" s="21"/>
      <c r="L97" s="21"/>
      <c r="M97" s="31"/>
      <c r="N97" s="21"/>
      <c r="O97" s="31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  <c r="AF97" s="29"/>
      <c r="AG97" s="29"/>
      <c r="AH97" s="29"/>
      <c r="AI97" s="29"/>
      <c r="AJ97" s="29"/>
      <c r="AK97" s="29"/>
      <c r="AL97" s="29"/>
      <c r="AM97" s="29"/>
      <c r="AN97" s="29"/>
      <c r="AO97" s="29"/>
      <c r="AP97" s="29"/>
      <c r="AQ97" s="29"/>
      <c r="AR97" s="29"/>
      <c r="AS97" s="29"/>
      <c r="AT97" s="29"/>
      <c r="AU97" s="29"/>
      <c r="AV97" s="29"/>
      <c r="AW97" s="29"/>
      <c r="AX97" s="29"/>
      <c r="AY97" s="29"/>
      <c r="AZ97" s="29"/>
      <c r="BA97" s="29"/>
      <c r="BB97" s="29"/>
      <c r="BC97" s="29"/>
      <c r="BD97" s="29"/>
      <c r="BE97" s="29"/>
      <c r="BF97" s="29"/>
      <c r="BG97" s="29"/>
      <c r="BH97" s="29"/>
      <c r="BI97" s="29"/>
      <c r="BJ97" s="29"/>
      <c r="BK97" s="29"/>
      <c r="BL97" s="29"/>
    </row>
    <row r="98" s="1" customFormat="1" ht="12" spans="1:64">
      <c r="A98" s="21" t="s">
        <v>125</v>
      </c>
      <c r="B98" s="21" t="s">
        <v>126</v>
      </c>
      <c r="C98" s="21" t="s">
        <v>127</v>
      </c>
      <c r="D98" s="21" t="s">
        <v>128</v>
      </c>
      <c r="E98" s="21" t="s">
        <v>129</v>
      </c>
      <c r="F98" s="21" t="s">
        <v>130</v>
      </c>
      <c r="G98" s="21" t="s">
        <v>131</v>
      </c>
      <c r="H98" s="21"/>
      <c r="I98" s="21"/>
      <c r="J98" s="21"/>
      <c r="K98" s="21"/>
      <c r="L98" s="21"/>
      <c r="M98" s="21"/>
      <c r="N98" s="21"/>
      <c r="O98" s="21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F98" s="29"/>
      <c r="AG98" s="29"/>
      <c r="AH98" s="29"/>
      <c r="AI98" s="29"/>
      <c r="AJ98" s="29"/>
      <c r="AK98" s="29"/>
      <c r="AL98" s="29"/>
      <c r="AM98" s="29"/>
      <c r="AN98" s="29"/>
      <c r="AO98" s="29"/>
      <c r="AP98" s="29"/>
      <c r="AQ98" s="29"/>
      <c r="AR98" s="29"/>
      <c r="AS98" s="29"/>
      <c r="AT98" s="29"/>
      <c r="AU98" s="29"/>
      <c r="AV98" s="29"/>
      <c r="AW98" s="29"/>
      <c r="AX98" s="29"/>
      <c r="AY98" s="29"/>
      <c r="AZ98" s="29"/>
      <c r="BA98" s="29"/>
      <c r="BB98" s="29"/>
      <c r="BC98" s="29"/>
      <c r="BD98" s="29"/>
      <c r="BE98" s="29"/>
      <c r="BF98" s="29"/>
      <c r="BG98" s="29"/>
      <c r="BH98" s="29"/>
      <c r="BI98" s="29"/>
      <c r="BJ98" s="29"/>
      <c r="BK98" s="29"/>
      <c r="BL98" s="29"/>
    </row>
    <row r="99" s="1" customFormat="1" ht="12.75" spans="1:64">
      <c r="A99" s="21">
        <v>6</v>
      </c>
      <c r="B99" s="21">
        <v>6</v>
      </c>
      <c r="C99" s="21">
        <v>6</v>
      </c>
      <c r="D99" s="21">
        <v>6</v>
      </c>
      <c r="E99" s="21">
        <v>6</v>
      </c>
      <c r="F99" s="21">
        <v>1</v>
      </c>
      <c r="G99" s="21">
        <v>4</v>
      </c>
      <c r="H99" s="21"/>
      <c r="I99" s="21"/>
      <c r="J99" s="21"/>
      <c r="K99" s="21"/>
      <c r="L99" s="21"/>
      <c r="M99" s="31"/>
      <c r="N99" s="21"/>
      <c r="O99" s="21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  <c r="AF99" s="29"/>
      <c r="AG99" s="29"/>
      <c r="AH99" s="29"/>
      <c r="AI99" s="29"/>
      <c r="AJ99" s="29"/>
      <c r="AK99" s="29"/>
      <c r="AL99" s="29"/>
      <c r="AM99" s="29"/>
      <c r="AN99" s="29"/>
      <c r="AO99" s="29"/>
      <c r="AP99" s="29"/>
      <c r="AQ99" s="29"/>
      <c r="AR99" s="29"/>
      <c r="AS99" s="29"/>
      <c r="AT99" s="29"/>
      <c r="AU99" s="29"/>
      <c r="AV99" s="29"/>
      <c r="AW99" s="29"/>
      <c r="AX99" s="29"/>
      <c r="AY99" s="29"/>
      <c r="AZ99" s="29"/>
      <c r="BA99" s="29"/>
      <c r="BB99" s="29"/>
      <c r="BC99" s="29"/>
      <c r="BD99" s="29"/>
      <c r="BE99" s="29"/>
      <c r="BF99" s="29"/>
      <c r="BG99" s="29"/>
      <c r="BH99" s="29"/>
      <c r="BI99" s="29"/>
      <c r="BJ99" s="29"/>
      <c r="BK99" s="29"/>
      <c r="BL99" s="29"/>
    </row>
    <row r="100" s="1" customFormat="1" ht="12.75" spans="1:64">
      <c r="A100" s="25">
        <v>88</v>
      </c>
      <c r="B100" s="25">
        <v>88</v>
      </c>
      <c r="C100" s="25">
        <v>91</v>
      </c>
      <c r="D100" s="25">
        <v>69</v>
      </c>
      <c r="E100" s="25">
        <v>92</v>
      </c>
      <c r="F100" s="25">
        <v>89</v>
      </c>
      <c r="G100" s="25">
        <v>95</v>
      </c>
      <c r="H100" s="25"/>
      <c r="I100" s="25"/>
      <c r="J100" s="25"/>
      <c r="K100" s="25"/>
      <c r="L100" s="25"/>
      <c r="M100" s="35"/>
      <c r="N100" s="25"/>
      <c r="O100" s="25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  <c r="AF100" s="29"/>
      <c r="AG100" s="29"/>
      <c r="AH100" s="29"/>
      <c r="AI100" s="29"/>
      <c r="AJ100" s="29"/>
      <c r="AK100" s="29"/>
      <c r="AL100" s="29"/>
      <c r="AM100" s="29"/>
      <c r="AN100" s="29"/>
      <c r="AO100" s="29"/>
      <c r="AP100" s="29"/>
      <c r="AQ100" s="29"/>
      <c r="AR100" s="29"/>
      <c r="AS100" s="29"/>
      <c r="AT100" s="29"/>
      <c r="AU100" s="29"/>
      <c r="AV100" s="29"/>
      <c r="AW100" s="29"/>
      <c r="AX100" s="29"/>
      <c r="AY100" s="29"/>
      <c r="AZ100" s="29"/>
      <c r="BA100" s="29"/>
      <c r="BB100" s="29"/>
      <c r="BC100" s="29"/>
      <c r="BD100" s="29"/>
      <c r="BE100" s="29"/>
      <c r="BF100" s="29"/>
      <c r="BG100" s="29"/>
      <c r="BH100" s="29"/>
      <c r="BI100" s="29"/>
      <c r="BJ100" s="29"/>
      <c r="BK100" s="29"/>
      <c r="BL100" s="29"/>
    </row>
    <row r="101" s="2" customFormat="1" ht="12.75" spans="1:64">
      <c r="A101" s="21"/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31"/>
      <c r="N101" s="21"/>
      <c r="O101" s="21"/>
      <c r="P101" s="29"/>
      <c r="Q101" s="29"/>
      <c r="R101" s="2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  <c r="AF101" s="29"/>
      <c r="AG101" s="29"/>
      <c r="AH101" s="29"/>
      <c r="AI101" s="29"/>
      <c r="AJ101" s="29"/>
      <c r="AK101" s="29"/>
      <c r="AL101" s="29"/>
      <c r="AM101" s="29"/>
      <c r="AN101" s="29"/>
      <c r="AO101" s="29"/>
      <c r="AP101" s="29"/>
      <c r="AQ101" s="29"/>
      <c r="AR101" s="29"/>
      <c r="AS101" s="29"/>
      <c r="AT101" s="29"/>
      <c r="AU101" s="29"/>
      <c r="AV101" s="29"/>
      <c r="AW101" s="29"/>
      <c r="AX101" s="29"/>
      <c r="AY101" s="29"/>
      <c r="AZ101" s="29"/>
      <c r="BA101" s="29"/>
      <c r="BB101" s="29"/>
      <c r="BC101" s="29"/>
      <c r="BD101" s="29"/>
      <c r="BE101" s="29"/>
      <c r="BF101" s="29"/>
      <c r="BG101" s="29"/>
      <c r="BH101" s="29"/>
      <c r="BI101" s="29"/>
      <c r="BJ101" s="29"/>
      <c r="BK101" s="29"/>
      <c r="BL101" s="29"/>
    </row>
    <row r="102" s="2" customFormat="1" ht="12.75" spans="1:64">
      <c r="A102" s="20" t="s">
        <v>132</v>
      </c>
      <c r="B102" s="21" t="s">
        <v>133</v>
      </c>
      <c r="C102" s="21">
        <f>A104+B104+C104+D104+E104+F104+G104+H104</f>
        <v>34</v>
      </c>
      <c r="D102" s="21" t="s">
        <v>3</v>
      </c>
      <c r="E102" s="21" t="s">
        <v>43</v>
      </c>
      <c r="F102" s="21" t="s">
        <v>5</v>
      </c>
      <c r="G102" s="24">
        <f>(A104*A105+B104*B105+C104*C105+D104*D105+E104*E105+F104*F105+G104*G105+H104*H105)/C102</f>
        <v>87.3235294117647</v>
      </c>
      <c r="H102" s="21"/>
      <c r="I102" s="21"/>
      <c r="J102" s="21"/>
      <c r="K102" s="21"/>
      <c r="L102" s="21"/>
      <c r="M102" s="31"/>
      <c r="N102" s="21"/>
      <c r="O102" s="21"/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  <c r="AF102" s="29"/>
      <c r="AG102" s="29"/>
      <c r="AH102" s="29"/>
      <c r="AI102" s="29"/>
      <c r="AJ102" s="29"/>
      <c r="AK102" s="29"/>
      <c r="AL102" s="29"/>
      <c r="AM102" s="29"/>
      <c r="AN102" s="29"/>
      <c r="AO102" s="29"/>
      <c r="AP102" s="29"/>
      <c r="AQ102" s="29"/>
      <c r="AR102" s="29"/>
      <c r="AS102" s="29"/>
      <c r="AT102" s="29"/>
      <c r="AU102" s="29"/>
      <c r="AV102" s="29"/>
      <c r="AW102" s="29"/>
      <c r="AX102" s="29"/>
      <c r="AY102" s="29"/>
      <c r="AZ102" s="29"/>
      <c r="BA102" s="29"/>
      <c r="BB102" s="29"/>
      <c r="BC102" s="29"/>
      <c r="BD102" s="29"/>
      <c r="BE102" s="29"/>
      <c r="BF102" s="29"/>
      <c r="BG102" s="29"/>
      <c r="BH102" s="29"/>
      <c r="BI102" s="29"/>
      <c r="BJ102" s="29"/>
      <c r="BK102" s="29"/>
      <c r="BL102" s="29"/>
    </row>
    <row r="103" s="1" customFormat="1" ht="12.75" spans="1:64">
      <c r="A103" s="21" t="s">
        <v>134</v>
      </c>
      <c r="B103" s="21" t="s">
        <v>135</v>
      </c>
      <c r="C103" s="21" t="s">
        <v>136</v>
      </c>
      <c r="D103" s="21" t="s">
        <v>137</v>
      </c>
      <c r="E103" s="21" t="s">
        <v>130</v>
      </c>
      <c r="F103" s="21" t="s">
        <v>46</v>
      </c>
      <c r="G103" s="21" t="s">
        <v>138</v>
      </c>
      <c r="H103" s="21" t="s">
        <v>139</v>
      </c>
      <c r="I103" s="21"/>
      <c r="J103" s="21"/>
      <c r="K103" s="21"/>
      <c r="L103" s="21"/>
      <c r="M103" s="31"/>
      <c r="N103" s="21"/>
      <c r="O103" s="21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  <c r="AF103" s="29"/>
      <c r="AG103" s="29"/>
      <c r="AH103" s="29"/>
      <c r="AI103" s="29"/>
      <c r="AJ103" s="29"/>
      <c r="AK103" s="29"/>
      <c r="AL103" s="29"/>
      <c r="AM103" s="29"/>
      <c r="AN103" s="29"/>
      <c r="AO103" s="29"/>
      <c r="AP103" s="29"/>
      <c r="AQ103" s="29"/>
      <c r="AR103" s="29"/>
      <c r="AS103" s="29"/>
      <c r="AT103" s="29"/>
      <c r="AU103" s="29"/>
      <c r="AV103" s="29"/>
      <c r="AW103" s="29"/>
      <c r="AX103" s="29"/>
      <c r="AY103" s="29"/>
      <c r="AZ103" s="29"/>
      <c r="BA103" s="29"/>
      <c r="BB103" s="29"/>
      <c r="BC103" s="29"/>
      <c r="BD103" s="29"/>
      <c r="BE103" s="29"/>
      <c r="BF103" s="29"/>
      <c r="BG103" s="29"/>
      <c r="BH103" s="29"/>
      <c r="BI103" s="29"/>
      <c r="BJ103" s="29"/>
      <c r="BK103" s="29"/>
      <c r="BL103" s="29"/>
    </row>
    <row r="104" s="1" customFormat="1" ht="12.75" spans="1:64">
      <c r="A104" s="21">
        <v>6</v>
      </c>
      <c r="B104" s="21">
        <v>6</v>
      </c>
      <c r="C104" s="21">
        <v>4</v>
      </c>
      <c r="D104" s="21">
        <v>5</v>
      </c>
      <c r="E104" s="21">
        <v>5</v>
      </c>
      <c r="F104" s="21">
        <v>1</v>
      </c>
      <c r="G104" s="21">
        <v>5</v>
      </c>
      <c r="H104" s="21">
        <v>2</v>
      </c>
      <c r="I104" s="21"/>
      <c r="J104" s="21"/>
      <c r="K104" s="21"/>
      <c r="L104" s="21"/>
      <c r="M104" s="31"/>
      <c r="N104" s="21"/>
      <c r="O104" s="21"/>
      <c r="P104" s="29"/>
      <c r="Q104" s="29"/>
      <c r="R104" s="2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  <c r="AF104" s="29"/>
      <c r="AG104" s="29"/>
      <c r="AH104" s="29"/>
      <c r="AI104" s="29"/>
      <c r="AJ104" s="29"/>
      <c r="AK104" s="29"/>
      <c r="AL104" s="29"/>
      <c r="AM104" s="29"/>
      <c r="AN104" s="29"/>
      <c r="AO104" s="29"/>
      <c r="AP104" s="29"/>
      <c r="AQ104" s="29"/>
      <c r="AR104" s="29"/>
      <c r="AS104" s="29"/>
      <c r="AT104" s="29"/>
      <c r="AU104" s="29"/>
      <c r="AV104" s="29"/>
      <c r="AW104" s="29"/>
      <c r="AX104" s="29"/>
      <c r="AY104" s="29"/>
      <c r="AZ104" s="29"/>
      <c r="BA104" s="29"/>
      <c r="BB104" s="29"/>
      <c r="BC104" s="29"/>
      <c r="BD104" s="29"/>
      <c r="BE104" s="29"/>
      <c r="BF104" s="29"/>
      <c r="BG104" s="29"/>
      <c r="BH104" s="29"/>
      <c r="BI104" s="29"/>
      <c r="BJ104" s="29"/>
      <c r="BK104" s="29"/>
      <c r="BL104" s="29"/>
    </row>
    <row r="105" s="1" customFormat="1" ht="12" spans="1:64">
      <c r="A105" s="25">
        <v>84</v>
      </c>
      <c r="B105" s="25">
        <v>81</v>
      </c>
      <c r="C105" s="25">
        <v>83</v>
      </c>
      <c r="D105" s="25">
        <v>90</v>
      </c>
      <c r="E105" s="25">
        <v>89</v>
      </c>
      <c r="F105" s="25">
        <v>86</v>
      </c>
      <c r="G105" s="25">
        <v>96</v>
      </c>
      <c r="H105" s="25">
        <v>93</v>
      </c>
      <c r="I105" s="25"/>
      <c r="J105" s="25"/>
      <c r="K105" s="25"/>
      <c r="L105" s="25"/>
      <c r="M105" s="25"/>
      <c r="N105" s="25"/>
      <c r="O105" s="25"/>
      <c r="P105" s="29"/>
      <c r="Q105" s="29"/>
      <c r="R105" s="2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  <c r="AF105" s="29"/>
      <c r="AG105" s="29"/>
      <c r="AH105" s="29"/>
      <c r="AI105" s="29"/>
      <c r="AJ105" s="29"/>
      <c r="AK105" s="29"/>
      <c r="AL105" s="29"/>
      <c r="AM105" s="29"/>
      <c r="AN105" s="29"/>
      <c r="AO105" s="29"/>
      <c r="AP105" s="29"/>
      <c r="AQ105" s="29"/>
      <c r="AR105" s="29"/>
      <c r="AS105" s="29"/>
      <c r="AT105" s="29"/>
      <c r="AU105" s="29"/>
      <c r="AV105" s="29"/>
      <c r="AW105" s="29"/>
      <c r="AX105" s="29"/>
      <c r="AY105" s="29"/>
      <c r="AZ105" s="29"/>
      <c r="BA105" s="29"/>
      <c r="BB105" s="29"/>
      <c r="BC105" s="29"/>
      <c r="BD105" s="29"/>
      <c r="BE105" s="29"/>
      <c r="BF105" s="29"/>
      <c r="BG105" s="29"/>
      <c r="BH105" s="29"/>
      <c r="BI105" s="29"/>
      <c r="BJ105" s="29"/>
      <c r="BK105" s="29"/>
      <c r="BL105" s="29"/>
    </row>
    <row r="106" s="1" customFormat="1" ht="12.75" spans="1:64">
      <c r="A106" s="21"/>
      <c r="B106" s="21"/>
      <c r="C106" s="21"/>
      <c r="D106" s="21"/>
      <c r="E106" s="21"/>
      <c r="F106" s="21"/>
      <c r="G106" s="21"/>
      <c r="H106" s="21"/>
      <c r="I106" s="21"/>
      <c r="J106" s="21"/>
      <c r="K106" s="21"/>
      <c r="L106" s="31"/>
      <c r="M106" s="21"/>
      <c r="N106" s="21"/>
      <c r="O106" s="21"/>
      <c r="P106" s="29"/>
      <c r="Q106" s="29"/>
      <c r="R106" s="2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  <c r="AF106" s="29"/>
      <c r="AG106" s="29"/>
      <c r="AH106" s="29"/>
      <c r="AI106" s="29"/>
      <c r="AJ106" s="29"/>
      <c r="AK106" s="29"/>
      <c r="AL106" s="29"/>
      <c r="AM106" s="29"/>
      <c r="AN106" s="29"/>
      <c r="AO106" s="29"/>
      <c r="AP106" s="29"/>
      <c r="AQ106" s="29"/>
      <c r="AR106" s="29"/>
      <c r="AS106" s="29"/>
      <c r="AT106" s="29"/>
      <c r="AU106" s="29"/>
      <c r="AV106" s="29"/>
      <c r="AW106" s="29"/>
      <c r="AX106" s="29"/>
      <c r="AY106" s="29"/>
      <c r="AZ106" s="29"/>
      <c r="BA106" s="29"/>
      <c r="BB106" s="29"/>
      <c r="BC106" s="29"/>
      <c r="BD106" s="29"/>
      <c r="BE106" s="29"/>
      <c r="BF106" s="29"/>
      <c r="BG106" s="29"/>
      <c r="BH106" s="29"/>
      <c r="BI106" s="29"/>
      <c r="BJ106" s="29"/>
      <c r="BK106" s="29"/>
      <c r="BL106" s="29"/>
    </row>
    <row r="107" s="2" customFormat="1" ht="12.75" spans="1:64">
      <c r="A107" s="20" t="s">
        <v>140</v>
      </c>
      <c r="B107" s="21" t="s">
        <v>133</v>
      </c>
      <c r="C107" s="21">
        <f>A109+B109+C109+D109+E109+F109</f>
        <v>26</v>
      </c>
      <c r="D107" s="21" t="s">
        <v>3</v>
      </c>
      <c r="E107" s="21" t="s">
        <v>83</v>
      </c>
      <c r="F107" s="21" t="s">
        <v>5</v>
      </c>
      <c r="G107" s="24">
        <f>(A109*A110+B109*B110+C109*C110+D109*D110+E109*E110+F109*F110+G109*G110+H109*H110)/C107</f>
        <v>86.0384615384615</v>
      </c>
      <c r="H107" s="21"/>
      <c r="I107" s="21"/>
      <c r="J107" s="21"/>
      <c r="K107" s="21"/>
      <c r="L107" s="21"/>
      <c r="M107" s="31"/>
      <c r="N107" s="21"/>
      <c r="O107" s="21"/>
      <c r="P107" s="29"/>
      <c r="Q107" s="29"/>
      <c r="R107" s="2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  <c r="AF107" s="29"/>
      <c r="AG107" s="29"/>
      <c r="AH107" s="29"/>
      <c r="AI107" s="29"/>
      <c r="AJ107" s="29"/>
      <c r="AK107" s="29"/>
      <c r="AL107" s="29"/>
      <c r="AM107" s="29"/>
      <c r="AN107" s="29"/>
      <c r="AO107" s="29"/>
      <c r="AP107" s="29"/>
      <c r="AQ107" s="29"/>
      <c r="AR107" s="29"/>
      <c r="AS107" s="29"/>
      <c r="AT107" s="29"/>
      <c r="AU107" s="29"/>
      <c r="AV107" s="29"/>
      <c r="AW107" s="29"/>
      <c r="AX107" s="29"/>
      <c r="AY107" s="29"/>
      <c r="AZ107" s="29"/>
      <c r="BA107" s="29"/>
      <c r="BB107" s="29"/>
      <c r="BC107" s="29"/>
      <c r="BD107" s="29"/>
      <c r="BE107" s="29"/>
      <c r="BF107" s="29"/>
      <c r="BG107" s="29"/>
      <c r="BH107" s="29"/>
      <c r="BI107" s="29"/>
      <c r="BJ107" s="29"/>
      <c r="BK107" s="29"/>
      <c r="BL107" s="29"/>
    </row>
    <row r="108" s="1" customFormat="1" ht="12" spans="1:64">
      <c r="A108" s="21" t="s">
        <v>141</v>
      </c>
      <c r="B108" s="21" t="s">
        <v>142</v>
      </c>
      <c r="C108" s="21" t="s">
        <v>143</v>
      </c>
      <c r="D108" s="21" t="s">
        <v>144</v>
      </c>
      <c r="E108" s="21" t="s">
        <v>145</v>
      </c>
      <c r="F108" s="21" t="s">
        <v>146</v>
      </c>
      <c r="G108" s="21"/>
      <c r="H108" s="21"/>
      <c r="I108" s="21"/>
      <c r="J108" s="21"/>
      <c r="K108" s="21"/>
      <c r="L108" s="21"/>
      <c r="M108" s="21"/>
      <c r="N108" s="21"/>
      <c r="O108" s="21"/>
      <c r="P108" s="29"/>
      <c r="Q108" s="29"/>
      <c r="R108" s="2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  <c r="AF108" s="29"/>
      <c r="AG108" s="29"/>
      <c r="AH108" s="29"/>
      <c r="AI108" s="29"/>
      <c r="AJ108" s="29"/>
      <c r="AK108" s="29"/>
      <c r="AL108" s="29"/>
      <c r="AM108" s="29"/>
      <c r="AN108" s="29"/>
      <c r="AO108" s="29"/>
      <c r="AP108" s="29"/>
      <c r="AQ108" s="29"/>
      <c r="AR108" s="29"/>
      <c r="AS108" s="29"/>
      <c r="AT108" s="29"/>
      <c r="AU108" s="29"/>
      <c r="AV108" s="29"/>
      <c r="AW108" s="29"/>
      <c r="AX108" s="29"/>
      <c r="AY108" s="29"/>
      <c r="AZ108" s="29"/>
      <c r="BA108" s="29"/>
      <c r="BB108" s="29"/>
      <c r="BC108" s="29"/>
      <c r="BD108" s="29"/>
      <c r="BE108" s="29"/>
      <c r="BF108" s="29"/>
      <c r="BG108" s="29"/>
      <c r="BH108" s="29"/>
      <c r="BI108" s="29"/>
      <c r="BJ108" s="29"/>
      <c r="BK108" s="29"/>
      <c r="BL108" s="29"/>
    </row>
    <row r="109" s="1" customFormat="1" ht="12.75" spans="1:64">
      <c r="A109" s="21">
        <v>5</v>
      </c>
      <c r="B109" s="21">
        <v>6</v>
      </c>
      <c r="C109" s="21">
        <v>2</v>
      </c>
      <c r="D109" s="21">
        <v>6</v>
      </c>
      <c r="E109" s="21">
        <v>2</v>
      </c>
      <c r="F109" s="21">
        <v>5</v>
      </c>
      <c r="G109" s="21"/>
      <c r="H109" s="21"/>
      <c r="I109" s="21"/>
      <c r="J109" s="21"/>
      <c r="K109" s="21"/>
      <c r="L109" s="21"/>
      <c r="M109" s="31"/>
      <c r="N109" s="21"/>
      <c r="O109" s="21"/>
      <c r="P109" s="29"/>
      <c r="Q109" s="29"/>
      <c r="R109" s="2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  <c r="AF109" s="29"/>
      <c r="AG109" s="29"/>
      <c r="AH109" s="29"/>
      <c r="AI109" s="29"/>
      <c r="AJ109" s="29"/>
      <c r="AK109" s="29"/>
      <c r="AL109" s="29"/>
      <c r="AM109" s="29"/>
      <c r="AN109" s="29"/>
      <c r="AO109" s="29"/>
      <c r="AP109" s="29"/>
      <c r="AQ109" s="29"/>
      <c r="AR109" s="29"/>
      <c r="AS109" s="29"/>
      <c r="AT109" s="29"/>
      <c r="AU109" s="29"/>
      <c r="AV109" s="29"/>
      <c r="AW109" s="29"/>
      <c r="AX109" s="29"/>
      <c r="AY109" s="29"/>
      <c r="AZ109" s="29"/>
      <c r="BA109" s="29"/>
      <c r="BB109" s="29"/>
      <c r="BC109" s="29"/>
      <c r="BD109" s="29"/>
      <c r="BE109" s="29"/>
      <c r="BF109" s="29"/>
      <c r="BG109" s="29"/>
      <c r="BH109" s="29"/>
      <c r="BI109" s="29"/>
      <c r="BJ109" s="29"/>
      <c r="BK109" s="29"/>
      <c r="BL109" s="29"/>
    </row>
    <row r="110" s="1" customFormat="1" ht="12" spans="1:64">
      <c r="A110" s="25">
        <v>78</v>
      </c>
      <c r="B110" s="25">
        <v>85</v>
      </c>
      <c r="C110" s="25">
        <v>83</v>
      </c>
      <c r="D110" s="25">
        <v>86</v>
      </c>
      <c r="E110" s="25">
        <v>85</v>
      </c>
      <c r="F110" s="25">
        <v>97</v>
      </c>
      <c r="G110" s="25"/>
      <c r="H110" s="25"/>
      <c r="I110" s="25"/>
      <c r="J110" s="25"/>
      <c r="K110" s="25"/>
      <c r="L110" s="25"/>
      <c r="M110" s="25"/>
      <c r="N110" s="25"/>
      <c r="O110" s="25"/>
      <c r="P110" s="29"/>
      <c r="Q110" s="29"/>
      <c r="R110" s="2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  <c r="AF110" s="29"/>
      <c r="AG110" s="29"/>
      <c r="AH110" s="29"/>
      <c r="AI110" s="29"/>
      <c r="AJ110" s="29"/>
      <c r="AK110" s="29"/>
      <c r="AL110" s="29"/>
      <c r="AM110" s="29"/>
      <c r="AN110" s="29"/>
      <c r="AO110" s="29"/>
      <c r="AP110" s="29"/>
      <c r="AQ110" s="29"/>
      <c r="AR110" s="29"/>
      <c r="AS110" s="29"/>
      <c r="AT110" s="29"/>
      <c r="AU110" s="29"/>
      <c r="AV110" s="29"/>
      <c r="AW110" s="29"/>
      <c r="AX110" s="29"/>
      <c r="AY110" s="29"/>
      <c r="AZ110" s="29"/>
      <c r="BA110" s="29"/>
      <c r="BB110" s="29"/>
      <c r="BC110" s="29"/>
      <c r="BD110" s="29"/>
      <c r="BE110" s="29"/>
      <c r="BF110" s="29"/>
      <c r="BG110" s="29"/>
      <c r="BH110" s="29"/>
      <c r="BI110" s="29"/>
      <c r="BJ110" s="29"/>
      <c r="BK110" s="29"/>
      <c r="BL110" s="29"/>
    </row>
    <row r="111" s="1" customFormat="1" ht="12" spans="1:64">
      <c r="A111" s="21"/>
      <c r="B111" s="21"/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9"/>
      <c r="Q111" s="29"/>
      <c r="R111" s="2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  <c r="AF111" s="29"/>
      <c r="AG111" s="29"/>
      <c r="AH111" s="29"/>
      <c r="AI111" s="29"/>
      <c r="AJ111" s="29"/>
      <c r="AK111" s="29"/>
      <c r="AL111" s="29"/>
      <c r="AM111" s="29"/>
      <c r="AN111" s="29"/>
      <c r="AO111" s="29"/>
      <c r="AP111" s="29"/>
      <c r="AQ111" s="29"/>
      <c r="AR111" s="29"/>
      <c r="AS111" s="29"/>
      <c r="AT111" s="29"/>
      <c r="AU111" s="29"/>
      <c r="AV111" s="29"/>
      <c r="AW111" s="29"/>
      <c r="AX111" s="29"/>
      <c r="AY111" s="29"/>
      <c r="AZ111" s="29"/>
      <c r="BA111" s="29"/>
      <c r="BB111" s="29"/>
      <c r="BC111" s="29"/>
      <c r="BD111" s="29"/>
      <c r="BE111" s="29"/>
      <c r="BF111" s="29"/>
      <c r="BG111" s="29"/>
      <c r="BH111" s="29"/>
      <c r="BI111" s="29"/>
      <c r="BJ111" s="29"/>
      <c r="BK111" s="29"/>
      <c r="BL111" s="29"/>
    </row>
    <row r="112" s="2" customFormat="1" ht="12" spans="1:64">
      <c r="A112" s="20" t="s">
        <v>147</v>
      </c>
      <c r="B112" s="21" t="s">
        <v>133</v>
      </c>
      <c r="C112" s="21">
        <v>23</v>
      </c>
      <c r="D112" s="21" t="s">
        <v>3</v>
      </c>
      <c r="E112" s="21" t="s">
        <v>148</v>
      </c>
      <c r="F112" s="21" t="s">
        <v>5</v>
      </c>
      <c r="G112" s="24">
        <f>(A114*A115+B114*B115+C114*C115+D114*D115+E114*E115+F114*F115+G114*G115+H114*H115)/C112</f>
        <v>87.0869565217391</v>
      </c>
      <c r="H112" s="21"/>
      <c r="I112" s="21"/>
      <c r="J112" s="21"/>
      <c r="K112" s="21"/>
      <c r="L112" s="21"/>
      <c r="M112" s="21"/>
      <c r="N112" s="21"/>
      <c r="O112" s="21"/>
      <c r="P112" s="29"/>
      <c r="Q112" s="29"/>
      <c r="R112" s="2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  <c r="AF112" s="29"/>
      <c r="AG112" s="29"/>
      <c r="AH112" s="29"/>
      <c r="AI112" s="29"/>
      <c r="AJ112" s="29"/>
      <c r="AK112" s="29"/>
      <c r="AL112" s="29"/>
      <c r="AM112" s="29"/>
      <c r="AN112" s="29"/>
      <c r="AO112" s="29"/>
      <c r="AP112" s="29"/>
      <c r="AQ112" s="29"/>
      <c r="AR112" s="29"/>
      <c r="AS112" s="29"/>
      <c r="AT112" s="29"/>
      <c r="AU112" s="29"/>
      <c r="AV112" s="29"/>
      <c r="AW112" s="29"/>
      <c r="AX112" s="29"/>
      <c r="AY112" s="29"/>
      <c r="AZ112" s="29"/>
      <c r="BA112" s="29"/>
      <c r="BB112" s="29"/>
      <c r="BC112" s="29"/>
      <c r="BD112" s="29"/>
      <c r="BE112" s="29"/>
      <c r="BF112" s="29"/>
      <c r="BG112" s="29"/>
      <c r="BH112" s="29"/>
      <c r="BI112" s="29"/>
      <c r="BJ112" s="29"/>
      <c r="BK112" s="29"/>
      <c r="BL112" s="29"/>
    </row>
    <row r="113" s="1" customFormat="1" ht="12" spans="1:64">
      <c r="A113" s="21" t="s">
        <v>149</v>
      </c>
      <c r="B113" s="21" t="s">
        <v>150</v>
      </c>
      <c r="C113" s="21" t="s">
        <v>151</v>
      </c>
      <c r="D113" s="21" t="s">
        <v>152</v>
      </c>
      <c r="E113" s="21" t="s">
        <v>153</v>
      </c>
      <c r="F113" s="21" t="s">
        <v>154</v>
      </c>
      <c r="G113" s="21"/>
      <c r="H113" s="21"/>
      <c r="I113" s="21"/>
      <c r="J113" s="21"/>
      <c r="K113" s="21"/>
      <c r="L113" s="21"/>
      <c r="M113" s="21"/>
      <c r="N113" s="21"/>
      <c r="O113" s="21"/>
      <c r="P113" s="29"/>
      <c r="Q113" s="29"/>
      <c r="R113" s="2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  <c r="AF113" s="29"/>
      <c r="AG113" s="29"/>
      <c r="AH113" s="29"/>
      <c r="AI113" s="29"/>
      <c r="AJ113" s="29"/>
      <c r="AK113" s="29"/>
      <c r="AL113" s="29"/>
      <c r="AM113" s="29"/>
      <c r="AN113" s="29"/>
      <c r="AO113" s="29"/>
      <c r="AP113" s="29"/>
      <c r="AQ113" s="29"/>
      <c r="AR113" s="29"/>
      <c r="AS113" s="29"/>
      <c r="AT113" s="29"/>
      <c r="AU113" s="29"/>
      <c r="AV113" s="29"/>
      <c r="AW113" s="29"/>
      <c r="AX113" s="29"/>
      <c r="AY113" s="29"/>
      <c r="AZ113" s="29"/>
      <c r="BA113" s="29"/>
      <c r="BB113" s="29"/>
      <c r="BC113" s="29"/>
      <c r="BD113" s="29"/>
      <c r="BE113" s="29"/>
      <c r="BF113" s="29"/>
      <c r="BG113" s="29"/>
      <c r="BH113" s="29"/>
      <c r="BI113" s="29"/>
      <c r="BJ113" s="29"/>
      <c r="BK113" s="29"/>
      <c r="BL113" s="29"/>
    </row>
    <row r="114" s="1" customFormat="1" ht="12" spans="1:64">
      <c r="A114" s="21">
        <v>6</v>
      </c>
      <c r="B114" s="21">
        <v>5</v>
      </c>
      <c r="C114" s="21">
        <v>2</v>
      </c>
      <c r="D114" s="21">
        <v>2</v>
      </c>
      <c r="E114" s="21">
        <v>4</v>
      </c>
      <c r="F114" s="21">
        <v>4</v>
      </c>
      <c r="G114" s="21"/>
      <c r="H114" s="21"/>
      <c r="I114" s="21"/>
      <c r="J114" s="21"/>
      <c r="K114" s="21"/>
      <c r="L114" s="21"/>
      <c r="M114" s="21"/>
      <c r="N114" s="21"/>
      <c r="O114" s="21"/>
      <c r="P114" s="29"/>
      <c r="Q114" s="29"/>
      <c r="R114" s="2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  <c r="AF114" s="29"/>
      <c r="AG114" s="29"/>
      <c r="AH114" s="29"/>
      <c r="AI114" s="29"/>
      <c r="AJ114" s="29"/>
      <c r="AK114" s="29"/>
      <c r="AL114" s="29"/>
      <c r="AM114" s="29"/>
      <c r="AN114" s="29"/>
      <c r="AO114" s="29"/>
      <c r="AP114" s="29"/>
      <c r="AQ114" s="29"/>
      <c r="AR114" s="29"/>
      <c r="AS114" s="29"/>
      <c r="AT114" s="29"/>
      <c r="AU114" s="29"/>
      <c r="AV114" s="29"/>
      <c r="AW114" s="29"/>
      <c r="AX114" s="29"/>
      <c r="AY114" s="29"/>
      <c r="AZ114" s="29"/>
      <c r="BA114" s="29"/>
      <c r="BB114" s="29"/>
      <c r="BC114" s="29"/>
      <c r="BD114" s="29"/>
      <c r="BE114" s="29"/>
      <c r="BF114" s="29"/>
      <c r="BG114" s="29"/>
      <c r="BH114" s="29"/>
      <c r="BI114" s="29"/>
      <c r="BJ114" s="29"/>
      <c r="BK114" s="29"/>
      <c r="BL114" s="29"/>
    </row>
    <row r="115" s="1" customFormat="1" ht="12" spans="1:64">
      <c r="A115" s="25">
        <v>86</v>
      </c>
      <c r="B115" s="25">
        <v>89</v>
      </c>
      <c r="C115" s="25">
        <v>89</v>
      </c>
      <c r="D115" s="25">
        <v>86</v>
      </c>
      <c r="E115" s="25">
        <v>87</v>
      </c>
      <c r="F115" s="25">
        <v>86</v>
      </c>
      <c r="G115" s="25"/>
      <c r="H115" s="25"/>
      <c r="I115" s="25"/>
      <c r="J115" s="25"/>
      <c r="K115" s="25"/>
      <c r="L115" s="25"/>
      <c r="M115" s="25"/>
      <c r="N115" s="25"/>
      <c r="O115" s="25"/>
      <c r="P115" s="29"/>
      <c r="Q115" s="29"/>
      <c r="R115" s="2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  <c r="AF115" s="29"/>
      <c r="AG115" s="29"/>
      <c r="AH115" s="29"/>
      <c r="AI115" s="29"/>
      <c r="AJ115" s="29"/>
      <c r="AK115" s="29"/>
      <c r="AL115" s="29"/>
      <c r="AM115" s="29"/>
      <c r="AN115" s="29"/>
      <c r="AO115" s="29"/>
      <c r="AP115" s="29"/>
      <c r="AQ115" s="29"/>
      <c r="AR115" s="29"/>
      <c r="AS115" s="29"/>
      <c r="AT115" s="29"/>
      <c r="AU115" s="29"/>
      <c r="AV115" s="29"/>
      <c r="AW115" s="29"/>
      <c r="AX115" s="29"/>
      <c r="AY115" s="29"/>
      <c r="AZ115" s="29"/>
      <c r="BA115" s="29"/>
      <c r="BB115" s="29"/>
      <c r="BC115" s="29"/>
      <c r="BD115" s="29"/>
      <c r="BE115" s="29"/>
      <c r="BF115" s="29"/>
      <c r="BG115" s="29"/>
      <c r="BH115" s="29"/>
      <c r="BI115" s="29"/>
      <c r="BJ115" s="29"/>
      <c r="BK115" s="29"/>
      <c r="BL115" s="29"/>
    </row>
    <row r="116" s="1" customFormat="1" ht="12" spans="1:64">
      <c r="A116" s="21"/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9"/>
      <c r="Q116" s="29"/>
      <c r="R116" s="2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  <c r="AF116" s="29"/>
      <c r="AG116" s="29"/>
      <c r="AH116" s="29"/>
      <c r="AI116" s="29"/>
      <c r="AJ116" s="29"/>
      <c r="AK116" s="29"/>
      <c r="AL116" s="29"/>
      <c r="AM116" s="29"/>
      <c r="AN116" s="29"/>
      <c r="AO116" s="29"/>
      <c r="AP116" s="29"/>
      <c r="AQ116" s="29"/>
      <c r="AR116" s="29"/>
      <c r="AS116" s="29"/>
      <c r="AT116" s="29"/>
      <c r="AU116" s="29"/>
      <c r="AV116" s="29"/>
      <c r="AW116" s="29"/>
      <c r="AX116" s="29"/>
      <c r="AY116" s="29"/>
      <c r="AZ116" s="29"/>
      <c r="BA116" s="29"/>
      <c r="BB116" s="29"/>
      <c r="BC116" s="29"/>
      <c r="BD116" s="29"/>
      <c r="BE116" s="29"/>
      <c r="BF116" s="29"/>
      <c r="BG116" s="29"/>
      <c r="BH116" s="29"/>
      <c r="BI116" s="29"/>
      <c r="BJ116" s="29"/>
      <c r="BK116" s="29"/>
      <c r="BL116" s="29"/>
    </row>
    <row r="117" s="2" customFormat="1" ht="12" spans="1:64">
      <c r="A117" s="20" t="s">
        <v>155</v>
      </c>
      <c r="B117" s="21" t="s">
        <v>133</v>
      </c>
      <c r="C117" s="21">
        <v>25</v>
      </c>
      <c r="D117" s="21" t="s">
        <v>3</v>
      </c>
      <c r="E117" s="21" t="s">
        <v>107</v>
      </c>
      <c r="F117" s="21" t="s">
        <v>5</v>
      </c>
      <c r="G117" s="24">
        <f>(A119*A120+B119*B120+C119*C120+D119*D120+E119*E120+F119*F120+G119*G120+H119*H120)/C117</f>
        <v>84.76</v>
      </c>
      <c r="H117" s="21"/>
      <c r="I117" s="21"/>
      <c r="J117" s="21"/>
      <c r="K117" s="21"/>
      <c r="L117" s="21"/>
      <c r="M117" s="21"/>
      <c r="N117" s="21"/>
      <c r="O117" s="21"/>
      <c r="P117" s="29"/>
      <c r="Q117" s="29"/>
      <c r="R117" s="2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  <c r="AF117" s="29"/>
      <c r="AG117" s="29"/>
      <c r="AH117" s="29"/>
      <c r="AI117" s="29"/>
      <c r="AJ117" s="29"/>
      <c r="AK117" s="29"/>
      <c r="AL117" s="29"/>
      <c r="AM117" s="29"/>
      <c r="AN117" s="29"/>
      <c r="AO117" s="29"/>
      <c r="AP117" s="29"/>
      <c r="AQ117" s="29"/>
      <c r="AR117" s="29"/>
      <c r="AS117" s="29"/>
      <c r="AT117" s="29"/>
      <c r="AU117" s="29"/>
      <c r="AV117" s="29"/>
      <c r="AW117" s="29"/>
      <c r="AX117" s="29"/>
      <c r="AY117" s="29"/>
      <c r="AZ117" s="29"/>
      <c r="BA117" s="29"/>
      <c r="BB117" s="29"/>
      <c r="BC117" s="29"/>
      <c r="BD117" s="29"/>
      <c r="BE117" s="29"/>
      <c r="BF117" s="29"/>
      <c r="BG117" s="29"/>
      <c r="BH117" s="29"/>
      <c r="BI117" s="29"/>
      <c r="BJ117" s="29"/>
      <c r="BK117" s="29"/>
      <c r="BL117" s="29"/>
    </row>
    <row r="118" s="1" customFormat="1" ht="12" spans="1:64">
      <c r="A118" s="34" t="s">
        <v>156</v>
      </c>
      <c r="B118" s="34" t="s">
        <v>157</v>
      </c>
      <c r="C118" s="34" t="s">
        <v>158</v>
      </c>
      <c r="D118" s="34" t="s">
        <v>143</v>
      </c>
      <c r="E118" s="34" t="s">
        <v>152</v>
      </c>
      <c r="F118" s="21" t="s">
        <v>159</v>
      </c>
      <c r="G118" s="21"/>
      <c r="H118" s="21"/>
      <c r="I118" s="21"/>
      <c r="J118" s="21"/>
      <c r="K118" s="21"/>
      <c r="L118" s="21"/>
      <c r="M118" s="21"/>
      <c r="N118" s="21"/>
      <c r="O118" s="21"/>
      <c r="P118" s="29"/>
      <c r="Q118" s="29"/>
      <c r="R118" s="2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  <c r="AF118" s="29"/>
      <c r="AG118" s="29"/>
      <c r="AH118" s="29"/>
      <c r="AI118" s="29"/>
      <c r="AJ118" s="29"/>
      <c r="AK118" s="29"/>
      <c r="AL118" s="29"/>
      <c r="AM118" s="29"/>
      <c r="AN118" s="29"/>
      <c r="AO118" s="29"/>
      <c r="AP118" s="29"/>
      <c r="AQ118" s="29"/>
      <c r="AR118" s="29"/>
      <c r="AS118" s="29"/>
      <c r="AT118" s="29"/>
      <c r="AU118" s="29"/>
      <c r="AV118" s="29"/>
      <c r="AW118" s="29"/>
      <c r="AX118" s="29"/>
      <c r="AY118" s="29"/>
      <c r="AZ118" s="29"/>
      <c r="BA118" s="29"/>
      <c r="BB118" s="29"/>
      <c r="BC118" s="29"/>
      <c r="BD118" s="29"/>
      <c r="BE118" s="29"/>
      <c r="BF118" s="29"/>
      <c r="BG118" s="29"/>
      <c r="BH118" s="29"/>
      <c r="BI118" s="29"/>
      <c r="BJ118" s="29"/>
      <c r="BK118" s="29"/>
      <c r="BL118" s="29"/>
    </row>
    <row r="119" s="1" customFormat="1" ht="12" spans="1:64">
      <c r="A119" s="34">
        <v>6</v>
      </c>
      <c r="B119" s="34">
        <v>5</v>
      </c>
      <c r="C119" s="34">
        <v>5</v>
      </c>
      <c r="D119" s="34">
        <v>1</v>
      </c>
      <c r="E119" s="34">
        <v>4</v>
      </c>
      <c r="F119" s="21">
        <v>4</v>
      </c>
      <c r="G119" s="21"/>
      <c r="H119" s="21"/>
      <c r="I119" s="21"/>
      <c r="J119" s="21"/>
      <c r="K119" s="21"/>
      <c r="L119" s="21"/>
      <c r="M119" s="21"/>
      <c r="N119" s="21"/>
      <c r="O119" s="21"/>
      <c r="P119" s="29"/>
      <c r="Q119" s="29"/>
      <c r="R119" s="2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  <c r="AF119" s="29"/>
      <c r="AG119" s="29"/>
      <c r="AH119" s="29"/>
      <c r="AI119" s="29"/>
      <c r="AJ119" s="29"/>
      <c r="AK119" s="29"/>
      <c r="AL119" s="29"/>
      <c r="AM119" s="29"/>
      <c r="AN119" s="29"/>
      <c r="AO119" s="29"/>
      <c r="AP119" s="29"/>
      <c r="AQ119" s="29"/>
      <c r="AR119" s="29"/>
      <c r="AS119" s="29"/>
      <c r="AT119" s="29"/>
      <c r="AU119" s="29"/>
      <c r="AV119" s="29"/>
      <c r="AW119" s="29"/>
      <c r="AX119" s="29"/>
      <c r="AY119" s="29"/>
      <c r="AZ119" s="29"/>
      <c r="BA119" s="29"/>
      <c r="BB119" s="29"/>
      <c r="BC119" s="29"/>
      <c r="BD119" s="29"/>
      <c r="BE119" s="29"/>
      <c r="BF119" s="29"/>
      <c r="BG119" s="29"/>
      <c r="BH119" s="29"/>
      <c r="BI119" s="29"/>
      <c r="BJ119" s="29"/>
      <c r="BK119" s="29"/>
      <c r="BL119" s="29"/>
    </row>
    <row r="120" s="1" customFormat="1" ht="12" spans="1:64">
      <c r="A120" s="25">
        <v>86</v>
      </c>
      <c r="B120" s="25">
        <v>86</v>
      </c>
      <c r="C120" s="25">
        <v>82</v>
      </c>
      <c r="D120" s="25">
        <v>83</v>
      </c>
      <c r="E120" s="25">
        <v>86</v>
      </c>
      <c r="F120" s="25">
        <v>84</v>
      </c>
      <c r="G120" s="25"/>
      <c r="H120" s="25"/>
      <c r="I120" s="25"/>
      <c r="J120" s="25"/>
      <c r="K120" s="25"/>
      <c r="L120" s="25"/>
      <c r="M120" s="25"/>
      <c r="N120" s="25"/>
      <c r="O120" s="25"/>
      <c r="P120" s="29"/>
      <c r="Q120" s="29"/>
      <c r="R120" s="2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  <c r="AF120" s="29"/>
      <c r="AG120" s="29"/>
      <c r="AH120" s="29"/>
      <c r="AI120" s="29"/>
      <c r="AJ120" s="29"/>
      <c r="AK120" s="29"/>
      <c r="AL120" s="29"/>
      <c r="AM120" s="29"/>
      <c r="AN120" s="29"/>
      <c r="AO120" s="29"/>
      <c r="AP120" s="29"/>
      <c r="AQ120" s="29"/>
      <c r="AR120" s="29"/>
      <c r="AS120" s="29"/>
      <c r="AT120" s="29"/>
      <c r="AU120" s="29"/>
      <c r="AV120" s="29"/>
      <c r="AW120" s="29"/>
      <c r="AX120" s="29"/>
      <c r="AY120" s="29"/>
      <c r="AZ120" s="29"/>
      <c r="BA120" s="29"/>
      <c r="BB120" s="29"/>
      <c r="BC120" s="29"/>
      <c r="BD120" s="29"/>
      <c r="BE120" s="29"/>
      <c r="BF120" s="29"/>
      <c r="BG120" s="29"/>
      <c r="BH120" s="29"/>
      <c r="BI120" s="29"/>
      <c r="BJ120" s="29"/>
      <c r="BK120" s="29"/>
      <c r="BL120" s="29"/>
    </row>
    <row r="121" s="1" customFormat="1" ht="12" spans="1:64">
      <c r="A121" s="21"/>
      <c r="B121" s="21"/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9"/>
      <c r="Q121" s="29"/>
      <c r="R121" s="2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  <c r="AF121" s="29"/>
      <c r="AG121" s="29"/>
      <c r="AH121" s="29"/>
      <c r="AI121" s="29"/>
      <c r="AJ121" s="29"/>
      <c r="AK121" s="29"/>
      <c r="AL121" s="29"/>
      <c r="AM121" s="29"/>
      <c r="AN121" s="29"/>
      <c r="AO121" s="29"/>
      <c r="AP121" s="29"/>
      <c r="AQ121" s="29"/>
      <c r="AR121" s="29"/>
      <c r="AS121" s="29"/>
      <c r="AT121" s="29"/>
      <c r="AU121" s="29"/>
      <c r="AV121" s="29"/>
      <c r="AW121" s="29"/>
      <c r="AX121" s="29"/>
      <c r="AY121" s="29"/>
      <c r="AZ121" s="29"/>
      <c r="BA121" s="29"/>
      <c r="BB121" s="29"/>
      <c r="BC121" s="29"/>
      <c r="BD121" s="29"/>
      <c r="BE121" s="29"/>
      <c r="BF121" s="29"/>
      <c r="BG121" s="29"/>
      <c r="BH121" s="29"/>
      <c r="BI121" s="29"/>
      <c r="BJ121" s="29"/>
      <c r="BK121" s="29"/>
      <c r="BL121" s="29"/>
    </row>
    <row r="122" s="2" customFormat="1" ht="12" spans="1:64">
      <c r="A122" s="20" t="s">
        <v>160</v>
      </c>
      <c r="B122" s="21" t="s">
        <v>2</v>
      </c>
      <c r="C122" s="21">
        <f>A124+B124+C124+D124+E124+F124</f>
        <v>34</v>
      </c>
      <c r="D122" s="21" t="s">
        <v>3</v>
      </c>
      <c r="E122" s="21" t="s">
        <v>73</v>
      </c>
      <c r="F122" s="21" t="s">
        <v>5</v>
      </c>
      <c r="G122" s="24">
        <f>(A124*A125+B124*B125+C124*C125+D124*D125+E124*E125+F124*F125+G124*G125+H124*H125)/C122</f>
        <v>88.6176470588235</v>
      </c>
      <c r="H122" s="21"/>
      <c r="I122" s="21"/>
      <c r="J122" s="21"/>
      <c r="K122" s="21"/>
      <c r="L122" s="21"/>
      <c r="M122" s="21"/>
      <c r="N122" s="21"/>
      <c r="O122" s="21"/>
      <c r="P122" s="29"/>
      <c r="Q122" s="29"/>
      <c r="R122" s="2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F122" s="29"/>
      <c r="AG122" s="29"/>
      <c r="AH122" s="29"/>
      <c r="AI122" s="29"/>
      <c r="AJ122" s="29"/>
      <c r="AK122" s="29"/>
      <c r="AL122" s="29"/>
      <c r="AM122" s="29"/>
      <c r="AN122" s="29"/>
      <c r="AO122" s="29"/>
      <c r="AP122" s="29"/>
      <c r="AQ122" s="29"/>
      <c r="AR122" s="29"/>
      <c r="AS122" s="29"/>
      <c r="AT122" s="29"/>
      <c r="AU122" s="29"/>
      <c r="AV122" s="29"/>
      <c r="AW122" s="29"/>
      <c r="AX122" s="29"/>
      <c r="AY122" s="29"/>
      <c r="AZ122" s="29"/>
      <c r="BA122" s="29"/>
      <c r="BB122" s="29"/>
      <c r="BC122" s="29"/>
      <c r="BD122" s="29"/>
      <c r="BE122" s="29"/>
      <c r="BF122" s="29"/>
      <c r="BG122" s="29"/>
      <c r="BH122" s="29"/>
      <c r="BI122" s="29"/>
      <c r="BJ122" s="29"/>
      <c r="BK122" s="29"/>
      <c r="BL122" s="29"/>
    </row>
    <row r="123" s="1" customFormat="1" ht="12.75" spans="1:64">
      <c r="A123" s="21" t="s">
        <v>161</v>
      </c>
      <c r="B123" s="21" t="s">
        <v>162</v>
      </c>
      <c r="C123" s="21" t="s">
        <v>163</v>
      </c>
      <c r="D123" s="21" t="s">
        <v>164</v>
      </c>
      <c r="E123" s="21" t="s">
        <v>165</v>
      </c>
      <c r="F123" s="21" t="s">
        <v>166</v>
      </c>
      <c r="G123" s="21"/>
      <c r="H123" s="21"/>
      <c r="I123" s="21"/>
      <c r="J123" s="21"/>
      <c r="K123" s="21"/>
      <c r="L123" s="21"/>
      <c r="M123" s="31"/>
      <c r="N123" s="21"/>
      <c r="O123" s="21"/>
      <c r="P123" s="29"/>
      <c r="Q123" s="29"/>
      <c r="R123" s="2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F123" s="29"/>
      <c r="AG123" s="29"/>
      <c r="AH123" s="29"/>
      <c r="AI123" s="29"/>
      <c r="AJ123" s="29"/>
      <c r="AK123" s="29"/>
      <c r="AL123" s="29"/>
      <c r="AM123" s="29"/>
      <c r="AN123" s="29"/>
      <c r="AO123" s="29"/>
      <c r="AP123" s="29"/>
      <c r="AQ123" s="29"/>
      <c r="AR123" s="29"/>
      <c r="AS123" s="29"/>
      <c r="AT123" s="29"/>
      <c r="AU123" s="29"/>
      <c r="AV123" s="29"/>
      <c r="AW123" s="29"/>
      <c r="AX123" s="29"/>
      <c r="AY123" s="29"/>
      <c r="AZ123" s="29"/>
      <c r="BA123" s="29"/>
      <c r="BB123" s="29"/>
      <c r="BC123" s="29"/>
      <c r="BD123" s="29"/>
      <c r="BE123" s="29"/>
      <c r="BF123" s="29"/>
      <c r="BG123" s="29"/>
      <c r="BH123" s="29"/>
      <c r="BI123" s="29"/>
      <c r="BJ123" s="29"/>
      <c r="BK123" s="29"/>
      <c r="BL123" s="29"/>
    </row>
    <row r="124" s="1" customFormat="1" ht="12.75" spans="1:64">
      <c r="A124" s="21">
        <v>6</v>
      </c>
      <c r="B124" s="21">
        <v>6</v>
      </c>
      <c r="C124" s="21">
        <v>6</v>
      </c>
      <c r="D124" s="21">
        <v>5</v>
      </c>
      <c r="E124" s="21">
        <v>6</v>
      </c>
      <c r="F124" s="21">
        <v>5</v>
      </c>
      <c r="G124" s="21"/>
      <c r="H124" s="21"/>
      <c r="I124" s="21"/>
      <c r="J124" s="21"/>
      <c r="K124" s="21"/>
      <c r="L124" s="21"/>
      <c r="M124" s="31"/>
      <c r="N124" s="21"/>
      <c r="O124" s="21"/>
      <c r="P124" s="29"/>
      <c r="Q124" s="29"/>
      <c r="R124" s="2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F124" s="29"/>
      <c r="AG124" s="29"/>
      <c r="AH124" s="29"/>
      <c r="AI124" s="29"/>
      <c r="AJ124" s="29"/>
      <c r="AK124" s="29"/>
      <c r="AL124" s="29"/>
      <c r="AM124" s="29"/>
      <c r="AN124" s="29"/>
      <c r="AO124" s="29"/>
      <c r="AP124" s="29"/>
      <c r="AQ124" s="29"/>
      <c r="AR124" s="29"/>
      <c r="AS124" s="29"/>
      <c r="AT124" s="29"/>
      <c r="AU124" s="29"/>
      <c r="AV124" s="29"/>
      <c r="AW124" s="29"/>
      <c r="AX124" s="29"/>
      <c r="AY124" s="29"/>
      <c r="AZ124" s="29"/>
      <c r="BA124" s="29"/>
      <c r="BB124" s="29"/>
      <c r="BC124" s="29"/>
      <c r="BD124" s="29"/>
      <c r="BE124" s="29"/>
      <c r="BF124" s="29"/>
      <c r="BG124" s="29"/>
      <c r="BH124" s="29"/>
      <c r="BI124" s="29"/>
      <c r="BJ124" s="29"/>
      <c r="BK124" s="29"/>
      <c r="BL124" s="29"/>
    </row>
    <row r="125" s="1" customFormat="1" ht="12" spans="1:64">
      <c r="A125" s="25">
        <v>90</v>
      </c>
      <c r="B125" s="25">
        <v>95</v>
      </c>
      <c r="C125" s="25">
        <v>84</v>
      </c>
      <c r="D125" s="25">
        <v>84</v>
      </c>
      <c r="E125" s="25">
        <v>84</v>
      </c>
      <c r="F125" s="25">
        <v>95</v>
      </c>
      <c r="G125" s="25"/>
      <c r="H125" s="25"/>
      <c r="I125" s="25"/>
      <c r="J125" s="25"/>
      <c r="K125" s="25"/>
      <c r="L125" s="25"/>
      <c r="M125" s="25"/>
      <c r="N125" s="25"/>
      <c r="O125" s="25"/>
      <c r="P125" s="29"/>
      <c r="Q125" s="29"/>
      <c r="R125" s="29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F125" s="29"/>
      <c r="AG125" s="29"/>
      <c r="AH125" s="29"/>
      <c r="AI125" s="29"/>
      <c r="AJ125" s="29"/>
      <c r="AK125" s="29"/>
      <c r="AL125" s="29"/>
      <c r="AM125" s="29"/>
      <c r="AN125" s="29"/>
      <c r="AO125" s="29"/>
      <c r="AP125" s="29"/>
      <c r="AQ125" s="29"/>
      <c r="AR125" s="29"/>
      <c r="AS125" s="29"/>
      <c r="AT125" s="29"/>
      <c r="AU125" s="29"/>
      <c r="AV125" s="29"/>
      <c r="AW125" s="29"/>
      <c r="AX125" s="29"/>
      <c r="AY125" s="29"/>
      <c r="AZ125" s="29"/>
      <c r="BA125" s="29"/>
      <c r="BB125" s="29"/>
      <c r="BC125" s="29"/>
      <c r="BD125" s="29"/>
      <c r="BE125" s="29"/>
      <c r="BF125" s="29"/>
      <c r="BG125" s="29"/>
      <c r="BH125" s="29"/>
      <c r="BI125" s="29"/>
      <c r="BJ125" s="29"/>
      <c r="BK125" s="29"/>
      <c r="BL125" s="29"/>
    </row>
    <row r="126" s="1" customFormat="1" ht="12" spans="1:64">
      <c r="A126" s="21"/>
      <c r="B126" s="21"/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9"/>
      <c r="Q126" s="29"/>
      <c r="R126" s="2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F126" s="29"/>
      <c r="AG126" s="29"/>
      <c r="AH126" s="29"/>
      <c r="AI126" s="29"/>
      <c r="AJ126" s="29"/>
      <c r="AK126" s="29"/>
      <c r="AL126" s="29"/>
      <c r="AM126" s="29"/>
      <c r="AN126" s="29"/>
      <c r="AO126" s="29"/>
      <c r="AP126" s="29"/>
      <c r="AQ126" s="29"/>
      <c r="AR126" s="29"/>
      <c r="AS126" s="29"/>
      <c r="AT126" s="29"/>
      <c r="AU126" s="29"/>
      <c r="AV126" s="29"/>
      <c r="AW126" s="29"/>
      <c r="AX126" s="29"/>
      <c r="AY126" s="29"/>
      <c r="AZ126" s="29"/>
      <c r="BA126" s="29"/>
      <c r="BB126" s="29"/>
      <c r="BC126" s="29"/>
      <c r="BD126" s="29"/>
      <c r="BE126" s="29"/>
      <c r="BF126" s="29"/>
      <c r="BG126" s="29"/>
      <c r="BH126" s="29"/>
      <c r="BI126" s="29"/>
      <c r="BJ126" s="29"/>
      <c r="BK126" s="29"/>
      <c r="BL126" s="29"/>
    </row>
    <row r="127" s="2" customFormat="1" ht="12" spans="1:64">
      <c r="A127" s="20" t="s">
        <v>167</v>
      </c>
      <c r="B127" s="21" t="s">
        <v>2</v>
      </c>
      <c r="C127" s="21">
        <v>30</v>
      </c>
      <c r="D127" s="22" t="s">
        <v>3</v>
      </c>
      <c r="E127" s="21" t="s">
        <v>168</v>
      </c>
      <c r="F127" s="22" t="s">
        <v>5</v>
      </c>
      <c r="G127" s="24">
        <f>(A129*A130+B129*B130+C129*C130+D129*D130+E129*E130+F129*F130+G129*G130+H129*H130)/C127</f>
        <v>77.4</v>
      </c>
      <c r="H127" s="21"/>
      <c r="I127" s="21"/>
      <c r="J127" s="21"/>
      <c r="K127" s="21"/>
      <c r="L127" s="21"/>
      <c r="M127" s="21"/>
      <c r="N127" s="21"/>
      <c r="O127" s="21"/>
      <c r="P127" s="29"/>
      <c r="Q127" s="29"/>
      <c r="R127" s="29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F127" s="29"/>
      <c r="AG127" s="29"/>
      <c r="AH127" s="29"/>
      <c r="AI127" s="29"/>
      <c r="AJ127" s="29"/>
      <c r="AK127" s="29"/>
      <c r="AL127" s="29"/>
      <c r="AM127" s="29"/>
      <c r="AN127" s="29"/>
      <c r="AO127" s="29"/>
      <c r="AP127" s="29"/>
      <c r="AQ127" s="29"/>
      <c r="AR127" s="29"/>
      <c r="AS127" s="29"/>
      <c r="AT127" s="29"/>
      <c r="AU127" s="29"/>
      <c r="AV127" s="29"/>
      <c r="AW127" s="29"/>
      <c r="AX127" s="29"/>
      <c r="AY127" s="29"/>
      <c r="AZ127" s="29"/>
      <c r="BA127" s="29"/>
      <c r="BB127" s="29"/>
      <c r="BC127" s="29"/>
      <c r="BD127" s="29"/>
      <c r="BE127" s="29"/>
      <c r="BF127" s="29"/>
      <c r="BG127" s="29"/>
      <c r="BH127" s="29"/>
      <c r="BI127" s="29"/>
      <c r="BJ127" s="29"/>
      <c r="BK127" s="29"/>
      <c r="BL127" s="29"/>
    </row>
    <row r="128" s="1" customFormat="1" ht="12" spans="1:64">
      <c r="A128" s="21" t="s">
        <v>169</v>
      </c>
      <c r="B128" s="21" t="s">
        <v>170</v>
      </c>
      <c r="C128" s="21" t="s">
        <v>171</v>
      </c>
      <c r="D128" s="21" t="s">
        <v>172</v>
      </c>
      <c r="E128" s="21" t="s">
        <v>173</v>
      </c>
      <c r="F128" s="21" t="s">
        <v>139</v>
      </c>
      <c r="G128" s="21"/>
      <c r="H128" s="21"/>
      <c r="I128" s="21"/>
      <c r="J128" s="21"/>
      <c r="K128" s="21"/>
      <c r="L128" s="21"/>
      <c r="M128" s="21"/>
      <c r="N128" s="21"/>
      <c r="O128" s="21"/>
      <c r="P128" s="29"/>
      <c r="Q128" s="29"/>
      <c r="R128" s="29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F128" s="29"/>
      <c r="AG128" s="29"/>
      <c r="AH128" s="29"/>
      <c r="AI128" s="29"/>
      <c r="AJ128" s="29"/>
      <c r="AK128" s="29"/>
      <c r="AL128" s="29"/>
      <c r="AM128" s="29"/>
      <c r="AN128" s="29"/>
      <c r="AO128" s="29"/>
      <c r="AP128" s="29"/>
      <c r="AQ128" s="29"/>
      <c r="AR128" s="29"/>
      <c r="AS128" s="29"/>
      <c r="AT128" s="29"/>
      <c r="AU128" s="29"/>
      <c r="AV128" s="29"/>
      <c r="AW128" s="29"/>
      <c r="AX128" s="29"/>
      <c r="AY128" s="29"/>
      <c r="AZ128" s="29"/>
      <c r="BA128" s="29"/>
      <c r="BB128" s="29"/>
      <c r="BC128" s="29"/>
      <c r="BD128" s="29"/>
      <c r="BE128" s="29"/>
      <c r="BF128" s="29"/>
      <c r="BG128" s="29"/>
      <c r="BH128" s="29"/>
      <c r="BI128" s="29"/>
      <c r="BJ128" s="29"/>
      <c r="BK128" s="29"/>
      <c r="BL128" s="29"/>
    </row>
    <row r="129" s="3" customFormat="1" ht="12" spans="1:64">
      <c r="A129" s="21">
        <v>4</v>
      </c>
      <c r="B129" s="21">
        <v>6</v>
      </c>
      <c r="C129" s="21">
        <v>6</v>
      </c>
      <c r="D129" s="21">
        <v>6</v>
      </c>
      <c r="E129" s="21">
        <v>6</v>
      </c>
      <c r="F129" s="21">
        <v>2</v>
      </c>
      <c r="G129" s="21"/>
      <c r="H129" s="21"/>
      <c r="I129" s="21"/>
      <c r="J129" s="21"/>
      <c r="K129" s="21"/>
      <c r="L129" s="21"/>
      <c r="M129" s="21"/>
      <c r="N129" s="21"/>
      <c r="O129" s="21"/>
      <c r="P129" s="29"/>
      <c r="Q129" s="29"/>
      <c r="R129" s="29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F129" s="29"/>
      <c r="AG129" s="29"/>
      <c r="AH129" s="29"/>
      <c r="AI129" s="29"/>
      <c r="AJ129" s="29"/>
      <c r="AK129" s="29"/>
      <c r="AL129" s="29"/>
      <c r="AM129" s="29"/>
      <c r="AN129" s="29"/>
      <c r="AO129" s="29"/>
      <c r="AP129" s="29"/>
      <c r="AQ129" s="29"/>
      <c r="AR129" s="29"/>
      <c r="AS129" s="29"/>
      <c r="AT129" s="29"/>
      <c r="AU129" s="29"/>
      <c r="AV129" s="29"/>
      <c r="AW129" s="29"/>
      <c r="AX129" s="29"/>
      <c r="AY129" s="29"/>
      <c r="AZ129" s="29"/>
      <c r="BA129" s="29"/>
      <c r="BB129" s="29"/>
      <c r="BC129" s="29"/>
      <c r="BD129" s="29"/>
      <c r="BE129" s="29"/>
      <c r="BF129" s="29"/>
      <c r="BG129" s="29"/>
      <c r="BH129" s="29"/>
      <c r="BI129" s="29"/>
      <c r="BJ129" s="29"/>
      <c r="BK129" s="29"/>
      <c r="BL129" s="29"/>
    </row>
    <row r="130" s="3" customFormat="1" ht="12" spans="1:64">
      <c r="A130" s="25">
        <v>48</v>
      </c>
      <c r="B130" s="25">
        <v>79</v>
      </c>
      <c r="C130" s="25">
        <v>76</v>
      </c>
      <c r="D130" s="25">
        <v>82</v>
      </c>
      <c r="E130" s="25">
        <v>87</v>
      </c>
      <c r="F130" s="25">
        <v>93</v>
      </c>
      <c r="G130" s="25"/>
      <c r="H130" s="25"/>
      <c r="I130" s="25"/>
      <c r="J130" s="25"/>
      <c r="K130" s="25"/>
      <c r="L130" s="25"/>
      <c r="M130" s="25"/>
      <c r="N130" s="25"/>
      <c r="O130" s="25"/>
      <c r="P130" s="29"/>
      <c r="Q130" s="29"/>
      <c r="R130" s="29"/>
      <c r="S130" s="29"/>
      <c r="T130" s="29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F130" s="29"/>
      <c r="AG130" s="29"/>
      <c r="AH130" s="29"/>
      <c r="AI130" s="29"/>
      <c r="AJ130" s="29"/>
      <c r="AK130" s="29"/>
      <c r="AL130" s="29"/>
      <c r="AM130" s="29"/>
      <c r="AN130" s="29"/>
      <c r="AO130" s="29"/>
      <c r="AP130" s="29"/>
      <c r="AQ130" s="29"/>
      <c r="AR130" s="29"/>
      <c r="AS130" s="29"/>
      <c r="AT130" s="29"/>
      <c r="AU130" s="29"/>
      <c r="AV130" s="29"/>
      <c r="AW130" s="29"/>
      <c r="AX130" s="29"/>
      <c r="AY130" s="29"/>
      <c r="AZ130" s="29"/>
      <c r="BA130" s="29"/>
      <c r="BB130" s="29"/>
      <c r="BC130" s="29"/>
      <c r="BD130" s="29"/>
      <c r="BE130" s="29"/>
      <c r="BF130" s="29"/>
      <c r="BG130" s="29"/>
      <c r="BH130" s="29"/>
      <c r="BI130" s="29"/>
      <c r="BJ130" s="29"/>
      <c r="BK130" s="29"/>
      <c r="BL130" s="29"/>
    </row>
    <row r="131" s="3" customFormat="1" ht="12" spans="1:64">
      <c r="A131" s="21"/>
      <c r="B131" s="21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9"/>
      <c r="Q131" s="29"/>
      <c r="R131" s="29"/>
      <c r="S131" s="29"/>
      <c r="T131" s="29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F131" s="29"/>
      <c r="AG131" s="29"/>
      <c r="AH131" s="29"/>
      <c r="AI131" s="29"/>
      <c r="AJ131" s="29"/>
      <c r="AK131" s="29"/>
      <c r="AL131" s="29"/>
      <c r="AM131" s="29"/>
      <c r="AN131" s="29"/>
      <c r="AO131" s="29"/>
      <c r="AP131" s="29"/>
      <c r="AQ131" s="29"/>
      <c r="AR131" s="29"/>
      <c r="AS131" s="29"/>
      <c r="AT131" s="29"/>
      <c r="AU131" s="29"/>
      <c r="AV131" s="29"/>
      <c r="AW131" s="29"/>
      <c r="AX131" s="29"/>
      <c r="AY131" s="29"/>
      <c r="AZ131" s="29"/>
      <c r="BA131" s="29"/>
      <c r="BB131" s="29"/>
      <c r="BC131" s="29"/>
      <c r="BD131" s="29"/>
      <c r="BE131" s="29"/>
      <c r="BF131" s="29"/>
      <c r="BG131" s="29"/>
      <c r="BH131" s="29"/>
      <c r="BI131" s="29"/>
      <c r="BJ131" s="29"/>
      <c r="BK131" s="29"/>
      <c r="BL131" s="29"/>
    </row>
    <row r="132" s="2" customFormat="1" ht="12" spans="1:64">
      <c r="A132" s="20" t="s">
        <v>174</v>
      </c>
      <c r="B132" s="21" t="s">
        <v>2</v>
      </c>
      <c r="C132" s="21">
        <v>29</v>
      </c>
      <c r="D132" s="22" t="s">
        <v>3</v>
      </c>
      <c r="E132" s="21" t="s">
        <v>51</v>
      </c>
      <c r="F132" s="22" t="s">
        <v>5</v>
      </c>
      <c r="G132" s="24">
        <f>(A134*A135+B134*B135+C134*C135+D134*D135+E134*E135+F134*F135+G134*G135+H134*H135)/C132</f>
        <v>84.0344827586207</v>
      </c>
      <c r="H132" s="21"/>
      <c r="I132" s="21"/>
      <c r="J132" s="21"/>
      <c r="K132" s="21"/>
      <c r="L132" s="21"/>
      <c r="M132" s="21"/>
      <c r="N132" s="21"/>
      <c r="O132" s="21"/>
      <c r="P132" s="29"/>
      <c r="Q132" s="29"/>
      <c r="R132" s="29"/>
      <c r="S132" s="29"/>
      <c r="T132" s="29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F132" s="29"/>
      <c r="AG132" s="29"/>
      <c r="AH132" s="29"/>
      <c r="AI132" s="29"/>
      <c r="AJ132" s="29"/>
      <c r="AK132" s="29"/>
      <c r="AL132" s="29"/>
      <c r="AM132" s="29"/>
      <c r="AN132" s="29"/>
      <c r="AO132" s="29"/>
      <c r="AP132" s="29"/>
      <c r="AQ132" s="29"/>
      <c r="AR132" s="29"/>
      <c r="AS132" s="29"/>
      <c r="AT132" s="29"/>
      <c r="AU132" s="29"/>
      <c r="AV132" s="29"/>
      <c r="AW132" s="29"/>
      <c r="AX132" s="29"/>
      <c r="AY132" s="29"/>
      <c r="AZ132" s="29"/>
      <c r="BA132" s="29"/>
      <c r="BB132" s="29"/>
      <c r="BC132" s="29"/>
      <c r="BD132" s="29"/>
      <c r="BE132" s="29"/>
      <c r="BF132" s="29"/>
      <c r="BG132" s="29"/>
      <c r="BH132" s="29"/>
      <c r="BI132" s="29"/>
      <c r="BJ132" s="29"/>
      <c r="BK132" s="29"/>
      <c r="BL132" s="29"/>
    </row>
    <row r="133" s="3" customFormat="1" ht="12" spans="1:64">
      <c r="A133" s="21" t="s">
        <v>143</v>
      </c>
      <c r="B133" s="21" t="s">
        <v>175</v>
      </c>
      <c r="C133" s="21" t="s">
        <v>176</v>
      </c>
      <c r="D133" s="21" t="s">
        <v>177</v>
      </c>
      <c r="E133" s="21" t="s">
        <v>178</v>
      </c>
      <c r="F133" s="21" t="s">
        <v>145</v>
      </c>
      <c r="G133" s="21"/>
      <c r="H133" s="21"/>
      <c r="I133" s="21"/>
      <c r="J133" s="21"/>
      <c r="K133" s="21"/>
      <c r="L133" s="21"/>
      <c r="M133" s="21"/>
      <c r="N133" s="21"/>
      <c r="O133" s="21"/>
      <c r="P133" s="29"/>
      <c r="Q133" s="29"/>
      <c r="R133" s="29"/>
      <c r="S133" s="29"/>
      <c r="T133" s="29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F133" s="29"/>
      <c r="AG133" s="29"/>
      <c r="AH133" s="29"/>
      <c r="AI133" s="29"/>
      <c r="AJ133" s="29"/>
      <c r="AK133" s="29"/>
      <c r="AL133" s="29"/>
      <c r="AM133" s="29"/>
      <c r="AN133" s="29"/>
      <c r="AO133" s="29"/>
      <c r="AP133" s="29"/>
      <c r="AQ133" s="29"/>
      <c r="AR133" s="29"/>
      <c r="AS133" s="29"/>
      <c r="AT133" s="29"/>
      <c r="AU133" s="29"/>
      <c r="AV133" s="29"/>
      <c r="AW133" s="29"/>
      <c r="AX133" s="29"/>
      <c r="AY133" s="29"/>
      <c r="AZ133" s="29"/>
      <c r="BA133" s="29"/>
      <c r="BB133" s="29"/>
      <c r="BC133" s="29"/>
      <c r="BD133" s="29"/>
      <c r="BE133" s="29"/>
      <c r="BF133" s="29"/>
      <c r="BG133" s="29"/>
      <c r="BH133" s="29"/>
      <c r="BI133" s="29"/>
      <c r="BJ133" s="29"/>
      <c r="BK133" s="29"/>
      <c r="BL133" s="29"/>
    </row>
    <row r="134" s="3" customFormat="1" ht="12" spans="1:64">
      <c r="A134" s="21">
        <v>2</v>
      </c>
      <c r="B134" s="21">
        <v>6</v>
      </c>
      <c r="C134" s="21">
        <v>5</v>
      </c>
      <c r="D134" s="21">
        <v>6</v>
      </c>
      <c r="E134" s="21">
        <v>6</v>
      </c>
      <c r="F134" s="21">
        <v>4</v>
      </c>
      <c r="G134" s="21"/>
      <c r="H134" s="21"/>
      <c r="I134" s="21"/>
      <c r="J134" s="21"/>
      <c r="K134" s="21"/>
      <c r="L134" s="21"/>
      <c r="M134" s="21"/>
      <c r="N134" s="21"/>
      <c r="O134" s="21"/>
      <c r="P134" s="29"/>
      <c r="Q134" s="29"/>
      <c r="R134" s="29"/>
      <c r="S134" s="29"/>
      <c r="T134" s="29"/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F134" s="29"/>
      <c r="AG134" s="29"/>
      <c r="AH134" s="29"/>
      <c r="AI134" s="29"/>
      <c r="AJ134" s="29"/>
      <c r="AK134" s="29"/>
      <c r="AL134" s="29"/>
      <c r="AM134" s="29"/>
      <c r="AN134" s="29"/>
      <c r="AO134" s="29"/>
      <c r="AP134" s="29"/>
      <c r="AQ134" s="29"/>
      <c r="AR134" s="29"/>
      <c r="AS134" s="29"/>
      <c r="AT134" s="29"/>
      <c r="AU134" s="29"/>
      <c r="AV134" s="29"/>
      <c r="AW134" s="29"/>
      <c r="AX134" s="29"/>
      <c r="AY134" s="29"/>
      <c r="AZ134" s="29"/>
      <c r="BA134" s="29"/>
      <c r="BB134" s="29"/>
      <c r="BC134" s="29"/>
      <c r="BD134" s="29"/>
      <c r="BE134" s="29"/>
      <c r="BF134" s="29"/>
      <c r="BG134" s="29"/>
      <c r="BH134" s="29"/>
      <c r="BI134" s="29"/>
      <c r="BJ134" s="29"/>
      <c r="BK134" s="29"/>
      <c r="BL134" s="29"/>
    </row>
    <row r="135" s="3" customFormat="1" ht="12" spans="1:64">
      <c r="A135" s="25">
        <v>83</v>
      </c>
      <c r="B135" s="25">
        <v>90</v>
      </c>
      <c r="C135" s="25">
        <v>79</v>
      </c>
      <c r="D135" s="25">
        <v>79</v>
      </c>
      <c r="E135" s="25">
        <v>87</v>
      </c>
      <c r="F135" s="25">
        <v>85</v>
      </c>
      <c r="G135" s="25"/>
      <c r="H135" s="25"/>
      <c r="I135" s="25"/>
      <c r="J135" s="25"/>
      <c r="K135" s="25"/>
      <c r="L135" s="25"/>
      <c r="M135" s="25"/>
      <c r="N135" s="25"/>
      <c r="O135" s="25"/>
      <c r="P135" s="29"/>
      <c r="Q135" s="29"/>
      <c r="R135" s="29"/>
      <c r="S135" s="29"/>
      <c r="T135" s="29"/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F135" s="29"/>
      <c r="AG135" s="29"/>
      <c r="AH135" s="29"/>
      <c r="AI135" s="29"/>
      <c r="AJ135" s="29"/>
      <c r="AK135" s="29"/>
      <c r="AL135" s="29"/>
      <c r="AM135" s="29"/>
      <c r="AN135" s="29"/>
      <c r="AO135" s="29"/>
      <c r="AP135" s="29"/>
      <c r="AQ135" s="29"/>
      <c r="AR135" s="29"/>
      <c r="AS135" s="29"/>
      <c r="AT135" s="29"/>
      <c r="AU135" s="29"/>
      <c r="AV135" s="29"/>
      <c r="AW135" s="29"/>
      <c r="AX135" s="29"/>
      <c r="AY135" s="29"/>
      <c r="AZ135" s="29"/>
      <c r="BA135" s="29"/>
      <c r="BB135" s="29"/>
      <c r="BC135" s="29"/>
      <c r="BD135" s="29"/>
      <c r="BE135" s="29"/>
      <c r="BF135" s="29"/>
      <c r="BG135" s="29"/>
      <c r="BH135" s="29"/>
      <c r="BI135" s="29"/>
      <c r="BJ135" s="29"/>
      <c r="BK135" s="29"/>
      <c r="BL135" s="29"/>
    </row>
    <row r="136" s="2" customFormat="1" ht="12" spans="1:64">
      <c r="A136" s="21"/>
      <c r="B136" s="21"/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9"/>
      <c r="Q136" s="29"/>
      <c r="R136" s="29"/>
      <c r="S136" s="29"/>
      <c r="T136" s="29"/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F136" s="29"/>
      <c r="AG136" s="29"/>
      <c r="AH136" s="29"/>
      <c r="AI136" s="29"/>
      <c r="AJ136" s="29"/>
      <c r="AK136" s="29"/>
      <c r="AL136" s="29"/>
      <c r="AM136" s="29"/>
      <c r="AN136" s="29"/>
      <c r="AO136" s="29"/>
      <c r="AP136" s="29"/>
      <c r="AQ136" s="29"/>
      <c r="AR136" s="29"/>
      <c r="AS136" s="29"/>
      <c r="AT136" s="29"/>
      <c r="AU136" s="29"/>
      <c r="AV136" s="29"/>
      <c r="AW136" s="29"/>
      <c r="AX136" s="29"/>
      <c r="AY136" s="29"/>
      <c r="AZ136" s="29"/>
      <c r="BA136" s="29"/>
      <c r="BB136" s="29"/>
      <c r="BC136" s="29"/>
      <c r="BD136" s="29"/>
      <c r="BE136" s="29"/>
      <c r="BF136" s="29"/>
      <c r="BG136" s="29"/>
      <c r="BH136" s="29"/>
      <c r="BI136" s="29"/>
      <c r="BJ136" s="29"/>
      <c r="BK136" s="29"/>
      <c r="BL136" s="29"/>
    </row>
    <row r="137" s="3" customFormat="1" ht="12.75" spans="1:64">
      <c r="A137" s="20" t="s">
        <v>179</v>
      </c>
      <c r="B137" s="22" t="s">
        <v>2</v>
      </c>
      <c r="C137" s="22">
        <v>25</v>
      </c>
      <c r="D137" s="22" t="s">
        <v>3</v>
      </c>
      <c r="E137" s="22" t="s">
        <v>180</v>
      </c>
      <c r="F137" s="22" t="s">
        <v>5</v>
      </c>
      <c r="G137" s="24">
        <f>(A139*A140+B139*B140+C139*C140+D139*D140+E139*E140+F139*F140+G139*G140+H139*H140)/C137</f>
        <v>94</v>
      </c>
      <c r="H137" s="32"/>
      <c r="I137" s="22"/>
      <c r="J137" s="22"/>
      <c r="K137" s="22"/>
      <c r="L137" s="22"/>
      <c r="M137" s="22"/>
      <c r="N137" s="22"/>
      <c r="O137" s="22"/>
      <c r="P137" s="29"/>
      <c r="Q137" s="29"/>
      <c r="R137" s="29"/>
      <c r="S137" s="29"/>
      <c r="T137" s="29"/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F137" s="29"/>
      <c r="AG137" s="29"/>
      <c r="AH137" s="29"/>
      <c r="AI137" s="29"/>
      <c r="AJ137" s="29"/>
      <c r="AK137" s="29"/>
      <c r="AL137" s="29"/>
      <c r="AM137" s="29"/>
      <c r="AN137" s="29"/>
      <c r="AO137" s="29"/>
      <c r="AP137" s="29"/>
      <c r="AQ137" s="29"/>
      <c r="AR137" s="29"/>
      <c r="AS137" s="29"/>
      <c r="AT137" s="29"/>
      <c r="AU137" s="29"/>
      <c r="AV137" s="29"/>
      <c r="AW137" s="29"/>
      <c r="AX137" s="29"/>
      <c r="AY137" s="29"/>
      <c r="AZ137" s="29"/>
      <c r="BA137" s="29"/>
      <c r="BB137" s="29"/>
      <c r="BC137" s="29"/>
      <c r="BD137" s="29"/>
      <c r="BE137" s="29"/>
      <c r="BF137" s="29"/>
      <c r="BG137" s="29"/>
      <c r="BH137" s="29"/>
      <c r="BI137" s="29"/>
      <c r="BJ137" s="29"/>
      <c r="BK137" s="29"/>
      <c r="BL137" s="29"/>
    </row>
    <row r="138" s="3" customFormat="1" ht="12" spans="1:64">
      <c r="A138" s="21" t="s">
        <v>181</v>
      </c>
      <c r="B138" s="21" t="s">
        <v>182</v>
      </c>
      <c r="C138" s="21" t="s">
        <v>183</v>
      </c>
      <c r="D138" s="21" t="s">
        <v>184</v>
      </c>
      <c r="E138" s="21" t="s">
        <v>185</v>
      </c>
      <c r="F138" s="21"/>
      <c r="G138" s="21"/>
      <c r="H138" s="21"/>
      <c r="I138" s="30"/>
      <c r="J138" s="22"/>
      <c r="K138" s="22"/>
      <c r="L138" s="30"/>
      <c r="M138" s="22"/>
      <c r="N138" s="22"/>
      <c r="O138" s="22"/>
      <c r="P138" s="29"/>
      <c r="Q138" s="29"/>
      <c r="R138" s="29"/>
      <c r="S138" s="29"/>
      <c r="T138" s="29"/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F138" s="29"/>
      <c r="AG138" s="29"/>
      <c r="AH138" s="29"/>
      <c r="AI138" s="29"/>
      <c r="AJ138" s="29"/>
      <c r="AK138" s="29"/>
      <c r="AL138" s="29"/>
      <c r="AM138" s="29"/>
      <c r="AN138" s="29"/>
      <c r="AO138" s="29"/>
      <c r="AP138" s="29"/>
      <c r="AQ138" s="29"/>
      <c r="AR138" s="29"/>
      <c r="AS138" s="29"/>
      <c r="AT138" s="29"/>
      <c r="AU138" s="29"/>
      <c r="AV138" s="29"/>
      <c r="AW138" s="29"/>
      <c r="AX138" s="29"/>
      <c r="AY138" s="29"/>
      <c r="AZ138" s="29"/>
      <c r="BA138" s="29"/>
      <c r="BB138" s="29"/>
      <c r="BC138" s="29"/>
      <c r="BD138" s="29"/>
      <c r="BE138" s="29"/>
      <c r="BF138" s="29"/>
      <c r="BG138" s="29"/>
      <c r="BH138" s="29"/>
      <c r="BI138" s="29"/>
      <c r="BJ138" s="29"/>
      <c r="BK138" s="29"/>
      <c r="BL138" s="29"/>
    </row>
    <row r="139" s="3" customFormat="1" ht="12.75" spans="1:64">
      <c r="A139" s="22">
        <v>5</v>
      </c>
      <c r="B139" s="22">
        <v>6</v>
      </c>
      <c r="C139" s="22">
        <v>4</v>
      </c>
      <c r="D139" s="22">
        <v>6</v>
      </c>
      <c r="E139" s="22">
        <v>4</v>
      </c>
      <c r="F139" s="22"/>
      <c r="G139" s="22"/>
      <c r="H139" s="32"/>
      <c r="I139" s="22"/>
      <c r="J139" s="22"/>
      <c r="K139" s="22"/>
      <c r="L139" s="27"/>
      <c r="M139" s="22"/>
      <c r="N139" s="22"/>
      <c r="O139" s="22"/>
      <c r="P139" s="29"/>
      <c r="Q139" s="29"/>
      <c r="R139" s="29"/>
      <c r="S139" s="29"/>
      <c r="T139" s="29"/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F139" s="29"/>
      <c r="AG139" s="29"/>
      <c r="AH139" s="29"/>
      <c r="AI139" s="29"/>
      <c r="AJ139" s="29"/>
      <c r="AK139" s="29"/>
      <c r="AL139" s="29"/>
      <c r="AM139" s="29"/>
      <c r="AN139" s="29"/>
      <c r="AO139" s="29"/>
      <c r="AP139" s="29"/>
      <c r="AQ139" s="29"/>
      <c r="AR139" s="29"/>
      <c r="AS139" s="29"/>
      <c r="AT139" s="29"/>
      <c r="AU139" s="29"/>
      <c r="AV139" s="29"/>
      <c r="AW139" s="29"/>
      <c r="AX139" s="29"/>
      <c r="AY139" s="29"/>
      <c r="AZ139" s="29"/>
      <c r="BA139" s="29"/>
      <c r="BB139" s="29"/>
      <c r="BC139" s="29"/>
      <c r="BD139" s="29"/>
      <c r="BE139" s="29"/>
      <c r="BF139" s="29"/>
      <c r="BG139" s="29"/>
      <c r="BH139" s="29"/>
      <c r="BI139" s="29"/>
      <c r="BJ139" s="29"/>
      <c r="BK139" s="29"/>
      <c r="BL139" s="29"/>
    </row>
    <row r="140" s="2" customFormat="1" ht="12.75" spans="1:64">
      <c r="A140" s="25">
        <v>90</v>
      </c>
      <c r="B140" s="25">
        <v>96</v>
      </c>
      <c r="C140" s="25">
        <v>97</v>
      </c>
      <c r="D140" s="25">
        <v>92</v>
      </c>
      <c r="E140" s="25">
        <v>96</v>
      </c>
      <c r="F140" s="25"/>
      <c r="G140" s="25"/>
      <c r="H140" s="35"/>
      <c r="I140" s="25"/>
      <c r="J140" s="25"/>
      <c r="K140" s="25"/>
      <c r="L140" s="25"/>
      <c r="M140" s="25"/>
      <c r="N140" s="25"/>
      <c r="O140" s="25"/>
      <c r="P140" s="29"/>
      <c r="Q140" s="29"/>
      <c r="R140" s="29"/>
      <c r="S140" s="29"/>
      <c r="T140" s="29"/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F140" s="29"/>
      <c r="AG140" s="29"/>
      <c r="AH140" s="29"/>
      <c r="AI140" s="29"/>
      <c r="AJ140" s="29"/>
      <c r="AK140" s="29"/>
      <c r="AL140" s="29"/>
      <c r="AM140" s="29"/>
      <c r="AN140" s="29"/>
      <c r="AO140" s="29"/>
      <c r="AP140" s="29"/>
      <c r="AQ140" s="29"/>
      <c r="AR140" s="29"/>
      <c r="AS140" s="29"/>
      <c r="AT140" s="29"/>
      <c r="AU140" s="29"/>
      <c r="AV140" s="29"/>
      <c r="AW140" s="29"/>
      <c r="AX140" s="29"/>
      <c r="AY140" s="29"/>
      <c r="AZ140" s="29"/>
      <c r="BA140" s="29"/>
      <c r="BB140" s="29"/>
      <c r="BC140" s="29"/>
      <c r="BD140" s="29"/>
      <c r="BE140" s="29"/>
      <c r="BF140" s="29"/>
      <c r="BG140" s="29"/>
      <c r="BH140" s="29"/>
      <c r="BI140" s="29"/>
      <c r="BJ140" s="29"/>
      <c r="BK140" s="29"/>
      <c r="BL140" s="29"/>
    </row>
    <row r="141" s="2" customFormat="1" ht="22.5" spans="1:64">
      <c r="A141" s="19" t="s">
        <v>186</v>
      </c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29"/>
      <c r="Q141" s="29"/>
      <c r="R141" s="29"/>
      <c r="S141" s="29"/>
      <c r="T141" s="29"/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F141" s="29"/>
      <c r="AG141" s="29"/>
      <c r="AH141" s="29"/>
      <c r="AI141" s="29"/>
      <c r="AJ141" s="29"/>
      <c r="AK141" s="29"/>
      <c r="AL141" s="29"/>
      <c r="AM141" s="29"/>
      <c r="AN141" s="29"/>
      <c r="AO141" s="29"/>
      <c r="AP141" s="29"/>
      <c r="AQ141" s="29"/>
      <c r="AR141" s="29"/>
      <c r="AS141" s="29"/>
      <c r="AT141" s="29"/>
      <c r="AU141" s="29"/>
      <c r="AV141" s="29"/>
      <c r="AW141" s="29"/>
      <c r="AX141" s="29"/>
      <c r="AY141" s="29"/>
      <c r="AZ141" s="29"/>
      <c r="BA141" s="29"/>
      <c r="BB141" s="29"/>
      <c r="BC141" s="29"/>
      <c r="BD141" s="29"/>
      <c r="BE141" s="29"/>
      <c r="BF141" s="29"/>
      <c r="BG141" s="29"/>
      <c r="BH141" s="29"/>
      <c r="BI141" s="29"/>
      <c r="BJ141" s="29"/>
      <c r="BK141" s="29"/>
      <c r="BL141" s="29"/>
    </row>
    <row r="142" s="1" customFormat="1" ht="12" spans="1:64">
      <c r="A142" s="20" t="s">
        <v>187</v>
      </c>
      <c r="B142" s="21" t="s">
        <v>2</v>
      </c>
      <c r="C142" s="21">
        <f>A144+B144+C144+D144+E144+F144+G144</f>
        <v>26</v>
      </c>
      <c r="D142" s="21" t="s">
        <v>3</v>
      </c>
      <c r="E142" s="23" t="s">
        <v>43</v>
      </c>
      <c r="F142" s="21" t="s">
        <v>5</v>
      </c>
      <c r="G142" s="24">
        <f>(A144*A145+B144*B145+C144*C145+D144*D145+E144*E145+F144*F145+G144*G145+H144*H145)/C142</f>
        <v>82.7692307692308</v>
      </c>
      <c r="H142" s="21"/>
      <c r="I142" s="21"/>
      <c r="J142" s="21"/>
      <c r="K142" s="21"/>
      <c r="L142" s="21"/>
      <c r="M142" s="21"/>
      <c r="N142" s="21"/>
      <c r="O142" s="21"/>
      <c r="P142" s="29"/>
      <c r="Q142" s="29"/>
      <c r="R142" s="29"/>
      <c r="S142" s="29"/>
      <c r="T142" s="29"/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F142" s="29"/>
      <c r="AG142" s="29"/>
      <c r="AH142" s="29"/>
      <c r="AI142" s="29"/>
      <c r="AJ142" s="29"/>
      <c r="AK142" s="29"/>
      <c r="AL142" s="29"/>
      <c r="AM142" s="29"/>
      <c r="AN142" s="29"/>
      <c r="AO142" s="29"/>
      <c r="AP142" s="29"/>
      <c r="AQ142" s="29"/>
      <c r="AR142" s="29"/>
      <c r="AS142" s="29"/>
      <c r="AT142" s="29"/>
      <c r="AU142" s="29"/>
      <c r="AV142" s="29"/>
      <c r="AW142" s="29"/>
      <c r="AX142" s="29"/>
      <c r="AY142" s="29"/>
      <c r="AZ142" s="29"/>
      <c r="BA142" s="29"/>
      <c r="BB142" s="29"/>
      <c r="BC142" s="29"/>
      <c r="BD142" s="29"/>
      <c r="BE142" s="29"/>
      <c r="BF142" s="29"/>
      <c r="BG142" s="29"/>
      <c r="BH142" s="29"/>
      <c r="BI142" s="29"/>
      <c r="BJ142" s="29"/>
      <c r="BK142" s="29"/>
      <c r="BL142" s="29"/>
    </row>
    <row r="143" s="1" customFormat="1" ht="12" spans="1:64">
      <c r="A143" s="21" t="s">
        <v>188</v>
      </c>
      <c r="B143" s="21" t="s">
        <v>189</v>
      </c>
      <c r="C143" s="21" t="s">
        <v>190</v>
      </c>
      <c r="D143" s="21" t="s">
        <v>191</v>
      </c>
      <c r="E143" s="21"/>
      <c r="F143" s="21" t="s">
        <v>192</v>
      </c>
      <c r="G143" s="22" t="s">
        <v>193</v>
      </c>
      <c r="H143" s="22"/>
      <c r="I143" s="21"/>
      <c r="J143" s="21"/>
      <c r="K143" s="21"/>
      <c r="L143" s="21"/>
      <c r="M143" s="21"/>
      <c r="N143" s="21"/>
      <c r="O143" s="21"/>
      <c r="P143" s="29"/>
      <c r="Q143" s="29"/>
      <c r="R143" s="29"/>
      <c r="S143" s="29"/>
      <c r="T143" s="29"/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F143" s="29"/>
      <c r="AG143" s="29"/>
      <c r="AH143" s="29"/>
      <c r="AI143" s="29"/>
      <c r="AJ143" s="29"/>
      <c r="AK143" s="29"/>
      <c r="AL143" s="29"/>
      <c r="AM143" s="29"/>
      <c r="AN143" s="29"/>
      <c r="AO143" s="29"/>
      <c r="AP143" s="29"/>
      <c r="AQ143" s="29"/>
      <c r="AR143" s="29"/>
      <c r="AS143" s="29"/>
      <c r="AT143" s="29"/>
      <c r="AU143" s="29"/>
      <c r="AV143" s="29"/>
      <c r="AW143" s="29"/>
      <c r="AX143" s="29"/>
      <c r="AY143" s="29"/>
      <c r="AZ143" s="29"/>
      <c r="BA143" s="29"/>
      <c r="BB143" s="29"/>
      <c r="BC143" s="29"/>
      <c r="BD143" s="29"/>
      <c r="BE143" s="29"/>
      <c r="BF143" s="29"/>
      <c r="BG143" s="29"/>
      <c r="BH143" s="29"/>
      <c r="BI143" s="29"/>
      <c r="BJ143" s="29"/>
      <c r="BK143" s="29"/>
      <c r="BL143" s="29"/>
    </row>
    <row r="144" s="1" customFormat="1" ht="12" spans="1:64">
      <c r="A144" s="21">
        <v>6</v>
      </c>
      <c r="B144" s="21">
        <v>6</v>
      </c>
      <c r="C144" s="21">
        <v>6</v>
      </c>
      <c r="D144" s="21">
        <v>6</v>
      </c>
      <c r="E144" s="21"/>
      <c r="F144" s="21">
        <v>1</v>
      </c>
      <c r="G144" s="22">
        <v>1</v>
      </c>
      <c r="H144" s="22"/>
      <c r="I144" s="21"/>
      <c r="J144" s="21"/>
      <c r="K144" s="21"/>
      <c r="L144" s="21"/>
      <c r="M144" s="21"/>
      <c r="N144" s="21"/>
      <c r="O144" s="21"/>
      <c r="P144" s="29"/>
      <c r="Q144" s="29"/>
      <c r="R144" s="29"/>
      <c r="S144" s="29"/>
      <c r="T144" s="29"/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F144" s="29"/>
      <c r="AG144" s="29"/>
      <c r="AH144" s="29"/>
      <c r="AI144" s="29"/>
      <c r="AJ144" s="29"/>
      <c r="AK144" s="29"/>
      <c r="AL144" s="29"/>
      <c r="AM144" s="29"/>
      <c r="AN144" s="29"/>
      <c r="AO144" s="29"/>
      <c r="AP144" s="29"/>
      <c r="AQ144" s="29"/>
      <c r="AR144" s="29"/>
      <c r="AS144" s="29"/>
      <c r="AT144" s="29"/>
      <c r="AU144" s="29"/>
      <c r="AV144" s="29"/>
      <c r="AW144" s="29"/>
      <c r="AX144" s="29"/>
      <c r="AY144" s="29"/>
      <c r="AZ144" s="29"/>
      <c r="BA144" s="29"/>
      <c r="BB144" s="29"/>
      <c r="BC144" s="29"/>
      <c r="BD144" s="29"/>
      <c r="BE144" s="29"/>
      <c r="BF144" s="29"/>
      <c r="BG144" s="29"/>
      <c r="BH144" s="29"/>
      <c r="BI144" s="29"/>
      <c r="BJ144" s="29"/>
      <c r="BK144" s="29"/>
      <c r="BL144" s="29"/>
    </row>
    <row r="145" s="2" customFormat="1" ht="12" spans="1:64">
      <c r="A145" s="25">
        <v>89</v>
      </c>
      <c r="B145" s="25">
        <v>82</v>
      </c>
      <c r="C145" s="25">
        <v>71</v>
      </c>
      <c r="D145" s="25">
        <v>87</v>
      </c>
      <c r="E145" s="37"/>
      <c r="F145" s="25">
        <v>83</v>
      </c>
      <c r="G145" s="25">
        <v>95</v>
      </c>
      <c r="H145" s="25"/>
      <c r="I145" s="25"/>
      <c r="J145" s="25"/>
      <c r="K145" s="25"/>
      <c r="L145" s="25"/>
      <c r="M145" s="25"/>
      <c r="N145" s="25"/>
      <c r="O145" s="25"/>
      <c r="P145" s="29"/>
      <c r="Q145" s="29"/>
      <c r="R145" s="29"/>
      <c r="S145" s="29"/>
      <c r="T145" s="29"/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F145" s="29"/>
      <c r="AG145" s="29"/>
      <c r="AH145" s="29"/>
      <c r="AI145" s="29"/>
      <c r="AJ145" s="29"/>
      <c r="AK145" s="29"/>
      <c r="AL145" s="29"/>
      <c r="AM145" s="29"/>
      <c r="AN145" s="29"/>
      <c r="AO145" s="29"/>
      <c r="AP145" s="29"/>
      <c r="AQ145" s="29"/>
      <c r="AR145" s="29"/>
      <c r="AS145" s="29"/>
      <c r="AT145" s="29"/>
      <c r="AU145" s="29"/>
      <c r="AV145" s="29"/>
      <c r="AW145" s="29"/>
      <c r="AX145" s="29"/>
      <c r="AY145" s="29"/>
      <c r="AZ145" s="29"/>
      <c r="BA145" s="29"/>
      <c r="BB145" s="29"/>
      <c r="BC145" s="29"/>
      <c r="BD145" s="29"/>
      <c r="BE145" s="29"/>
      <c r="BF145" s="29"/>
      <c r="BG145" s="29"/>
      <c r="BH145" s="29"/>
      <c r="BI145" s="29"/>
      <c r="BJ145" s="29"/>
      <c r="BK145" s="29"/>
      <c r="BL145" s="29"/>
    </row>
    <row r="146" s="1" customFormat="1" ht="12" spans="1:64">
      <c r="A146" s="21"/>
      <c r="B146" s="21"/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9"/>
      <c r="Q146" s="29"/>
      <c r="R146" s="29"/>
      <c r="S146" s="29"/>
      <c r="T146" s="29"/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F146" s="29"/>
      <c r="AG146" s="29"/>
      <c r="AH146" s="29"/>
      <c r="AI146" s="29"/>
      <c r="AJ146" s="29"/>
      <c r="AK146" s="29"/>
      <c r="AL146" s="29"/>
      <c r="AM146" s="29"/>
      <c r="AN146" s="29"/>
      <c r="AO146" s="29"/>
      <c r="AP146" s="29"/>
      <c r="AQ146" s="29"/>
      <c r="AR146" s="29"/>
      <c r="AS146" s="29"/>
      <c r="AT146" s="29"/>
      <c r="AU146" s="29"/>
      <c r="AV146" s="29"/>
      <c r="AW146" s="29"/>
      <c r="AX146" s="29"/>
      <c r="AY146" s="29"/>
      <c r="AZ146" s="29"/>
      <c r="BA146" s="29"/>
      <c r="BB146" s="29"/>
      <c r="BC146" s="29"/>
      <c r="BD146" s="29"/>
      <c r="BE146" s="29"/>
      <c r="BF146" s="29"/>
      <c r="BG146" s="29"/>
      <c r="BH146" s="29"/>
      <c r="BI146" s="29"/>
      <c r="BJ146" s="29"/>
      <c r="BK146" s="29"/>
      <c r="BL146" s="29"/>
    </row>
    <row r="147" s="1" customFormat="1" ht="12" spans="1:64">
      <c r="A147" s="20" t="s">
        <v>194</v>
      </c>
      <c r="B147" s="21" t="s">
        <v>2</v>
      </c>
      <c r="C147" s="21">
        <f>A149+B149+C149+D149+E149+F149+G149</f>
        <v>37</v>
      </c>
      <c r="D147" s="21" t="s">
        <v>3</v>
      </c>
      <c r="E147" s="23" t="s">
        <v>43</v>
      </c>
      <c r="F147" s="21" t="s">
        <v>5</v>
      </c>
      <c r="G147" s="24">
        <f>(A149*A150+B149*B150+C149*C150+D149*D150+E149*E150+F149*F150+G149*G150+H149*H150)/C147</f>
        <v>72.027027027027</v>
      </c>
      <c r="H147" s="21"/>
      <c r="I147" s="21"/>
      <c r="J147" s="21"/>
      <c r="K147" s="21"/>
      <c r="L147" s="21"/>
      <c r="M147" s="21"/>
      <c r="N147" s="21"/>
      <c r="O147" s="21"/>
      <c r="P147" s="29"/>
      <c r="Q147" s="29"/>
      <c r="R147" s="29"/>
      <c r="S147" s="29"/>
      <c r="T147" s="29"/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F147" s="29"/>
      <c r="AG147" s="29"/>
      <c r="AH147" s="29"/>
      <c r="AI147" s="29"/>
      <c r="AJ147" s="29"/>
      <c r="AK147" s="29"/>
      <c r="AL147" s="29"/>
      <c r="AM147" s="29"/>
      <c r="AN147" s="29"/>
      <c r="AO147" s="29"/>
      <c r="AP147" s="29"/>
      <c r="AQ147" s="29"/>
      <c r="AR147" s="29"/>
      <c r="AS147" s="29"/>
      <c r="AT147" s="29"/>
      <c r="AU147" s="29"/>
      <c r="AV147" s="29"/>
      <c r="AW147" s="29"/>
      <c r="AX147" s="29"/>
      <c r="AY147" s="29"/>
      <c r="AZ147" s="29"/>
      <c r="BA147" s="29"/>
      <c r="BB147" s="29"/>
      <c r="BC147" s="29"/>
      <c r="BD147" s="29"/>
      <c r="BE147" s="29"/>
      <c r="BF147" s="29"/>
      <c r="BG147" s="29"/>
      <c r="BH147" s="29"/>
      <c r="BI147" s="29"/>
      <c r="BJ147" s="29"/>
      <c r="BK147" s="29"/>
      <c r="BL147" s="29"/>
    </row>
    <row r="148" s="1" customFormat="1" ht="12" spans="1:64">
      <c r="A148" s="21" t="s">
        <v>195</v>
      </c>
      <c r="B148" s="21" t="s">
        <v>196</v>
      </c>
      <c r="C148" s="21" t="s">
        <v>197</v>
      </c>
      <c r="D148" s="21" t="s">
        <v>198</v>
      </c>
      <c r="E148" s="21" t="s">
        <v>199</v>
      </c>
      <c r="F148" s="21" t="s">
        <v>200</v>
      </c>
      <c r="G148" s="21" t="s">
        <v>192</v>
      </c>
      <c r="H148" s="22"/>
      <c r="I148" s="21"/>
      <c r="J148" s="21"/>
      <c r="K148" s="21"/>
      <c r="L148" s="21"/>
      <c r="M148" s="21"/>
      <c r="N148" s="21"/>
      <c r="O148" s="21"/>
      <c r="P148" s="29"/>
      <c r="Q148" s="29"/>
      <c r="R148" s="29"/>
      <c r="S148" s="29"/>
      <c r="T148" s="29"/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F148" s="29"/>
      <c r="AG148" s="29"/>
      <c r="AH148" s="29"/>
      <c r="AI148" s="29"/>
      <c r="AJ148" s="29"/>
      <c r="AK148" s="29"/>
      <c r="AL148" s="29"/>
      <c r="AM148" s="29"/>
      <c r="AN148" s="29"/>
      <c r="AO148" s="29"/>
      <c r="AP148" s="29"/>
      <c r="AQ148" s="29"/>
      <c r="AR148" s="29"/>
      <c r="AS148" s="29"/>
      <c r="AT148" s="29"/>
      <c r="AU148" s="29"/>
      <c r="AV148" s="29"/>
      <c r="AW148" s="29"/>
      <c r="AX148" s="29"/>
      <c r="AY148" s="29"/>
      <c r="AZ148" s="29"/>
      <c r="BA148" s="29"/>
      <c r="BB148" s="29"/>
      <c r="BC148" s="29"/>
      <c r="BD148" s="29"/>
      <c r="BE148" s="29"/>
      <c r="BF148" s="29"/>
      <c r="BG148" s="29"/>
      <c r="BH148" s="29"/>
      <c r="BI148" s="29"/>
      <c r="BJ148" s="29"/>
      <c r="BK148" s="29"/>
      <c r="BL148" s="29"/>
    </row>
    <row r="149" s="1" customFormat="1" ht="12" spans="1:64">
      <c r="A149" s="22">
        <v>4</v>
      </c>
      <c r="B149" s="21">
        <v>6</v>
      </c>
      <c r="C149" s="21">
        <v>6</v>
      </c>
      <c r="D149" s="21">
        <v>6</v>
      </c>
      <c r="E149" s="21">
        <v>6</v>
      </c>
      <c r="F149" s="21">
        <v>5</v>
      </c>
      <c r="G149" s="22">
        <v>4</v>
      </c>
      <c r="H149" s="21"/>
      <c r="I149" s="21"/>
      <c r="J149" s="21"/>
      <c r="K149" s="21"/>
      <c r="L149" s="21"/>
      <c r="M149" s="21"/>
      <c r="N149" s="21"/>
      <c r="O149" s="21"/>
      <c r="P149" s="29"/>
      <c r="Q149" s="29"/>
      <c r="R149" s="29"/>
      <c r="S149" s="29"/>
      <c r="T149" s="29"/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F149" s="29"/>
      <c r="AG149" s="29"/>
      <c r="AH149" s="29"/>
      <c r="AI149" s="29"/>
      <c r="AJ149" s="29"/>
      <c r="AK149" s="29"/>
      <c r="AL149" s="29"/>
      <c r="AM149" s="29"/>
      <c r="AN149" s="29"/>
      <c r="AO149" s="29"/>
      <c r="AP149" s="29"/>
      <c r="AQ149" s="29"/>
      <c r="AR149" s="29"/>
      <c r="AS149" s="29"/>
      <c r="AT149" s="29"/>
      <c r="AU149" s="29"/>
      <c r="AV149" s="29"/>
      <c r="AW149" s="29"/>
      <c r="AX149" s="29"/>
      <c r="AY149" s="29"/>
      <c r="AZ149" s="29"/>
      <c r="BA149" s="29"/>
      <c r="BB149" s="29"/>
      <c r="BC149" s="29"/>
      <c r="BD149" s="29"/>
      <c r="BE149" s="29"/>
      <c r="BF149" s="29"/>
      <c r="BG149" s="29"/>
      <c r="BH149" s="29"/>
      <c r="BI149" s="29"/>
      <c r="BJ149" s="29"/>
      <c r="BK149" s="29"/>
      <c r="BL149" s="29"/>
    </row>
    <row r="150" s="2" customFormat="1" ht="12" spans="1:64">
      <c r="A150" s="25">
        <v>87</v>
      </c>
      <c r="B150" s="25">
        <v>57</v>
      </c>
      <c r="C150" s="25">
        <v>51</v>
      </c>
      <c r="D150" s="25">
        <v>65</v>
      </c>
      <c r="E150" s="25">
        <v>87</v>
      </c>
      <c r="F150" s="25">
        <v>85</v>
      </c>
      <c r="G150" s="25">
        <v>83</v>
      </c>
      <c r="H150" s="25"/>
      <c r="I150" s="25"/>
      <c r="J150" s="25"/>
      <c r="K150" s="25"/>
      <c r="L150" s="25"/>
      <c r="M150" s="25"/>
      <c r="N150" s="25"/>
      <c r="O150" s="25"/>
      <c r="P150" s="29"/>
      <c r="Q150" s="29"/>
      <c r="R150" s="29"/>
      <c r="S150" s="29"/>
      <c r="T150" s="29"/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F150" s="29"/>
      <c r="AG150" s="29"/>
      <c r="AH150" s="29"/>
      <c r="AI150" s="29"/>
      <c r="AJ150" s="29"/>
      <c r="AK150" s="29"/>
      <c r="AL150" s="29"/>
      <c r="AM150" s="29"/>
      <c r="AN150" s="29"/>
      <c r="AO150" s="29"/>
      <c r="AP150" s="29"/>
      <c r="AQ150" s="29"/>
      <c r="AR150" s="29"/>
      <c r="AS150" s="29"/>
      <c r="AT150" s="29"/>
      <c r="AU150" s="29"/>
      <c r="AV150" s="29"/>
      <c r="AW150" s="29"/>
      <c r="AX150" s="29"/>
      <c r="AY150" s="29"/>
      <c r="AZ150" s="29"/>
      <c r="BA150" s="29"/>
      <c r="BB150" s="29"/>
      <c r="BC150" s="29"/>
      <c r="BD150" s="29"/>
      <c r="BE150" s="29"/>
      <c r="BF150" s="29"/>
      <c r="BG150" s="29"/>
      <c r="BH150" s="29"/>
      <c r="BI150" s="29"/>
      <c r="BJ150" s="29"/>
      <c r="BK150" s="29"/>
      <c r="BL150" s="29"/>
    </row>
    <row r="151" s="1" customFormat="1" ht="12" spans="1:64">
      <c r="A151" s="21"/>
      <c r="B151" s="21"/>
      <c r="C151" s="21"/>
      <c r="D151" s="21"/>
      <c r="E151" s="21"/>
      <c r="F151" s="21"/>
      <c r="G151" s="22"/>
      <c r="H151" s="21"/>
      <c r="I151" s="21"/>
      <c r="J151" s="21"/>
      <c r="K151" s="21"/>
      <c r="L151" s="21"/>
      <c r="M151" s="21"/>
      <c r="N151" s="21"/>
      <c r="O151" s="21"/>
      <c r="P151" s="29"/>
      <c r="Q151" s="29"/>
      <c r="R151" s="29"/>
      <c r="S151" s="29"/>
      <c r="T151" s="29"/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F151" s="29"/>
      <c r="AG151" s="29"/>
      <c r="AH151" s="29"/>
      <c r="AI151" s="29"/>
      <c r="AJ151" s="29"/>
      <c r="AK151" s="29"/>
      <c r="AL151" s="29"/>
      <c r="AM151" s="29"/>
      <c r="AN151" s="29"/>
      <c r="AO151" s="29"/>
      <c r="AP151" s="29"/>
      <c r="AQ151" s="29"/>
      <c r="AR151" s="29"/>
      <c r="AS151" s="29"/>
      <c r="AT151" s="29"/>
      <c r="AU151" s="29"/>
      <c r="AV151" s="29"/>
      <c r="AW151" s="29"/>
      <c r="AX151" s="29"/>
      <c r="AY151" s="29"/>
      <c r="AZ151" s="29"/>
      <c r="BA151" s="29"/>
      <c r="BB151" s="29"/>
      <c r="BC151" s="29"/>
      <c r="BD151" s="29"/>
      <c r="BE151" s="29"/>
      <c r="BF151" s="29"/>
      <c r="BG151" s="29"/>
      <c r="BH151" s="29"/>
      <c r="BI151" s="29"/>
      <c r="BJ151" s="29"/>
      <c r="BK151" s="29"/>
      <c r="BL151" s="29"/>
    </row>
    <row r="152" s="1" customFormat="1" ht="12" spans="1:64">
      <c r="A152" s="20" t="s">
        <v>201</v>
      </c>
      <c r="B152" s="21" t="s">
        <v>2</v>
      </c>
      <c r="C152" s="21">
        <f>A154+B154+C154+D154+E154</f>
        <v>23</v>
      </c>
      <c r="D152" s="21" t="s">
        <v>3</v>
      </c>
      <c r="E152" s="21" t="s">
        <v>34</v>
      </c>
      <c r="F152" s="21" t="s">
        <v>5</v>
      </c>
      <c r="G152" s="24">
        <f>(A154*A155+B154*B155+C154*C155+D154*D155+E154*E155+F154*F155+G154*G155+H154*H155)/C152</f>
        <v>86.3913043478261</v>
      </c>
      <c r="H152" s="21"/>
      <c r="I152" s="21"/>
      <c r="J152" s="21"/>
      <c r="K152" s="21"/>
      <c r="L152" s="21"/>
      <c r="M152" s="21"/>
      <c r="N152" s="21"/>
      <c r="O152" s="21"/>
      <c r="P152" s="29"/>
      <c r="Q152" s="29"/>
      <c r="R152" s="29"/>
      <c r="S152" s="29"/>
      <c r="T152" s="29"/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F152" s="29"/>
      <c r="AG152" s="29"/>
      <c r="AH152" s="29"/>
      <c r="AI152" s="29"/>
      <c r="AJ152" s="29"/>
      <c r="AK152" s="29"/>
      <c r="AL152" s="29"/>
      <c r="AM152" s="29"/>
      <c r="AN152" s="29"/>
      <c r="AO152" s="29"/>
      <c r="AP152" s="29"/>
      <c r="AQ152" s="29"/>
      <c r="AR152" s="29"/>
      <c r="AS152" s="29"/>
      <c r="AT152" s="29"/>
      <c r="AU152" s="29"/>
      <c r="AV152" s="29"/>
      <c r="AW152" s="29"/>
      <c r="AX152" s="29"/>
      <c r="AY152" s="29"/>
      <c r="AZ152" s="29"/>
      <c r="BA152" s="29"/>
      <c r="BB152" s="29"/>
      <c r="BC152" s="29"/>
      <c r="BD152" s="29"/>
      <c r="BE152" s="29"/>
      <c r="BF152" s="29"/>
      <c r="BG152" s="29"/>
      <c r="BH152" s="29"/>
      <c r="BI152" s="29"/>
      <c r="BJ152" s="29"/>
      <c r="BK152" s="29"/>
      <c r="BL152" s="29"/>
    </row>
    <row r="153" s="1" customFormat="1" ht="12" spans="1:64">
      <c r="A153" s="21" t="s">
        <v>200</v>
      </c>
      <c r="B153" s="21" t="s">
        <v>202</v>
      </c>
      <c r="C153" s="21" t="s">
        <v>203</v>
      </c>
      <c r="D153" s="21" t="s">
        <v>204</v>
      </c>
      <c r="E153" s="21" t="s">
        <v>193</v>
      </c>
      <c r="F153" s="21"/>
      <c r="G153" s="22"/>
      <c r="H153" s="22"/>
      <c r="I153" s="21"/>
      <c r="J153" s="21"/>
      <c r="K153" s="21"/>
      <c r="L153" s="21"/>
      <c r="M153" s="21"/>
      <c r="N153" s="21"/>
      <c r="O153" s="21"/>
      <c r="P153" s="29"/>
      <c r="Q153" s="29"/>
      <c r="R153" s="29"/>
      <c r="S153" s="29"/>
      <c r="T153" s="29"/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F153" s="29"/>
      <c r="AG153" s="29"/>
      <c r="AH153" s="29"/>
      <c r="AI153" s="29"/>
      <c r="AJ153" s="29"/>
      <c r="AK153" s="29"/>
      <c r="AL153" s="29"/>
      <c r="AM153" s="29"/>
      <c r="AN153" s="29"/>
      <c r="AO153" s="29"/>
      <c r="AP153" s="29"/>
      <c r="AQ153" s="29"/>
      <c r="AR153" s="29"/>
      <c r="AS153" s="29"/>
      <c r="AT153" s="29"/>
      <c r="AU153" s="29"/>
      <c r="AV153" s="29"/>
      <c r="AW153" s="29"/>
      <c r="AX153" s="29"/>
      <c r="AY153" s="29"/>
      <c r="AZ153" s="29"/>
      <c r="BA153" s="29"/>
      <c r="BB153" s="29"/>
      <c r="BC153" s="29"/>
      <c r="BD153" s="29"/>
      <c r="BE153" s="29"/>
      <c r="BF153" s="29"/>
      <c r="BG153" s="29"/>
      <c r="BH153" s="29"/>
      <c r="BI153" s="29"/>
      <c r="BJ153" s="29"/>
      <c r="BK153" s="29"/>
      <c r="BL153" s="29"/>
    </row>
    <row r="154" s="1" customFormat="1" ht="12" spans="1:64">
      <c r="A154" s="21">
        <v>6</v>
      </c>
      <c r="B154" s="21">
        <v>6</v>
      </c>
      <c r="C154" s="21">
        <v>4</v>
      </c>
      <c r="D154" s="21">
        <v>6</v>
      </c>
      <c r="E154" s="21">
        <v>1</v>
      </c>
      <c r="F154" s="22"/>
      <c r="G154" s="22"/>
      <c r="H154" s="21"/>
      <c r="I154" s="21"/>
      <c r="J154" s="21"/>
      <c r="K154" s="21"/>
      <c r="L154" s="21"/>
      <c r="M154" s="21"/>
      <c r="N154" s="21"/>
      <c r="O154" s="21"/>
      <c r="P154" s="29"/>
      <c r="Q154" s="29"/>
      <c r="R154" s="29"/>
      <c r="S154" s="29"/>
      <c r="T154" s="29"/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F154" s="29"/>
      <c r="AG154" s="29"/>
      <c r="AH154" s="29"/>
      <c r="AI154" s="29"/>
      <c r="AJ154" s="29"/>
      <c r="AK154" s="29"/>
      <c r="AL154" s="29"/>
      <c r="AM154" s="29"/>
      <c r="AN154" s="29"/>
      <c r="AO154" s="29"/>
      <c r="AP154" s="29"/>
      <c r="AQ154" s="29"/>
      <c r="AR154" s="29"/>
      <c r="AS154" s="29"/>
      <c r="AT154" s="29"/>
      <c r="AU154" s="29"/>
      <c r="AV154" s="29"/>
      <c r="AW154" s="29"/>
      <c r="AX154" s="29"/>
      <c r="AY154" s="29"/>
      <c r="AZ154" s="29"/>
      <c r="BA154" s="29"/>
      <c r="BB154" s="29"/>
      <c r="BC154" s="29"/>
      <c r="BD154" s="29"/>
      <c r="BE154" s="29"/>
      <c r="BF154" s="29"/>
      <c r="BG154" s="29"/>
      <c r="BH154" s="29"/>
      <c r="BI154" s="29"/>
      <c r="BJ154" s="29"/>
      <c r="BK154" s="29"/>
      <c r="BL154" s="29"/>
    </row>
    <row r="155" s="2" customFormat="1" ht="12" spans="1:64">
      <c r="A155" s="25">
        <v>85</v>
      </c>
      <c r="B155" s="25">
        <v>84</v>
      </c>
      <c r="C155" s="25">
        <v>95</v>
      </c>
      <c r="D155" s="25">
        <v>83</v>
      </c>
      <c r="E155" s="25">
        <v>95</v>
      </c>
      <c r="F155" s="25"/>
      <c r="G155" s="25"/>
      <c r="H155" s="25"/>
      <c r="I155" s="25"/>
      <c r="J155" s="25"/>
      <c r="K155" s="25"/>
      <c r="L155" s="25"/>
      <c r="M155" s="25"/>
      <c r="N155" s="25"/>
      <c r="O155" s="25"/>
      <c r="P155" s="29"/>
      <c r="Q155" s="29"/>
      <c r="R155" s="29"/>
      <c r="S155" s="29"/>
      <c r="T155" s="29"/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F155" s="29"/>
      <c r="AG155" s="29"/>
      <c r="AH155" s="29"/>
      <c r="AI155" s="29"/>
      <c r="AJ155" s="29"/>
      <c r="AK155" s="29"/>
      <c r="AL155" s="29"/>
      <c r="AM155" s="29"/>
      <c r="AN155" s="29"/>
      <c r="AO155" s="29"/>
      <c r="AP155" s="29"/>
      <c r="AQ155" s="29"/>
      <c r="AR155" s="29"/>
      <c r="AS155" s="29"/>
      <c r="AT155" s="29"/>
      <c r="AU155" s="29"/>
      <c r="AV155" s="29"/>
      <c r="AW155" s="29"/>
      <c r="AX155" s="29"/>
      <c r="AY155" s="29"/>
      <c r="AZ155" s="29"/>
      <c r="BA155" s="29"/>
      <c r="BB155" s="29"/>
      <c r="BC155" s="29"/>
      <c r="BD155" s="29"/>
      <c r="BE155" s="29"/>
      <c r="BF155" s="29"/>
      <c r="BG155" s="29"/>
      <c r="BH155" s="29"/>
      <c r="BI155" s="29"/>
      <c r="BJ155" s="29"/>
      <c r="BK155" s="29"/>
      <c r="BL155" s="29"/>
    </row>
    <row r="156" s="1" customFormat="1" ht="12" spans="1:64">
      <c r="A156" s="21"/>
      <c r="B156" s="21"/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9"/>
      <c r="Q156" s="29"/>
      <c r="R156" s="29"/>
      <c r="S156" s="29"/>
      <c r="T156" s="29"/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F156" s="29"/>
      <c r="AG156" s="29"/>
      <c r="AH156" s="29"/>
      <c r="AI156" s="29"/>
      <c r="AJ156" s="29"/>
      <c r="AK156" s="29"/>
      <c r="AL156" s="29"/>
      <c r="AM156" s="29"/>
      <c r="AN156" s="29"/>
      <c r="AO156" s="29"/>
      <c r="AP156" s="29"/>
      <c r="AQ156" s="29"/>
      <c r="AR156" s="29"/>
      <c r="AS156" s="29"/>
      <c r="AT156" s="29"/>
      <c r="AU156" s="29"/>
      <c r="AV156" s="29"/>
      <c r="AW156" s="29"/>
      <c r="AX156" s="29"/>
      <c r="AY156" s="29"/>
      <c r="AZ156" s="29"/>
      <c r="BA156" s="29"/>
      <c r="BB156" s="29"/>
      <c r="BC156" s="29"/>
      <c r="BD156" s="29"/>
      <c r="BE156" s="29"/>
      <c r="BF156" s="29"/>
      <c r="BG156" s="29"/>
      <c r="BH156" s="29"/>
      <c r="BI156" s="29"/>
      <c r="BJ156" s="29"/>
      <c r="BK156" s="29"/>
      <c r="BL156" s="29"/>
    </row>
    <row r="157" s="1" customFormat="1" ht="12" spans="1:64">
      <c r="A157" s="20" t="s">
        <v>205</v>
      </c>
      <c r="B157" s="21" t="s">
        <v>2</v>
      </c>
      <c r="C157" s="21">
        <f>A159+B159+C159</f>
        <v>11</v>
      </c>
      <c r="D157" s="21" t="s">
        <v>3</v>
      </c>
      <c r="E157" s="21" t="s">
        <v>34</v>
      </c>
      <c r="F157" s="21" t="s">
        <v>5</v>
      </c>
      <c r="G157" s="24">
        <f>(A159*A160+B159*B160+C159*C160+D159*D160+E159*E160+F159*F160+G159*G160+H159*H160)/C157</f>
        <v>90.1818181818182</v>
      </c>
      <c r="H157" s="34"/>
      <c r="I157" s="21"/>
      <c r="J157" s="21"/>
      <c r="K157" s="21"/>
      <c r="L157" s="21"/>
      <c r="M157" s="21"/>
      <c r="N157" s="21"/>
      <c r="O157" s="21"/>
      <c r="P157" s="29"/>
      <c r="Q157" s="29"/>
      <c r="R157" s="29"/>
      <c r="S157" s="29"/>
      <c r="T157" s="29"/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F157" s="29"/>
      <c r="AG157" s="29"/>
      <c r="AH157" s="29"/>
      <c r="AI157" s="29"/>
      <c r="AJ157" s="29"/>
      <c r="AK157" s="29"/>
      <c r="AL157" s="29"/>
      <c r="AM157" s="29"/>
      <c r="AN157" s="29"/>
      <c r="AO157" s="29"/>
      <c r="AP157" s="29"/>
      <c r="AQ157" s="29"/>
      <c r="AR157" s="29"/>
      <c r="AS157" s="29"/>
      <c r="AT157" s="29"/>
      <c r="AU157" s="29"/>
      <c r="AV157" s="29"/>
      <c r="AW157" s="29"/>
      <c r="AX157" s="29"/>
      <c r="AY157" s="29"/>
      <c r="AZ157" s="29"/>
      <c r="BA157" s="29"/>
      <c r="BB157" s="29"/>
      <c r="BC157" s="29"/>
      <c r="BD157" s="29"/>
      <c r="BE157" s="29"/>
      <c r="BF157" s="29"/>
      <c r="BG157" s="29"/>
      <c r="BH157" s="29"/>
      <c r="BI157" s="29"/>
      <c r="BJ157" s="29"/>
      <c r="BK157" s="29"/>
      <c r="BL157" s="29"/>
    </row>
    <row r="158" s="3" customFormat="1" ht="12" spans="1:64">
      <c r="A158" s="21" t="s">
        <v>206</v>
      </c>
      <c r="B158" s="21" t="s">
        <v>207</v>
      </c>
      <c r="C158" s="21" t="s">
        <v>208</v>
      </c>
      <c r="D158" s="21"/>
      <c r="E158" s="21"/>
      <c r="F158" s="21"/>
      <c r="G158" s="21"/>
      <c r="H158" s="21"/>
      <c r="I158" s="21"/>
      <c r="J158" s="22"/>
      <c r="K158" s="22"/>
      <c r="L158" s="22"/>
      <c r="M158" s="22"/>
      <c r="N158" s="30"/>
      <c r="O158" s="30"/>
      <c r="P158" s="29"/>
      <c r="Q158" s="29"/>
      <c r="R158" s="29"/>
      <c r="S158" s="29"/>
      <c r="T158" s="29"/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F158" s="29"/>
      <c r="AG158" s="29"/>
      <c r="AH158" s="29"/>
      <c r="AI158" s="29"/>
      <c r="AJ158" s="29"/>
      <c r="AK158" s="29"/>
      <c r="AL158" s="29"/>
      <c r="AM158" s="29"/>
      <c r="AN158" s="29"/>
      <c r="AO158" s="29"/>
      <c r="AP158" s="29"/>
      <c r="AQ158" s="29"/>
      <c r="AR158" s="29"/>
      <c r="AS158" s="29"/>
      <c r="AT158" s="29"/>
      <c r="AU158" s="29"/>
      <c r="AV158" s="29"/>
      <c r="AW158" s="29"/>
      <c r="AX158" s="29"/>
      <c r="AY158" s="29"/>
      <c r="AZ158" s="29"/>
      <c r="BA158" s="29"/>
      <c r="BB158" s="29"/>
      <c r="BC158" s="29"/>
      <c r="BD158" s="29"/>
      <c r="BE158" s="29"/>
      <c r="BF158" s="29"/>
      <c r="BG158" s="29"/>
      <c r="BH158" s="29"/>
      <c r="BI158" s="29"/>
      <c r="BJ158" s="29"/>
      <c r="BK158" s="29"/>
      <c r="BL158" s="29"/>
    </row>
    <row r="159" s="3" customFormat="1" ht="12.75" spans="1:64">
      <c r="A159" s="21">
        <v>4</v>
      </c>
      <c r="B159" s="3">
        <v>2</v>
      </c>
      <c r="C159" s="21">
        <v>5</v>
      </c>
      <c r="D159" s="21"/>
      <c r="E159" s="21"/>
      <c r="F159" s="21"/>
      <c r="G159" s="32"/>
      <c r="H159" s="32"/>
      <c r="I159" s="21"/>
      <c r="J159" s="22"/>
      <c r="K159" s="22"/>
      <c r="L159" s="22"/>
      <c r="M159" s="22"/>
      <c r="N159" s="30"/>
      <c r="O159" s="30"/>
      <c r="P159" s="29"/>
      <c r="Q159" s="29"/>
      <c r="R159" s="29"/>
      <c r="S159" s="29"/>
      <c r="T159" s="29"/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F159" s="29"/>
      <c r="AG159" s="29"/>
      <c r="AH159" s="29"/>
      <c r="AI159" s="29"/>
      <c r="AJ159" s="29"/>
      <c r="AK159" s="29"/>
      <c r="AL159" s="29"/>
      <c r="AM159" s="29"/>
      <c r="AN159" s="29"/>
      <c r="AO159" s="29"/>
      <c r="AP159" s="29"/>
      <c r="AQ159" s="29"/>
      <c r="AR159" s="29"/>
      <c r="AS159" s="29"/>
      <c r="AT159" s="29"/>
      <c r="AU159" s="29"/>
      <c r="AV159" s="29"/>
      <c r="AW159" s="29"/>
      <c r="AX159" s="29"/>
      <c r="AY159" s="29"/>
      <c r="AZ159" s="29"/>
      <c r="BA159" s="29"/>
      <c r="BB159" s="29"/>
      <c r="BC159" s="29"/>
      <c r="BD159" s="29"/>
      <c r="BE159" s="29"/>
      <c r="BF159" s="29"/>
      <c r="BG159" s="29"/>
      <c r="BH159" s="29"/>
      <c r="BI159" s="29"/>
      <c r="BJ159" s="29"/>
      <c r="BK159" s="29"/>
      <c r="BL159" s="29"/>
    </row>
    <row r="160" s="2" customFormat="1" ht="12" spans="1:64">
      <c r="A160" s="25">
        <v>81</v>
      </c>
      <c r="B160" s="25">
        <v>94</v>
      </c>
      <c r="C160" s="25">
        <v>96</v>
      </c>
      <c r="D160" s="25"/>
      <c r="E160" s="25"/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9"/>
      <c r="Q160" s="29"/>
      <c r="R160" s="29"/>
      <c r="S160" s="29"/>
      <c r="T160" s="29"/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F160" s="29"/>
      <c r="AG160" s="29"/>
      <c r="AH160" s="29"/>
      <c r="AI160" s="29"/>
      <c r="AJ160" s="29"/>
      <c r="AK160" s="29"/>
      <c r="AL160" s="29"/>
      <c r="AM160" s="29"/>
      <c r="AN160" s="29"/>
      <c r="AO160" s="29"/>
      <c r="AP160" s="29"/>
      <c r="AQ160" s="29"/>
      <c r="AR160" s="29"/>
      <c r="AS160" s="29"/>
      <c r="AT160" s="29"/>
      <c r="AU160" s="29"/>
      <c r="AV160" s="29"/>
      <c r="AW160" s="29"/>
      <c r="AX160" s="29"/>
      <c r="AY160" s="29"/>
      <c r="AZ160" s="29"/>
      <c r="BA160" s="29"/>
      <c r="BB160" s="29"/>
      <c r="BC160" s="29"/>
      <c r="BD160" s="29"/>
      <c r="BE160" s="29"/>
      <c r="BF160" s="29"/>
      <c r="BG160" s="29"/>
      <c r="BH160" s="29"/>
      <c r="BI160" s="29"/>
      <c r="BJ160" s="29"/>
      <c r="BK160" s="29"/>
      <c r="BL160" s="29"/>
    </row>
    <row r="161" s="3" customFormat="1" ht="12" spans="1:64">
      <c r="A161" s="30"/>
      <c r="B161" s="30"/>
      <c r="C161" s="30"/>
      <c r="D161" s="30"/>
      <c r="E161" s="30"/>
      <c r="F161" s="30"/>
      <c r="G161" s="30"/>
      <c r="H161" s="21"/>
      <c r="I161" s="21"/>
      <c r="J161" s="21"/>
      <c r="K161" s="22"/>
      <c r="L161" s="22"/>
      <c r="M161" s="22"/>
      <c r="N161" s="30"/>
      <c r="O161" s="30"/>
      <c r="P161" s="29"/>
      <c r="Q161" s="29"/>
      <c r="R161" s="29"/>
      <c r="S161" s="29"/>
      <c r="T161" s="29"/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F161" s="29"/>
      <c r="AG161" s="29"/>
      <c r="AH161" s="29"/>
      <c r="AI161" s="29"/>
      <c r="AJ161" s="29"/>
      <c r="AK161" s="29"/>
      <c r="AL161" s="29"/>
      <c r="AM161" s="29"/>
      <c r="AN161" s="29"/>
      <c r="AO161" s="29"/>
      <c r="AP161" s="29"/>
      <c r="AQ161" s="29"/>
      <c r="AR161" s="29"/>
      <c r="AS161" s="29"/>
      <c r="AT161" s="29"/>
      <c r="AU161" s="29"/>
      <c r="AV161" s="29"/>
      <c r="AW161" s="29"/>
      <c r="AX161" s="29"/>
      <c r="AY161" s="29"/>
      <c r="AZ161" s="29"/>
      <c r="BA161" s="29"/>
      <c r="BB161" s="29"/>
      <c r="BC161" s="29"/>
      <c r="BD161" s="29"/>
      <c r="BE161" s="29"/>
      <c r="BF161" s="29"/>
      <c r="BG161" s="29"/>
      <c r="BH161" s="29"/>
      <c r="BI161" s="29"/>
      <c r="BJ161" s="29"/>
      <c r="BK161" s="29"/>
      <c r="BL161" s="29"/>
    </row>
    <row r="162" s="1" customFormat="1" ht="12" spans="1:64">
      <c r="A162" s="20" t="s">
        <v>209</v>
      </c>
      <c r="B162" s="21" t="s">
        <v>2</v>
      </c>
      <c r="C162" s="21">
        <f>A164+B164+C164+D164</f>
        <v>22</v>
      </c>
      <c r="D162" s="21" t="s">
        <v>3</v>
      </c>
      <c r="E162" s="21" t="s">
        <v>4</v>
      </c>
      <c r="F162" s="21" t="s">
        <v>5</v>
      </c>
      <c r="G162" s="24">
        <f>(A164*A165+B164*B165+C164*C165+D164*D165+E164*E165+F164*F165+G164*G165+H164*H165)/C162</f>
        <v>85.3636363636364</v>
      </c>
      <c r="H162" s="21"/>
      <c r="I162" s="21"/>
      <c r="J162" s="21"/>
      <c r="K162" s="21"/>
      <c r="L162" s="21"/>
      <c r="M162" s="21"/>
      <c r="N162" s="21"/>
      <c r="O162" s="21"/>
      <c r="P162" s="29"/>
      <c r="Q162" s="29"/>
      <c r="R162" s="29"/>
      <c r="S162" s="29"/>
      <c r="T162" s="29"/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F162" s="29"/>
      <c r="AG162" s="29"/>
      <c r="AH162" s="29"/>
      <c r="AI162" s="29"/>
      <c r="AJ162" s="29"/>
      <c r="AK162" s="29"/>
      <c r="AL162" s="29"/>
      <c r="AM162" s="29"/>
      <c r="AN162" s="29"/>
      <c r="AO162" s="29"/>
      <c r="AP162" s="29"/>
      <c r="AQ162" s="29"/>
      <c r="AR162" s="29"/>
      <c r="AS162" s="29"/>
      <c r="AT162" s="29"/>
      <c r="AU162" s="29"/>
      <c r="AV162" s="29"/>
      <c r="AW162" s="29"/>
      <c r="AX162" s="29"/>
      <c r="AY162" s="29"/>
      <c r="AZ162" s="29"/>
      <c r="BA162" s="29"/>
      <c r="BB162" s="29"/>
      <c r="BC162" s="29"/>
      <c r="BD162" s="29"/>
      <c r="BE162" s="29"/>
      <c r="BF162" s="29"/>
      <c r="BG162" s="29"/>
      <c r="BH162" s="29"/>
      <c r="BI162" s="29"/>
      <c r="BJ162" s="29"/>
      <c r="BK162" s="29"/>
      <c r="BL162" s="29"/>
    </row>
    <row r="163" s="3" customFormat="1" ht="12" spans="1:64">
      <c r="A163" s="21" t="s">
        <v>210</v>
      </c>
      <c r="B163" s="21" t="s">
        <v>211</v>
      </c>
      <c r="C163" s="21" t="s">
        <v>212</v>
      </c>
      <c r="D163" s="21" t="s">
        <v>213</v>
      </c>
      <c r="E163" s="21"/>
      <c r="F163" s="21"/>
      <c r="G163" s="21"/>
      <c r="H163" s="21"/>
      <c r="I163" s="21"/>
      <c r="J163" s="22"/>
      <c r="K163" s="22"/>
      <c r="L163" s="22"/>
      <c r="M163" s="22"/>
      <c r="N163" s="30"/>
      <c r="O163" s="30"/>
      <c r="P163" s="29"/>
      <c r="Q163" s="29"/>
      <c r="R163" s="29"/>
      <c r="S163" s="29"/>
      <c r="T163" s="29"/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F163" s="29"/>
      <c r="AG163" s="29"/>
      <c r="AH163" s="29"/>
      <c r="AI163" s="29"/>
      <c r="AJ163" s="29"/>
      <c r="AK163" s="29"/>
      <c r="AL163" s="29"/>
      <c r="AM163" s="29"/>
      <c r="AN163" s="29"/>
      <c r="AO163" s="29"/>
      <c r="AP163" s="29"/>
      <c r="AQ163" s="29"/>
      <c r="AR163" s="29"/>
      <c r="AS163" s="29"/>
      <c r="AT163" s="29"/>
      <c r="AU163" s="29"/>
      <c r="AV163" s="29"/>
      <c r="AW163" s="29"/>
      <c r="AX163" s="29"/>
      <c r="AY163" s="29"/>
      <c r="AZ163" s="29"/>
      <c r="BA163" s="29"/>
      <c r="BB163" s="29"/>
      <c r="BC163" s="29"/>
      <c r="BD163" s="29"/>
      <c r="BE163" s="29"/>
      <c r="BF163" s="29"/>
      <c r="BG163" s="29"/>
      <c r="BH163" s="29"/>
      <c r="BI163" s="29"/>
      <c r="BJ163" s="29"/>
      <c r="BK163" s="29"/>
      <c r="BL163" s="29"/>
    </row>
    <row r="164" s="3" customFormat="1" ht="12" spans="1:64">
      <c r="A164" s="21">
        <v>6</v>
      </c>
      <c r="B164" s="21">
        <v>6</v>
      </c>
      <c r="C164" s="21">
        <v>6</v>
      </c>
      <c r="D164" s="21">
        <v>4</v>
      </c>
      <c r="E164" s="21"/>
      <c r="F164" s="21"/>
      <c r="G164" s="21"/>
      <c r="H164" s="21"/>
      <c r="I164" s="21"/>
      <c r="J164" s="22"/>
      <c r="K164" s="22"/>
      <c r="L164" s="22"/>
      <c r="M164" s="22"/>
      <c r="N164" s="30"/>
      <c r="O164" s="30"/>
      <c r="P164" s="29"/>
      <c r="Q164" s="29"/>
      <c r="R164" s="29"/>
      <c r="S164" s="29"/>
      <c r="T164" s="29"/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F164" s="29"/>
      <c r="AG164" s="29"/>
      <c r="AH164" s="29"/>
      <c r="AI164" s="29"/>
      <c r="AJ164" s="29"/>
      <c r="AK164" s="29"/>
      <c r="AL164" s="29"/>
      <c r="AM164" s="29"/>
      <c r="AN164" s="29"/>
      <c r="AO164" s="29"/>
      <c r="AP164" s="29"/>
      <c r="AQ164" s="29"/>
      <c r="AR164" s="29"/>
      <c r="AS164" s="29"/>
      <c r="AT164" s="29"/>
      <c r="AU164" s="29"/>
      <c r="AV164" s="29"/>
      <c r="AW164" s="29"/>
      <c r="AX164" s="29"/>
      <c r="AY164" s="29"/>
      <c r="AZ164" s="29"/>
      <c r="BA164" s="29"/>
      <c r="BB164" s="29"/>
      <c r="BC164" s="29"/>
      <c r="BD164" s="29"/>
      <c r="BE164" s="29"/>
      <c r="BF164" s="29"/>
      <c r="BG164" s="29"/>
      <c r="BH164" s="29"/>
      <c r="BI164" s="29"/>
      <c r="BJ164" s="29"/>
      <c r="BK164" s="29"/>
      <c r="BL164" s="29"/>
    </row>
    <row r="165" s="2" customFormat="1" ht="12" spans="1:64">
      <c r="A165" s="25">
        <v>85</v>
      </c>
      <c r="B165" s="25">
        <v>91</v>
      </c>
      <c r="C165" s="25">
        <v>79</v>
      </c>
      <c r="D165" s="25">
        <v>87</v>
      </c>
      <c r="E165" s="25"/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9"/>
      <c r="Q165" s="29"/>
      <c r="R165" s="29"/>
      <c r="S165" s="29"/>
      <c r="T165" s="29"/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F165" s="29"/>
      <c r="AG165" s="29"/>
      <c r="AH165" s="29"/>
      <c r="AI165" s="29"/>
      <c r="AJ165" s="29"/>
      <c r="AK165" s="29"/>
      <c r="AL165" s="29"/>
      <c r="AM165" s="29"/>
      <c r="AN165" s="29"/>
      <c r="AO165" s="29"/>
      <c r="AP165" s="29"/>
      <c r="AQ165" s="29"/>
      <c r="AR165" s="29"/>
      <c r="AS165" s="29"/>
      <c r="AT165" s="29"/>
      <c r="AU165" s="29"/>
      <c r="AV165" s="29"/>
      <c r="AW165" s="29"/>
      <c r="AX165" s="29"/>
      <c r="AY165" s="29"/>
      <c r="AZ165" s="29"/>
      <c r="BA165" s="29"/>
      <c r="BB165" s="29"/>
      <c r="BC165" s="29"/>
      <c r="BD165" s="29"/>
      <c r="BE165" s="29"/>
      <c r="BF165" s="29"/>
      <c r="BG165" s="29"/>
      <c r="BH165" s="29"/>
      <c r="BI165" s="29"/>
      <c r="BJ165" s="29"/>
      <c r="BK165" s="29"/>
      <c r="BL165" s="29"/>
    </row>
    <row r="166" s="3" customFormat="1" ht="12" spans="1:64">
      <c r="A166" s="30"/>
      <c r="B166" s="30"/>
      <c r="C166" s="30"/>
      <c r="D166" s="30"/>
      <c r="E166" s="30"/>
      <c r="F166" s="30"/>
      <c r="G166" s="30"/>
      <c r="H166" s="21"/>
      <c r="I166" s="21"/>
      <c r="J166" s="22"/>
      <c r="K166" s="22"/>
      <c r="L166" s="22"/>
      <c r="M166" s="22"/>
      <c r="N166" s="30"/>
      <c r="O166" s="30"/>
      <c r="P166" s="29"/>
      <c r="Q166" s="29"/>
      <c r="R166" s="29"/>
      <c r="S166" s="29"/>
      <c r="T166" s="29"/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F166" s="29"/>
      <c r="AG166" s="29"/>
      <c r="AH166" s="29"/>
      <c r="AI166" s="29"/>
      <c r="AJ166" s="29"/>
      <c r="AK166" s="29"/>
      <c r="AL166" s="29"/>
      <c r="AM166" s="29"/>
      <c r="AN166" s="29"/>
      <c r="AO166" s="29"/>
      <c r="AP166" s="29"/>
      <c r="AQ166" s="29"/>
      <c r="AR166" s="29"/>
      <c r="AS166" s="29"/>
      <c r="AT166" s="29"/>
      <c r="AU166" s="29"/>
      <c r="AV166" s="29"/>
      <c r="AW166" s="29"/>
      <c r="AX166" s="29"/>
      <c r="AY166" s="29"/>
      <c r="AZ166" s="29"/>
      <c r="BA166" s="29"/>
      <c r="BB166" s="29"/>
      <c r="BC166" s="29"/>
      <c r="BD166" s="29"/>
      <c r="BE166" s="29"/>
      <c r="BF166" s="29"/>
      <c r="BG166" s="29"/>
      <c r="BH166" s="29"/>
      <c r="BI166" s="29"/>
      <c r="BJ166" s="29"/>
      <c r="BK166" s="29"/>
      <c r="BL166" s="29"/>
    </row>
    <row r="167" s="1" customFormat="1" ht="12" spans="1:64">
      <c r="A167" s="20" t="s">
        <v>214</v>
      </c>
      <c r="B167" s="21" t="s">
        <v>2</v>
      </c>
      <c r="C167" s="21">
        <v>21</v>
      </c>
      <c r="D167" s="21" t="s">
        <v>3</v>
      </c>
      <c r="E167" s="21" t="s">
        <v>83</v>
      </c>
      <c r="F167" s="21" t="s">
        <v>5</v>
      </c>
      <c r="G167" s="24">
        <f>(A169*A170+B169*B170+C169*C170+D169*D170+E169*E170+F169*F170+G169*G170)/C167</f>
        <v>85.0952380952381</v>
      </c>
      <c r="H167" s="21"/>
      <c r="I167" s="21"/>
      <c r="J167" s="21"/>
      <c r="K167" s="21"/>
      <c r="L167" s="21"/>
      <c r="M167" s="21"/>
      <c r="N167" s="21"/>
      <c r="O167" s="21"/>
      <c r="P167" s="29"/>
      <c r="Q167" s="29"/>
      <c r="R167" s="29"/>
      <c r="S167" s="29"/>
      <c r="T167" s="29"/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F167" s="29"/>
      <c r="AG167" s="29"/>
      <c r="AH167" s="29"/>
      <c r="AI167" s="29"/>
      <c r="AJ167" s="29"/>
      <c r="AK167" s="29"/>
      <c r="AL167" s="29"/>
      <c r="AM167" s="29"/>
      <c r="AN167" s="29"/>
      <c r="AO167" s="29"/>
      <c r="AP167" s="29"/>
      <c r="AQ167" s="29"/>
      <c r="AR167" s="29"/>
      <c r="AS167" s="29"/>
      <c r="AT167" s="29"/>
      <c r="AU167" s="29"/>
      <c r="AV167" s="29"/>
      <c r="AW167" s="29"/>
      <c r="AX167" s="29"/>
      <c r="AY167" s="29"/>
      <c r="AZ167" s="29"/>
      <c r="BA167" s="29"/>
      <c r="BB167" s="29"/>
      <c r="BC167" s="29"/>
      <c r="BD167" s="29"/>
      <c r="BE167" s="29"/>
      <c r="BF167" s="29"/>
      <c r="BG167" s="29"/>
      <c r="BH167" s="29"/>
      <c r="BI167" s="29"/>
      <c r="BJ167" s="29"/>
      <c r="BK167" s="29"/>
      <c r="BL167" s="29"/>
    </row>
    <row r="168" s="3" customFormat="1" spans="1:64">
      <c r="A168" s="21" t="s">
        <v>215</v>
      </c>
      <c r="B168" s="21" t="s">
        <v>216</v>
      </c>
      <c r="C168" s="21" t="s">
        <v>217</v>
      </c>
      <c r="D168" s="38" t="s">
        <v>218</v>
      </c>
      <c r="E168" s="39" t="s">
        <v>219</v>
      </c>
      <c r="F168" s="21"/>
      <c r="G168" s="21"/>
      <c r="H168" s="21"/>
      <c r="I168" s="21"/>
      <c r="J168" s="21"/>
      <c r="K168" s="21"/>
      <c r="L168" s="21"/>
      <c r="M168" s="21"/>
      <c r="N168" s="30"/>
      <c r="O168" s="30"/>
      <c r="P168" s="29"/>
      <c r="Q168" s="29"/>
      <c r="R168" s="29"/>
      <c r="S168" s="29"/>
      <c r="T168" s="29"/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F168" s="29"/>
      <c r="AG168" s="29"/>
      <c r="AH168" s="29"/>
      <c r="AI168" s="29"/>
      <c r="AJ168" s="29"/>
      <c r="AK168" s="29"/>
      <c r="AL168" s="29"/>
      <c r="AM168" s="29"/>
      <c r="AN168" s="29"/>
      <c r="AO168" s="29"/>
      <c r="AP168" s="29"/>
      <c r="AQ168" s="29"/>
      <c r="AR168" s="29"/>
      <c r="AS168" s="29"/>
      <c r="AT168" s="29"/>
      <c r="AU168" s="29"/>
      <c r="AV168" s="29"/>
      <c r="AW168" s="29"/>
      <c r="AX168" s="29"/>
      <c r="AY168" s="29"/>
      <c r="AZ168" s="29"/>
      <c r="BA168" s="29"/>
      <c r="BB168" s="29"/>
      <c r="BC168" s="29"/>
      <c r="BD168" s="29"/>
      <c r="BE168" s="29"/>
      <c r="BF168" s="29"/>
      <c r="BG168" s="29"/>
      <c r="BH168" s="29"/>
      <c r="BI168" s="29"/>
      <c r="BJ168" s="29"/>
      <c r="BK168" s="29"/>
      <c r="BL168" s="29"/>
    </row>
    <row r="169" s="3" customFormat="1" ht="12.75" spans="1:64">
      <c r="A169" s="21">
        <v>3</v>
      </c>
      <c r="B169" s="21">
        <v>5</v>
      </c>
      <c r="C169" s="21">
        <v>6</v>
      </c>
      <c r="D169" s="22">
        <v>4</v>
      </c>
      <c r="E169" s="22">
        <v>3</v>
      </c>
      <c r="F169" s="21"/>
      <c r="G169" s="21"/>
      <c r="H169" s="21"/>
      <c r="I169" s="21"/>
      <c r="J169" s="22"/>
      <c r="K169" s="22"/>
      <c r="L169" s="22"/>
      <c r="M169" s="32"/>
      <c r="N169" s="30"/>
      <c r="O169" s="30"/>
      <c r="P169" s="29"/>
      <c r="Q169" s="29"/>
      <c r="R169" s="29"/>
      <c r="S169" s="29"/>
      <c r="T169" s="29"/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F169" s="29"/>
      <c r="AG169" s="29"/>
      <c r="AH169" s="29"/>
      <c r="AI169" s="29"/>
      <c r="AJ169" s="29"/>
      <c r="AK169" s="29"/>
      <c r="AL169" s="29"/>
      <c r="AM169" s="29"/>
      <c r="AN169" s="29"/>
      <c r="AO169" s="29"/>
      <c r="AP169" s="29"/>
      <c r="AQ169" s="29"/>
      <c r="AR169" s="29"/>
      <c r="AS169" s="29"/>
      <c r="AT169" s="29"/>
      <c r="AU169" s="29"/>
      <c r="AV169" s="29"/>
      <c r="AW169" s="29"/>
      <c r="AX169" s="29"/>
      <c r="AY169" s="29"/>
      <c r="AZ169" s="29"/>
      <c r="BA169" s="29"/>
      <c r="BB169" s="29"/>
      <c r="BC169" s="29"/>
      <c r="BD169" s="29"/>
      <c r="BE169" s="29"/>
      <c r="BF169" s="29"/>
      <c r="BG169" s="29"/>
      <c r="BH169" s="29"/>
      <c r="BI169" s="29"/>
      <c r="BJ169" s="29"/>
      <c r="BK169" s="29"/>
      <c r="BL169" s="29"/>
    </row>
    <row r="170" s="2" customFormat="1" ht="12" spans="1:64">
      <c r="A170" s="25">
        <v>85</v>
      </c>
      <c r="B170" s="25">
        <v>91</v>
      </c>
      <c r="C170" s="25">
        <v>75</v>
      </c>
      <c r="D170" s="25">
        <v>90</v>
      </c>
      <c r="E170" s="25">
        <v>89</v>
      </c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9"/>
      <c r="Q170" s="29"/>
      <c r="R170" s="29"/>
      <c r="S170" s="29"/>
      <c r="T170" s="29"/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F170" s="29"/>
      <c r="AG170" s="29"/>
      <c r="AH170" s="29"/>
      <c r="AI170" s="29"/>
      <c r="AJ170" s="29"/>
      <c r="AK170" s="29"/>
      <c r="AL170" s="29"/>
      <c r="AM170" s="29"/>
      <c r="AN170" s="29"/>
      <c r="AO170" s="29"/>
      <c r="AP170" s="29"/>
      <c r="AQ170" s="29"/>
      <c r="AR170" s="29"/>
      <c r="AS170" s="29"/>
      <c r="AT170" s="29"/>
      <c r="AU170" s="29"/>
      <c r="AV170" s="29"/>
      <c r="AW170" s="29"/>
      <c r="AX170" s="29"/>
      <c r="AY170" s="29"/>
      <c r="AZ170" s="29"/>
      <c r="BA170" s="29"/>
      <c r="BB170" s="29"/>
      <c r="BC170" s="29"/>
      <c r="BD170" s="29"/>
      <c r="BE170" s="29"/>
      <c r="BF170" s="29"/>
      <c r="BG170" s="29"/>
      <c r="BH170" s="29"/>
      <c r="BI170" s="29"/>
      <c r="BJ170" s="29"/>
      <c r="BK170" s="29"/>
      <c r="BL170" s="29"/>
    </row>
    <row r="171" s="3" customFormat="1" ht="12.75" spans="1:64">
      <c r="A171" s="21"/>
      <c r="B171" s="21"/>
      <c r="C171" s="21"/>
      <c r="D171" s="21"/>
      <c r="E171" s="21"/>
      <c r="F171" s="21"/>
      <c r="G171" s="21"/>
      <c r="H171" s="21"/>
      <c r="I171" s="22"/>
      <c r="J171" s="22"/>
      <c r="K171" s="22"/>
      <c r="L171" s="32"/>
      <c r="M171" s="21"/>
      <c r="N171" s="30"/>
      <c r="O171" s="30"/>
      <c r="P171" s="29"/>
      <c r="Q171" s="29"/>
      <c r="R171" s="29"/>
      <c r="S171" s="29"/>
      <c r="T171" s="29"/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F171" s="29"/>
      <c r="AG171" s="29"/>
      <c r="AH171" s="29"/>
      <c r="AI171" s="29"/>
      <c r="AJ171" s="29"/>
      <c r="AK171" s="29"/>
      <c r="AL171" s="29"/>
      <c r="AM171" s="29"/>
      <c r="AN171" s="29"/>
      <c r="AO171" s="29"/>
      <c r="AP171" s="29"/>
      <c r="AQ171" s="29"/>
      <c r="AR171" s="29"/>
      <c r="AS171" s="29"/>
      <c r="AT171" s="29"/>
      <c r="AU171" s="29"/>
      <c r="AV171" s="29"/>
      <c r="AW171" s="29"/>
      <c r="AX171" s="29"/>
      <c r="AY171" s="29"/>
      <c r="AZ171" s="29"/>
      <c r="BA171" s="29"/>
      <c r="BB171" s="29"/>
      <c r="BC171" s="29"/>
      <c r="BD171" s="29"/>
      <c r="BE171" s="29"/>
      <c r="BF171" s="29"/>
      <c r="BG171" s="29"/>
      <c r="BH171" s="29"/>
      <c r="BI171" s="29"/>
      <c r="BJ171" s="29"/>
      <c r="BK171" s="29"/>
      <c r="BL171" s="29"/>
    </row>
    <row r="172" s="1" customFormat="1" ht="12.75" spans="1:64">
      <c r="A172" s="20" t="s">
        <v>220</v>
      </c>
      <c r="B172" s="21" t="s">
        <v>2</v>
      </c>
      <c r="C172" s="21">
        <f>A174+B174+C174+D174</f>
        <v>20</v>
      </c>
      <c r="D172" s="21" t="s">
        <v>3</v>
      </c>
      <c r="E172" s="21" t="s">
        <v>73</v>
      </c>
      <c r="F172" s="21" t="s">
        <v>5</v>
      </c>
      <c r="G172" s="24">
        <f>(A174*A175+B174*B175+C174*C175+D174*D175+E174*E175+F174*F175+G174*G175)/C172</f>
        <v>88</v>
      </c>
      <c r="H172" s="21"/>
      <c r="I172" s="21"/>
      <c r="J172" s="21"/>
      <c r="K172" s="21"/>
      <c r="L172" s="21"/>
      <c r="M172" s="31"/>
      <c r="N172" s="21"/>
      <c r="O172" s="21"/>
      <c r="P172" s="29"/>
      <c r="Q172" s="29"/>
      <c r="R172" s="29"/>
      <c r="S172" s="29"/>
      <c r="T172" s="29"/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F172" s="29"/>
      <c r="AG172" s="29"/>
      <c r="AH172" s="29"/>
      <c r="AI172" s="29"/>
      <c r="AJ172" s="29"/>
      <c r="AK172" s="29"/>
      <c r="AL172" s="29"/>
      <c r="AM172" s="29"/>
      <c r="AN172" s="29"/>
      <c r="AO172" s="29"/>
      <c r="AP172" s="29"/>
      <c r="AQ172" s="29"/>
      <c r="AR172" s="29"/>
      <c r="AS172" s="29"/>
      <c r="AT172" s="29"/>
      <c r="AU172" s="29"/>
      <c r="AV172" s="29"/>
      <c r="AW172" s="29"/>
      <c r="AX172" s="29"/>
      <c r="AY172" s="29"/>
      <c r="AZ172" s="29"/>
      <c r="BA172" s="29"/>
      <c r="BB172" s="29"/>
      <c r="BC172" s="29"/>
      <c r="BD172" s="29"/>
      <c r="BE172" s="29"/>
      <c r="BF172" s="29"/>
      <c r="BG172" s="29"/>
      <c r="BH172" s="29"/>
      <c r="BI172" s="29"/>
      <c r="BJ172" s="29"/>
      <c r="BK172" s="29"/>
      <c r="BL172" s="29"/>
    </row>
    <row r="173" s="3" customFormat="1" ht="12.75" spans="1:64">
      <c r="A173" s="21" t="s">
        <v>221</v>
      </c>
      <c r="B173" s="21" t="s">
        <v>222</v>
      </c>
      <c r="C173" s="21" t="s">
        <v>215</v>
      </c>
      <c r="D173" s="21" t="s">
        <v>223</v>
      </c>
      <c r="E173" s="21"/>
      <c r="F173" s="21"/>
      <c r="G173" s="21"/>
      <c r="H173" s="21"/>
      <c r="I173" s="21"/>
      <c r="J173" s="21"/>
      <c r="K173" s="21"/>
      <c r="L173" s="21"/>
      <c r="M173" s="31"/>
      <c r="N173" s="30"/>
      <c r="O173" s="30"/>
      <c r="P173" s="29"/>
      <c r="Q173" s="29"/>
      <c r="R173" s="29"/>
      <c r="S173" s="29"/>
      <c r="T173" s="29"/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F173" s="29"/>
      <c r="AG173" s="29"/>
      <c r="AH173" s="29"/>
      <c r="AI173" s="29"/>
      <c r="AJ173" s="29"/>
      <c r="AK173" s="29"/>
      <c r="AL173" s="29"/>
      <c r="AM173" s="29"/>
      <c r="AN173" s="29"/>
      <c r="AO173" s="29"/>
      <c r="AP173" s="29"/>
      <c r="AQ173" s="29"/>
      <c r="AR173" s="29"/>
      <c r="AS173" s="29"/>
      <c r="AT173" s="29"/>
      <c r="AU173" s="29"/>
      <c r="AV173" s="29"/>
      <c r="AW173" s="29"/>
      <c r="AX173" s="29"/>
      <c r="AY173" s="29"/>
      <c r="AZ173" s="29"/>
      <c r="BA173" s="29"/>
      <c r="BB173" s="29"/>
      <c r="BC173" s="29"/>
      <c r="BD173" s="29"/>
      <c r="BE173" s="29"/>
      <c r="BF173" s="29"/>
      <c r="BG173" s="29"/>
      <c r="BH173" s="29"/>
      <c r="BI173" s="29"/>
      <c r="BJ173" s="29"/>
      <c r="BK173" s="29"/>
      <c r="BL173" s="29"/>
    </row>
    <row r="174" s="3" customFormat="1" ht="12.75" spans="1:64">
      <c r="A174" s="21">
        <v>6</v>
      </c>
      <c r="B174" s="21">
        <v>6</v>
      </c>
      <c r="C174" s="22">
        <v>2</v>
      </c>
      <c r="D174" s="21">
        <v>6</v>
      </c>
      <c r="E174" s="21"/>
      <c r="F174" s="21"/>
      <c r="G174" s="21"/>
      <c r="H174" s="21"/>
      <c r="I174" s="21"/>
      <c r="J174" s="22"/>
      <c r="K174" s="22"/>
      <c r="L174" s="22"/>
      <c r="M174" s="32"/>
      <c r="N174" s="30"/>
      <c r="O174" s="30"/>
      <c r="P174" s="29"/>
      <c r="Q174" s="29"/>
      <c r="R174" s="29"/>
      <c r="S174" s="29"/>
      <c r="T174" s="29"/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F174" s="29"/>
      <c r="AG174" s="29"/>
      <c r="AH174" s="29"/>
      <c r="AI174" s="29"/>
      <c r="AJ174" s="29"/>
      <c r="AK174" s="29"/>
      <c r="AL174" s="29"/>
      <c r="AM174" s="29"/>
      <c r="AN174" s="29"/>
      <c r="AO174" s="29"/>
      <c r="AP174" s="29"/>
      <c r="AQ174" s="29"/>
      <c r="AR174" s="29"/>
      <c r="AS174" s="29"/>
      <c r="AT174" s="29"/>
      <c r="AU174" s="29"/>
      <c r="AV174" s="29"/>
      <c r="AW174" s="29"/>
      <c r="AX174" s="29"/>
      <c r="AY174" s="29"/>
      <c r="AZ174" s="29"/>
      <c r="BA174" s="29"/>
      <c r="BB174" s="29"/>
      <c r="BC174" s="29"/>
      <c r="BD174" s="29"/>
      <c r="BE174" s="29"/>
      <c r="BF174" s="29"/>
      <c r="BG174" s="29"/>
      <c r="BH174" s="29"/>
      <c r="BI174" s="29"/>
      <c r="BJ174" s="29"/>
      <c r="BK174" s="29"/>
      <c r="BL174" s="29"/>
    </row>
    <row r="175" s="2" customFormat="1" ht="12" spans="1:64">
      <c r="A175" s="25">
        <v>90</v>
      </c>
      <c r="B175" s="25">
        <v>88</v>
      </c>
      <c r="C175" s="25">
        <v>85</v>
      </c>
      <c r="D175" s="25">
        <v>87</v>
      </c>
      <c r="E175" s="25"/>
      <c r="F175" s="25"/>
      <c r="G175" s="25"/>
      <c r="H175" s="25"/>
      <c r="I175" s="25"/>
      <c r="J175" s="25"/>
      <c r="K175" s="25"/>
      <c r="L175" s="25"/>
      <c r="M175" s="25"/>
      <c r="N175" s="25"/>
      <c r="O175" s="25"/>
      <c r="P175" s="29"/>
      <c r="Q175" s="29"/>
      <c r="R175" s="29"/>
      <c r="S175" s="29"/>
      <c r="T175" s="29"/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F175" s="29"/>
      <c r="AG175" s="29"/>
      <c r="AH175" s="29"/>
      <c r="AI175" s="29"/>
      <c r="AJ175" s="29"/>
      <c r="AK175" s="29"/>
      <c r="AL175" s="29"/>
      <c r="AM175" s="29"/>
      <c r="AN175" s="29"/>
      <c r="AO175" s="29"/>
      <c r="AP175" s="29"/>
      <c r="AQ175" s="29"/>
      <c r="AR175" s="29"/>
      <c r="AS175" s="29"/>
      <c r="AT175" s="29"/>
      <c r="AU175" s="29"/>
      <c r="AV175" s="29"/>
      <c r="AW175" s="29"/>
      <c r="AX175" s="29"/>
      <c r="AY175" s="29"/>
      <c r="AZ175" s="29"/>
      <c r="BA175" s="29"/>
      <c r="BB175" s="29"/>
      <c r="BC175" s="29"/>
      <c r="BD175" s="29"/>
      <c r="BE175" s="29"/>
      <c r="BF175" s="29"/>
      <c r="BG175" s="29"/>
      <c r="BH175" s="29"/>
      <c r="BI175" s="29"/>
      <c r="BJ175" s="29"/>
      <c r="BK175" s="29"/>
      <c r="BL175" s="29"/>
    </row>
    <row r="176" s="3" customFormat="1" ht="12.75" spans="1:64">
      <c r="A176" s="21"/>
      <c r="B176" s="21"/>
      <c r="C176" s="21"/>
      <c r="D176" s="21"/>
      <c r="E176" s="21"/>
      <c r="F176" s="21"/>
      <c r="G176" s="21"/>
      <c r="H176" s="21"/>
      <c r="I176" s="32"/>
      <c r="J176" s="21"/>
      <c r="K176" s="21"/>
      <c r="L176" s="22"/>
      <c r="M176" s="22"/>
      <c r="N176" s="30"/>
      <c r="O176" s="30"/>
      <c r="P176" s="29"/>
      <c r="Q176" s="29"/>
      <c r="R176" s="29"/>
      <c r="S176" s="29"/>
      <c r="T176" s="29"/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F176" s="29"/>
      <c r="AG176" s="29"/>
      <c r="AH176" s="29"/>
      <c r="AI176" s="29"/>
      <c r="AJ176" s="29"/>
      <c r="AK176" s="29"/>
      <c r="AL176" s="29"/>
      <c r="AM176" s="29"/>
      <c r="AN176" s="29"/>
      <c r="AO176" s="29"/>
      <c r="AP176" s="29"/>
      <c r="AQ176" s="29"/>
      <c r="AR176" s="29"/>
      <c r="AS176" s="29"/>
      <c r="AT176" s="29"/>
      <c r="AU176" s="29"/>
      <c r="AV176" s="29"/>
      <c r="AW176" s="29"/>
      <c r="AX176" s="29"/>
      <c r="AY176" s="29"/>
      <c r="AZ176" s="29"/>
      <c r="BA176" s="29"/>
      <c r="BB176" s="29"/>
      <c r="BC176" s="29"/>
      <c r="BD176" s="29"/>
      <c r="BE176" s="29"/>
      <c r="BF176" s="29"/>
      <c r="BG176" s="29"/>
      <c r="BH176" s="29"/>
      <c r="BI176" s="29"/>
      <c r="BJ176" s="29"/>
      <c r="BK176" s="29"/>
      <c r="BL176" s="29"/>
    </row>
    <row r="177" s="1" customFormat="1" ht="12.75" spans="1:64">
      <c r="A177" s="20" t="s">
        <v>224</v>
      </c>
      <c r="B177" s="21" t="s">
        <v>2</v>
      </c>
      <c r="C177" s="21">
        <v>36</v>
      </c>
      <c r="D177" s="21" t="s">
        <v>3</v>
      </c>
      <c r="E177" s="21" t="s">
        <v>4</v>
      </c>
      <c r="F177" s="21" t="s">
        <v>5</v>
      </c>
      <c r="G177" s="24">
        <f>(A179*A180+B179*B180+C179*C180+D179*D180+E179*E180+F179*F180+G179*G180+H179*H180+I179*I180)/C177</f>
        <v>77.6666666666667</v>
      </c>
      <c r="H177" s="21"/>
      <c r="I177" s="21"/>
      <c r="J177" s="21"/>
      <c r="K177" s="31"/>
      <c r="L177" s="21"/>
      <c r="M177" s="21"/>
      <c r="N177" s="21"/>
      <c r="O177" s="21"/>
      <c r="P177" s="29"/>
      <c r="Q177" s="29"/>
      <c r="R177" s="29"/>
      <c r="S177" s="29"/>
      <c r="T177" s="29"/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F177" s="29"/>
      <c r="AG177" s="29"/>
      <c r="AH177" s="29"/>
      <c r="AI177" s="29"/>
      <c r="AJ177" s="29"/>
      <c r="AK177" s="29"/>
      <c r="AL177" s="29"/>
      <c r="AM177" s="29"/>
      <c r="AN177" s="29"/>
      <c r="AO177" s="29"/>
      <c r="AP177" s="29"/>
      <c r="AQ177" s="29"/>
      <c r="AR177" s="29"/>
      <c r="AS177" s="29"/>
      <c r="AT177" s="29"/>
      <c r="AU177" s="29"/>
      <c r="AV177" s="29"/>
      <c r="AW177" s="29"/>
      <c r="AX177" s="29"/>
      <c r="AY177" s="29"/>
      <c r="AZ177" s="29"/>
      <c r="BA177" s="29"/>
      <c r="BB177" s="29"/>
      <c r="BC177" s="29"/>
      <c r="BD177" s="29"/>
      <c r="BE177" s="29"/>
      <c r="BF177" s="29"/>
      <c r="BG177" s="29"/>
      <c r="BH177" s="29"/>
      <c r="BI177" s="29"/>
      <c r="BJ177" s="29"/>
      <c r="BK177" s="29"/>
      <c r="BL177" s="29"/>
    </row>
    <row r="178" s="3" customFormat="1" ht="12" spans="1:64">
      <c r="A178" s="21" t="s">
        <v>225</v>
      </c>
      <c r="B178" s="21" t="s">
        <v>226</v>
      </c>
      <c r="C178" s="21" t="s">
        <v>227</v>
      </c>
      <c r="D178" s="21" t="s">
        <v>228</v>
      </c>
      <c r="E178" s="34" t="s">
        <v>229</v>
      </c>
      <c r="F178" s="21" t="s">
        <v>230</v>
      </c>
      <c r="H178" s="30"/>
      <c r="I178" s="30"/>
      <c r="J178" s="30"/>
      <c r="K178" s="30"/>
      <c r="L178" s="30"/>
      <c r="M178" s="30"/>
      <c r="N178" s="30"/>
      <c r="O178" s="30"/>
      <c r="P178" s="29"/>
      <c r="Q178" s="29"/>
      <c r="R178" s="29"/>
      <c r="S178" s="29"/>
      <c r="T178" s="29"/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F178" s="29"/>
      <c r="AG178" s="29"/>
      <c r="AH178" s="29"/>
      <c r="AI178" s="29"/>
      <c r="AJ178" s="29"/>
      <c r="AK178" s="29"/>
      <c r="AL178" s="29"/>
      <c r="AM178" s="29"/>
      <c r="AN178" s="29"/>
      <c r="AO178" s="29"/>
      <c r="AP178" s="29"/>
      <c r="AQ178" s="29"/>
      <c r="AR178" s="29"/>
      <c r="AS178" s="29"/>
      <c r="AT178" s="29"/>
      <c r="AU178" s="29"/>
      <c r="AV178" s="29"/>
      <c r="AW178" s="29"/>
      <c r="AX178" s="29"/>
      <c r="AY178" s="29"/>
      <c r="AZ178" s="29"/>
      <c r="BA178" s="29"/>
      <c r="BB178" s="29"/>
      <c r="BC178" s="29"/>
      <c r="BD178" s="29"/>
      <c r="BE178" s="29"/>
      <c r="BF178" s="29"/>
      <c r="BG178" s="29"/>
      <c r="BH178" s="29"/>
      <c r="BI178" s="29"/>
      <c r="BJ178" s="29"/>
      <c r="BK178" s="29"/>
      <c r="BL178" s="29"/>
    </row>
    <row r="179" s="3" customFormat="1" ht="12" spans="1:64">
      <c r="A179" s="21">
        <v>6</v>
      </c>
      <c r="B179" s="21">
        <v>6</v>
      </c>
      <c r="C179" s="21">
        <v>6</v>
      </c>
      <c r="D179" s="21">
        <v>6</v>
      </c>
      <c r="E179" s="22">
        <v>6</v>
      </c>
      <c r="F179" s="22">
        <v>6</v>
      </c>
      <c r="H179" s="21"/>
      <c r="I179" s="21"/>
      <c r="J179" s="22"/>
      <c r="K179" s="22"/>
      <c r="L179" s="22"/>
      <c r="M179" s="30"/>
      <c r="N179" s="30"/>
      <c r="O179" s="30"/>
      <c r="P179" s="29"/>
      <c r="Q179" s="29"/>
      <c r="R179" s="29"/>
      <c r="S179" s="29"/>
      <c r="T179" s="29"/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F179" s="29"/>
      <c r="AG179" s="29"/>
      <c r="AH179" s="29"/>
      <c r="AI179" s="29"/>
      <c r="AJ179" s="29"/>
      <c r="AK179" s="29"/>
      <c r="AL179" s="29"/>
      <c r="AM179" s="29"/>
      <c r="AN179" s="29"/>
      <c r="AO179" s="29"/>
      <c r="AP179" s="29"/>
      <c r="AQ179" s="29"/>
      <c r="AR179" s="29"/>
      <c r="AS179" s="29"/>
      <c r="AT179" s="29"/>
      <c r="AU179" s="29"/>
      <c r="AV179" s="29"/>
      <c r="AW179" s="29"/>
      <c r="AX179" s="29"/>
      <c r="AY179" s="29"/>
      <c r="AZ179" s="29"/>
      <c r="BA179" s="29"/>
      <c r="BB179" s="29"/>
      <c r="BC179" s="29"/>
      <c r="BD179" s="29"/>
      <c r="BE179" s="29"/>
      <c r="BF179" s="29"/>
      <c r="BG179" s="29"/>
      <c r="BH179" s="29"/>
      <c r="BI179" s="29"/>
      <c r="BJ179" s="29"/>
      <c r="BK179" s="29"/>
      <c r="BL179" s="29"/>
    </row>
    <row r="180" s="2" customFormat="1" ht="12" spans="1:64">
      <c r="A180" s="25">
        <v>75</v>
      </c>
      <c r="B180" s="25">
        <v>78</v>
      </c>
      <c r="C180" s="25">
        <v>75</v>
      </c>
      <c r="D180" s="25">
        <v>72</v>
      </c>
      <c r="E180" s="25">
        <v>76</v>
      </c>
      <c r="F180" s="25">
        <v>90</v>
      </c>
      <c r="G180" s="25"/>
      <c r="H180" s="25"/>
      <c r="I180" s="25"/>
      <c r="J180" s="25"/>
      <c r="K180" s="25"/>
      <c r="L180" s="25"/>
      <c r="M180" s="25"/>
      <c r="N180" s="25"/>
      <c r="O180" s="25"/>
      <c r="P180" s="29"/>
      <c r="Q180" s="29"/>
      <c r="R180" s="29"/>
      <c r="S180" s="29"/>
      <c r="T180" s="29"/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F180" s="29"/>
      <c r="AG180" s="29"/>
      <c r="AH180" s="29"/>
      <c r="AI180" s="29"/>
      <c r="AJ180" s="29"/>
      <c r="AK180" s="29"/>
      <c r="AL180" s="29"/>
      <c r="AM180" s="29"/>
      <c r="AN180" s="29"/>
      <c r="AO180" s="29"/>
      <c r="AP180" s="29"/>
      <c r="AQ180" s="29"/>
      <c r="AR180" s="29"/>
      <c r="AS180" s="29"/>
      <c r="AT180" s="29"/>
      <c r="AU180" s="29"/>
      <c r="AV180" s="29"/>
      <c r="AW180" s="29"/>
      <c r="AX180" s="29"/>
      <c r="AY180" s="29"/>
      <c r="AZ180" s="29"/>
      <c r="BA180" s="29"/>
      <c r="BB180" s="29"/>
      <c r="BC180" s="29"/>
      <c r="BD180" s="29"/>
      <c r="BE180" s="29"/>
      <c r="BF180" s="29"/>
      <c r="BG180" s="29"/>
      <c r="BH180" s="29"/>
      <c r="BI180" s="29"/>
      <c r="BJ180" s="29"/>
      <c r="BK180" s="29"/>
      <c r="BL180" s="29"/>
    </row>
    <row r="181" s="3" customFormat="1" ht="12" spans="1:64">
      <c r="A181" s="21"/>
      <c r="B181" s="21"/>
      <c r="C181" s="21"/>
      <c r="D181" s="21"/>
      <c r="E181" s="21"/>
      <c r="F181" s="21"/>
      <c r="G181" s="21"/>
      <c r="H181" s="21"/>
      <c r="I181" s="21"/>
      <c r="J181" s="22"/>
      <c r="K181" s="22"/>
      <c r="L181" s="22"/>
      <c r="M181" s="22"/>
      <c r="N181" s="30"/>
      <c r="O181" s="30"/>
      <c r="P181" s="29"/>
      <c r="Q181" s="29"/>
      <c r="R181" s="29"/>
      <c r="S181" s="29"/>
      <c r="T181" s="29"/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F181" s="29"/>
      <c r="AG181" s="29"/>
      <c r="AH181" s="29"/>
      <c r="AI181" s="29"/>
      <c r="AJ181" s="29"/>
      <c r="AK181" s="29"/>
      <c r="AL181" s="29"/>
      <c r="AM181" s="29"/>
      <c r="AN181" s="29"/>
      <c r="AO181" s="29"/>
      <c r="AP181" s="29"/>
      <c r="AQ181" s="29"/>
      <c r="AR181" s="29"/>
      <c r="AS181" s="29"/>
      <c r="AT181" s="29"/>
      <c r="AU181" s="29"/>
      <c r="AV181" s="29"/>
      <c r="AW181" s="29"/>
      <c r="AX181" s="29"/>
      <c r="AY181" s="29"/>
      <c r="AZ181" s="29"/>
      <c r="BA181" s="29"/>
      <c r="BB181" s="29"/>
      <c r="BC181" s="29"/>
      <c r="BD181" s="29"/>
      <c r="BE181" s="29"/>
      <c r="BF181" s="29"/>
      <c r="BG181" s="29"/>
      <c r="BH181" s="29"/>
      <c r="BI181" s="29"/>
      <c r="BJ181" s="29"/>
      <c r="BK181" s="29"/>
      <c r="BL181" s="29"/>
    </row>
    <row r="182" s="1" customFormat="1" ht="12" spans="1:64">
      <c r="A182" s="20" t="s">
        <v>231</v>
      </c>
      <c r="B182" s="21" t="s">
        <v>2</v>
      </c>
      <c r="C182" s="21">
        <v>34</v>
      </c>
      <c r="D182" s="21" t="s">
        <v>3</v>
      </c>
      <c r="E182" s="21" t="s">
        <v>4</v>
      </c>
      <c r="F182" s="21" t="s">
        <v>5</v>
      </c>
      <c r="G182" s="24">
        <f>(A184*A185+B184*B185+C184*C185+D184*D185+E184*E185+F184*F185+G184*G185+H184*H185+I184*I185)/C182</f>
        <v>85.3823529411765</v>
      </c>
      <c r="H182" s="21"/>
      <c r="I182" s="21"/>
      <c r="J182" s="21"/>
      <c r="K182" s="21"/>
      <c r="L182" s="21"/>
      <c r="M182" s="21"/>
      <c r="N182" s="21"/>
      <c r="O182" s="21"/>
      <c r="P182" s="29"/>
      <c r="Q182" s="29"/>
      <c r="R182" s="29"/>
      <c r="S182" s="29"/>
      <c r="T182" s="29"/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F182" s="29"/>
      <c r="AG182" s="29"/>
      <c r="AH182" s="29"/>
      <c r="AI182" s="29"/>
      <c r="AJ182" s="29"/>
      <c r="AK182" s="29"/>
      <c r="AL182" s="29"/>
      <c r="AM182" s="29"/>
      <c r="AN182" s="29"/>
      <c r="AO182" s="29"/>
      <c r="AP182" s="29"/>
      <c r="AQ182" s="29"/>
      <c r="AR182" s="29"/>
      <c r="AS182" s="29"/>
      <c r="AT182" s="29"/>
      <c r="AU182" s="29"/>
      <c r="AV182" s="29"/>
      <c r="AW182" s="29"/>
      <c r="AX182" s="29"/>
      <c r="AY182" s="29"/>
      <c r="AZ182" s="29"/>
      <c r="BA182" s="29"/>
      <c r="BB182" s="29"/>
      <c r="BC182" s="29"/>
      <c r="BD182" s="29"/>
      <c r="BE182" s="29"/>
      <c r="BF182" s="29"/>
      <c r="BG182" s="29"/>
      <c r="BH182" s="29"/>
      <c r="BI182" s="29"/>
      <c r="BJ182" s="29"/>
      <c r="BK182" s="29"/>
      <c r="BL182" s="29"/>
    </row>
    <row r="183" s="1" customFormat="1" ht="12" spans="1:64">
      <c r="A183" s="21" t="s">
        <v>232</v>
      </c>
      <c r="B183" s="21" t="s">
        <v>233</v>
      </c>
      <c r="C183" s="21" t="s">
        <v>234</v>
      </c>
      <c r="D183" s="21" t="s">
        <v>235</v>
      </c>
      <c r="E183" s="21" t="s">
        <v>236</v>
      </c>
      <c r="F183" s="21" t="s">
        <v>237</v>
      </c>
      <c r="I183" s="21"/>
      <c r="J183" s="21"/>
      <c r="K183" s="30"/>
      <c r="L183" s="30"/>
      <c r="M183" s="30"/>
      <c r="N183" s="30"/>
      <c r="O183" s="30"/>
      <c r="P183" s="29"/>
      <c r="Q183" s="29"/>
      <c r="R183" s="29"/>
      <c r="S183" s="29"/>
      <c r="T183" s="29"/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F183" s="29"/>
      <c r="AG183" s="29"/>
      <c r="AH183" s="29"/>
      <c r="AI183" s="29"/>
      <c r="AJ183" s="29"/>
      <c r="AK183" s="29"/>
      <c r="AL183" s="29"/>
      <c r="AM183" s="29"/>
      <c r="AN183" s="29"/>
      <c r="AO183" s="29"/>
      <c r="AP183" s="29"/>
      <c r="AQ183" s="29"/>
      <c r="AR183" s="29"/>
      <c r="AS183" s="29"/>
      <c r="AT183" s="29"/>
      <c r="AU183" s="29"/>
      <c r="AV183" s="29"/>
      <c r="AW183" s="29"/>
      <c r="AX183" s="29"/>
      <c r="AY183" s="29"/>
      <c r="AZ183" s="29"/>
      <c r="BA183" s="29"/>
      <c r="BB183" s="29"/>
      <c r="BC183" s="29"/>
      <c r="BD183" s="29"/>
      <c r="BE183" s="29"/>
      <c r="BF183" s="29"/>
      <c r="BG183" s="29"/>
      <c r="BH183" s="29"/>
      <c r="BI183" s="29"/>
      <c r="BJ183" s="29"/>
      <c r="BK183" s="29"/>
      <c r="BL183" s="29"/>
    </row>
    <row r="184" s="1" customFormat="1" ht="12.75" spans="1:64">
      <c r="A184" s="21">
        <v>6</v>
      </c>
      <c r="B184" s="21">
        <v>5</v>
      </c>
      <c r="C184" s="21">
        <v>5</v>
      </c>
      <c r="D184" s="21">
        <v>6</v>
      </c>
      <c r="E184" s="21">
        <v>6</v>
      </c>
      <c r="F184" s="21">
        <v>6</v>
      </c>
      <c r="I184" s="21"/>
      <c r="J184" s="22"/>
      <c r="K184" s="22"/>
      <c r="L184" s="22"/>
      <c r="M184" s="32"/>
      <c r="N184" s="30"/>
      <c r="O184" s="30"/>
      <c r="P184" s="29"/>
      <c r="Q184" s="29"/>
      <c r="R184" s="29"/>
      <c r="S184" s="29"/>
      <c r="T184" s="29"/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F184" s="29"/>
      <c r="AG184" s="29"/>
      <c r="AH184" s="29"/>
      <c r="AI184" s="29"/>
      <c r="AJ184" s="29"/>
      <c r="AK184" s="29"/>
      <c r="AL184" s="29"/>
      <c r="AM184" s="29"/>
      <c r="AN184" s="29"/>
      <c r="AO184" s="29"/>
      <c r="AP184" s="29"/>
      <c r="AQ184" s="29"/>
      <c r="AR184" s="29"/>
      <c r="AS184" s="29"/>
      <c r="AT184" s="29"/>
      <c r="AU184" s="29"/>
      <c r="AV184" s="29"/>
      <c r="AW184" s="29"/>
      <c r="AX184" s="29"/>
      <c r="AY184" s="29"/>
      <c r="AZ184" s="29"/>
      <c r="BA184" s="29"/>
      <c r="BB184" s="29"/>
      <c r="BC184" s="29"/>
      <c r="BD184" s="29"/>
      <c r="BE184" s="29"/>
      <c r="BF184" s="29"/>
      <c r="BG184" s="29"/>
      <c r="BH184" s="29"/>
      <c r="BI184" s="29"/>
      <c r="BJ184" s="29"/>
      <c r="BK184" s="29"/>
      <c r="BL184" s="29"/>
    </row>
    <row r="185" s="2" customFormat="1" ht="12" spans="1:64">
      <c r="A185" s="25">
        <v>83</v>
      </c>
      <c r="B185" s="25">
        <v>87</v>
      </c>
      <c r="C185" s="25">
        <v>94</v>
      </c>
      <c r="D185" s="25">
        <v>69</v>
      </c>
      <c r="E185" s="25">
        <v>90</v>
      </c>
      <c r="F185" s="25">
        <v>91</v>
      </c>
      <c r="G185" s="25"/>
      <c r="H185" s="25"/>
      <c r="I185" s="25"/>
      <c r="J185" s="25"/>
      <c r="K185" s="25"/>
      <c r="L185" s="25"/>
      <c r="M185" s="25"/>
      <c r="N185" s="25"/>
      <c r="O185" s="25"/>
      <c r="P185" s="29"/>
      <c r="Q185" s="29"/>
      <c r="R185" s="29"/>
      <c r="S185" s="29"/>
      <c r="T185" s="29"/>
      <c r="U185" s="29"/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  <c r="AF185" s="29"/>
      <c r="AG185" s="29"/>
      <c r="AH185" s="29"/>
      <c r="AI185" s="29"/>
      <c r="AJ185" s="29"/>
      <c r="AK185" s="29"/>
      <c r="AL185" s="29"/>
      <c r="AM185" s="29"/>
      <c r="AN185" s="29"/>
      <c r="AO185" s="29"/>
      <c r="AP185" s="29"/>
      <c r="AQ185" s="29"/>
      <c r="AR185" s="29"/>
      <c r="AS185" s="29"/>
      <c r="AT185" s="29"/>
      <c r="AU185" s="29"/>
      <c r="AV185" s="29"/>
      <c r="AW185" s="29"/>
      <c r="AX185" s="29"/>
      <c r="AY185" s="29"/>
      <c r="AZ185" s="29"/>
      <c r="BA185" s="29"/>
      <c r="BB185" s="29"/>
      <c r="BC185" s="29"/>
      <c r="BD185" s="29"/>
      <c r="BE185" s="29"/>
      <c r="BF185" s="29"/>
      <c r="BG185" s="29"/>
      <c r="BH185" s="29"/>
      <c r="BI185" s="29"/>
      <c r="BJ185" s="29"/>
      <c r="BK185" s="29"/>
      <c r="BL185" s="29"/>
    </row>
    <row r="186" s="1" customFormat="1" ht="12" spans="1:64">
      <c r="A186" s="21"/>
      <c r="B186" s="21"/>
      <c r="C186" s="21"/>
      <c r="D186" s="21"/>
      <c r="E186" s="21"/>
      <c r="F186" s="21"/>
      <c r="G186" s="21"/>
      <c r="H186" s="21"/>
      <c r="I186" s="22"/>
      <c r="J186" s="22"/>
      <c r="K186" s="22"/>
      <c r="L186" s="21"/>
      <c r="M186" s="21"/>
      <c r="N186" s="21"/>
      <c r="O186" s="21"/>
      <c r="P186" s="29"/>
      <c r="Q186" s="29"/>
      <c r="R186" s="29"/>
      <c r="S186" s="29"/>
      <c r="T186" s="29"/>
      <c r="U186" s="29"/>
      <c r="V186" s="29"/>
      <c r="W186" s="29"/>
      <c r="X186" s="29"/>
      <c r="Y186" s="29"/>
      <c r="Z186" s="29"/>
      <c r="AA186" s="29"/>
      <c r="AB186" s="29"/>
      <c r="AC186" s="29"/>
      <c r="AD186" s="29"/>
      <c r="AE186" s="29"/>
      <c r="AF186" s="29"/>
      <c r="AG186" s="29"/>
      <c r="AH186" s="29"/>
      <c r="AI186" s="29"/>
      <c r="AJ186" s="29"/>
      <c r="AK186" s="29"/>
      <c r="AL186" s="29"/>
      <c r="AM186" s="29"/>
      <c r="AN186" s="29"/>
      <c r="AO186" s="29"/>
      <c r="AP186" s="29"/>
      <c r="AQ186" s="29"/>
      <c r="AR186" s="29"/>
      <c r="AS186" s="29"/>
      <c r="AT186" s="29"/>
      <c r="AU186" s="29"/>
      <c r="AV186" s="29"/>
      <c r="AW186" s="29"/>
      <c r="AX186" s="29"/>
      <c r="AY186" s="29"/>
      <c r="AZ186" s="29"/>
      <c r="BA186" s="29"/>
      <c r="BB186" s="29"/>
      <c r="BC186" s="29"/>
      <c r="BD186" s="29"/>
      <c r="BE186" s="29"/>
      <c r="BF186" s="29"/>
      <c r="BG186" s="29"/>
      <c r="BH186" s="29"/>
      <c r="BI186" s="29"/>
      <c r="BJ186" s="29"/>
      <c r="BK186" s="29"/>
      <c r="BL186" s="29"/>
    </row>
    <row r="187" s="1" customFormat="1" ht="12.75" spans="1:64">
      <c r="A187" s="20" t="s">
        <v>238</v>
      </c>
      <c r="B187" s="21" t="s">
        <v>2</v>
      </c>
      <c r="C187" s="21">
        <v>17</v>
      </c>
      <c r="D187" s="21" t="s">
        <v>3</v>
      </c>
      <c r="E187" s="21" t="s">
        <v>17</v>
      </c>
      <c r="F187" s="21" t="s">
        <v>5</v>
      </c>
      <c r="G187" s="24">
        <f>(A189*A190+B189*B190+C189*C190+D189*D190+E189*E190+F189*F190+G189*G190+H189*H190)/C187</f>
        <v>95.6470588235294</v>
      </c>
      <c r="H187" s="21"/>
      <c r="I187" s="21"/>
      <c r="J187" s="21"/>
      <c r="K187" s="21"/>
      <c r="L187" s="21"/>
      <c r="M187" s="31"/>
      <c r="N187" s="21"/>
      <c r="O187" s="21"/>
      <c r="P187" s="29"/>
      <c r="Q187" s="29"/>
      <c r="R187" s="29"/>
      <c r="S187" s="29"/>
      <c r="T187" s="29"/>
      <c r="U187" s="29"/>
      <c r="V187" s="29"/>
      <c r="W187" s="29"/>
      <c r="X187" s="29"/>
      <c r="Y187" s="29"/>
      <c r="Z187" s="29"/>
      <c r="AA187" s="29"/>
      <c r="AB187" s="29"/>
      <c r="AC187" s="29"/>
      <c r="AD187" s="29"/>
      <c r="AE187" s="29"/>
      <c r="AF187" s="29"/>
      <c r="AG187" s="29"/>
      <c r="AH187" s="29"/>
      <c r="AI187" s="29"/>
      <c r="AJ187" s="29"/>
      <c r="AK187" s="29"/>
      <c r="AL187" s="29"/>
      <c r="AM187" s="29"/>
      <c r="AN187" s="29"/>
      <c r="AO187" s="29"/>
      <c r="AP187" s="29"/>
      <c r="AQ187" s="29"/>
      <c r="AR187" s="29"/>
      <c r="AS187" s="29"/>
      <c r="AT187" s="29"/>
      <c r="AU187" s="29"/>
      <c r="AV187" s="29"/>
      <c r="AW187" s="29"/>
      <c r="AX187" s="29"/>
      <c r="AY187" s="29"/>
      <c r="AZ187" s="29"/>
      <c r="BA187" s="29"/>
      <c r="BB187" s="29"/>
      <c r="BC187" s="29"/>
      <c r="BD187" s="29"/>
      <c r="BE187" s="29"/>
      <c r="BF187" s="29"/>
      <c r="BG187" s="29"/>
      <c r="BH187" s="29"/>
      <c r="BI187" s="29"/>
      <c r="BJ187" s="29"/>
      <c r="BK187" s="29"/>
      <c r="BL187" s="29"/>
    </row>
    <row r="188" s="1" customFormat="1" ht="12.75" spans="1:64">
      <c r="A188" s="21" t="s">
        <v>239</v>
      </c>
      <c r="B188" s="21" t="s">
        <v>240</v>
      </c>
      <c r="C188" s="21" t="s">
        <v>241</v>
      </c>
      <c r="D188" s="21"/>
      <c r="E188" s="21"/>
      <c r="F188" s="21"/>
      <c r="G188" s="21"/>
      <c r="H188" s="21"/>
      <c r="I188" s="21"/>
      <c r="J188" s="21"/>
      <c r="K188" s="21"/>
      <c r="L188" s="21"/>
      <c r="M188" s="31"/>
      <c r="N188" s="21"/>
      <c r="O188" s="21"/>
      <c r="P188" s="29"/>
      <c r="Q188" s="29"/>
      <c r="R188" s="29"/>
      <c r="S188" s="29"/>
      <c r="T188" s="29"/>
      <c r="U188" s="29"/>
      <c r="V188" s="29"/>
      <c r="W188" s="29"/>
      <c r="X188" s="29"/>
      <c r="Y188" s="29"/>
      <c r="Z188" s="29"/>
      <c r="AA188" s="29"/>
      <c r="AB188" s="29"/>
      <c r="AC188" s="29"/>
      <c r="AD188" s="29"/>
      <c r="AE188" s="29"/>
      <c r="AF188" s="29"/>
      <c r="AG188" s="29"/>
      <c r="AH188" s="29"/>
      <c r="AI188" s="29"/>
      <c r="AJ188" s="29"/>
      <c r="AK188" s="29"/>
      <c r="AL188" s="29"/>
      <c r="AM188" s="29"/>
      <c r="AN188" s="29"/>
      <c r="AO188" s="29"/>
      <c r="AP188" s="29"/>
      <c r="AQ188" s="29"/>
      <c r="AR188" s="29"/>
      <c r="AS188" s="29"/>
      <c r="AT188" s="29"/>
      <c r="AU188" s="29"/>
      <c r="AV188" s="29"/>
      <c r="AW188" s="29"/>
      <c r="AX188" s="29"/>
      <c r="AY188" s="29"/>
      <c r="AZ188" s="29"/>
      <c r="BA188" s="29"/>
      <c r="BB188" s="29"/>
      <c r="BC188" s="29"/>
      <c r="BD188" s="29"/>
      <c r="BE188" s="29"/>
      <c r="BF188" s="29"/>
      <c r="BG188" s="29"/>
      <c r="BH188" s="29"/>
      <c r="BI188" s="29"/>
      <c r="BJ188" s="29"/>
      <c r="BK188" s="29"/>
      <c r="BL188" s="29"/>
    </row>
    <row r="189" s="1" customFormat="1" ht="12" spans="1:64">
      <c r="A189" s="21">
        <v>5</v>
      </c>
      <c r="B189" s="21">
        <v>6</v>
      </c>
      <c r="C189" s="21">
        <v>6</v>
      </c>
      <c r="D189" s="21"/>
      <c r="E189" s="21"/>
      <c r="F189" s="21"/>
      <c r="G189" s="21"/>
      <c r="H189" s="21"/>
      <c r="I189" s="21"/>
      <c r="J189" s="21"/>
      <c r="K189" s="21"/>
      <c r="L189" s="21"/>
      <c r="M189" s="22"/>
      <c r="N189" s="21"/>
      <c r="O189" s="21"/>
      <c r="P189" s="29"/>
      <c r="Q189" s="29"/>
      <c r="R189" s="29"/>
      <c r="S189" s="29"/>
      <c r="T189" s="29"/>
      <c r="U189" s="29"/>
      <c r="V189" s="29"/>
      <c r="W189" s="29"/>
      <c r="X189" s="29"/>
      <c r="Y189" s="29"/>
      <c r="Z189" s="29"/>
      <c r="AA189" s="29"/>
      <c r="AB189" s="29"/>
      <c r="AC189" s="29"/>
      <c r="AD189" s="29"/>
      <c r="AE189" s="29"/>
      <c r="AF189" s="29"/>
      <c r="AG189" s="29"/>
      <c r="AH189" s="29"/>
      <c r="AI189" s="29"/>
      <c r="AJ189" s="29"/>
      <c r="AK189" s="29"/>
      <c r="AL189" s="29"/>
      <c r="AM189" s="29"/>
      <c r="AN189" s="29"/>
      <c r="AO189" s="29"/>
      <c r="AP189" s="29"/>
      <c r="AQ189" s="29"/>
      <c r="AR189" s="29"/>
      <c r="AS189" s="29"/>
      <c r="AT189" s="29"/>
      <c r="AU189" s="29"/>
      <c r="AV189" s="29"/>
      <c r="AW189" s="29"/>
      <c r="AX189" s="29"/>
      <c r="AY189" s="29"/>
      <c r="AZ189" s="29"/>
      <c r="BA189" s="29"/>
      <c r="BB189" s="29"/>
      <c r="BC189" s="29"/>
      <c r="BD189" s="29"/>
      <c r="BE189" s="29"/>
      <c r="BF189" s="29"/>
      <c r="BG189" s="29"/>
      <c r="BH189" s="29"/>
      <c r="BI189" s="29"/>
      <c r="BJ189" s="29"/>
      <c r="BK189" s="29"/>
      <c r="BL189" s="29"/>
    </row>
    <row r="190" s="2" customFormat="1" ht="12" spans="1:64">
      <c r="A190" s="25">
        <v>96</v>
      </c>
      <c r="B190" s="25">
        <v>95</v>
      </c>
      <c r="C190" s="25">
        <v>96</v>
      </c>
      <c r="D190" s="25"/>
      <c r="E190" s="25"/>
      <c r="F190" s="25"/>
      <c r="G190" s="25"/>
      <c r="H190" s="25"/>
      <c r="I190" s="25"/>
      <c r="J190" s="25"/>
      <c r="K190" s="25"/>
      <c r="L190" s="25"/>
      <c r="M190" s="25"/>
      <c r="N190" s="25"/>
      <c r="O190" s="25"/>
      <c r="P190" s="29"/>
      <c r="Q190" s="29"/>
      <c r="R190" s="29"/>
      <c r="S190" s="29"/>
      <c r="T190" s="29"/>
      <c r="U190" s="29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F190" s="29"/>
      <c r="AG190" s="29"/>
      <c r="AH190" s="29"/>
      <c r="AI190" s="29"/>
      <c r="AJ190" s="29"/>
      <c r="AK190" s="29"/>
      <c r="AL190" s="29"/>
      <c r="AM190" s="29"/>
      <c r="AN190" s="29"/>
      <c r="AO190" s="29"/>
      <c r="AP190" s="29"/>
      <c r="AQ190" s="29"/>
      <c r="AR190" s="29"/>
      <c r="AS190" s="29"/>
      <c r="AT190" s="29"/>
      <c r="AU190" s="29"/>
      <c r="AV190" s="29"/>
      <c r="AW190" s="29"/>
      <c r="AX190" s="29"/>
      <c r="AY190" s="29"/>
      <c r="AZ190" s="29"/>
      <c r="BA190" s="29"/>
      <c r="BB190" s="29"/>
      <c r="BC190" s="29"/>
      <c r="BD190" s="29"/>
      <c r="BE190" s="29"/>
      <c r="BF190" s="29"/>
      <c r="BG190" s="29"/>
      <c r="BH190" s="29"/>
      <c r="BI190" s="29"/>
      <c r="BJ190" s="29"/>
      <c r="BK190" s="29"/>
      <c r="BL190" s="29"/>
    </row>
    <row r="191" s="1" customFormat="1" ht="12" spans="1:64">
      <c r="A191" s="21"/>
      <c r="B191" s="21"/>
      <c r="C191" s="21"/>
      <c r="D191" s="21"/>
      <c r="E191" s="21"/>
      <c r="F191" s="21"/>
      <c r="G191" s="21"/>
      <c r="H191" s="21"/>
      <c r="I191" s="21"/>
      <c r="J191" s="21"/>
      <c r="K191" s="21"/>
      <c r="L191" s="21"/>
      <c r="M191" s="22"/>
      <c r="N191" s="21"/>
      <c r="O191" s="21"/>
      <c r="P191" s="29"/>
      <c r="Q191" s="29"/>
      <c r="R191" s="29"/>
      <c r="S191" s="29"/>
      <c r="T191" s="29"/>
      <c r="U191" s="29"/>
      <c r="V191" s="29"/>
      <c r="W191" s="29"/>
      <c r="X191" s="29"/>
      <c r="Y191" s="29"/>
      <c r="Z191" s="29"/>
      <c r="AA191" s="29"/>
      <c r="AB191" s="29"/>
      <c r="AC191" s="29"/>
      <c r="AD191" s="29"/>
      <c r="AE191" s="29"/>
      <c r="AF191" s="29"/>
      <c r="AG191" s="29"/>
      <c r="AH191" s="29"/>
      <c r="AI191" s="29"/>
      <c r="AJ191" s="29"/>
      <c r="AK191" s="29"/>
      <c r="AL191" s="29"/>
      <c r="AM191" s="29"/>
      <c r="AN191" s="29"/>
      <c r="AO191" s="29"/>
      <c r="AP191" s="29"/>
      <c r="AQ191" s="29"/>
      <c r="AR191" s="29"/>
      <c r="AS191" s="29"/>
      <c r="AT191" s="29"/>
      <c r="AU191" s="29"/>
      <c r="AV191" s="29"/>
      <c r="AW191" s="29"/>
      <c r="AX191" s="29"/>
      <c r="AY191" s="29"/>
      <c r="AZ191" s="29"/>
      <c r="BA191" s="29"/>
      <c r="BB191" s="29"/>
      <c r="BC191" s="29"/>
      <c r="BD191" s="29"/>
      <c r="BE191" s="29"/>
      <c r="BF191" s="29"/>
      <c r="BG191" s="29"/>
      <c r="BH191" s="29"/>
      <c r="BI191" s="29"/>
      <c r="BJ191" s="29"/>
      <c r="BK191" s="29"/>
      <c r="BL191" s="29"/>
    </row>
    <row r="192" s="1" customFormat="1" ht="12.75" spans="1:64">
      <c r="A192" s="20" t="s">
        <v>242</v>
      </c>
      <c r="B192" s="21" t="s">
        <v>2</v>
      </c>
      <c r="C192" s="21">
        <f>A194+B194+C194+D194+E194+F194+G194</f>
        <v>32</v>
      </c>
      <c r="D192" s="21" t="s">
        <v>3</v>
      </c>
      <c r="E192" s="21" t="s">
        <v>148</v>
      </c>
      <c r="F192" s="21" t="s">
        <v>5</v>
      </c>
      <c r="G192" s="24">
        <f>(A195*A194+B195*B194+C195*C194+D195*D194+E195*E194+F195*F194+G195*G194+H195*H194+I195*I194*H195)/C192</f>
        <v>91.09375</v>
      </c>
      <c r="H192" s="21"/>
      <c r="I192" s="21"/>
      <c r="J192" s="21"/>
      <c r="K192" s="21"/>
      <c r="L192" s="31"/>
      <c r="M192" s="21"/>
      <c r="N192" s="21"/>
      <c r="O192" s="21"/>
      <c r="P192" s="29"/>
      <c r="Q192" s="29"/>
      <c r="R192" s="29"/>
      <c r="S192" s="29"/>
      <c r="T192" s="29"/>
      <c r="U192" s="29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F192" s="29"/>
      <c r="AG192" s="29"/>
      <c r="AH192" s="29"/>
      <c r="AI192" s="29"/>
      <c r="AJ192" s="29"/>
      <c r="AK192" s="29"/>
      <c r="AL192" s="29"/>
      <c r="AM192" s="29"/>
      <c r="AN192" s="29"/>
      <c r="AO192" s="29"/>
      <c r="AP192" s="29"/>
      <c r="AQ192" s="29"/>
      <c r="AR192" s="29"/>
      <c r="AS192" s="29"/>
      <c r="AT192" s="29"/>
      <c r="AU192" s="29"/>
      <c r="AV192" s="29"/>
      <c r="AW192" s="29"/>
      <c r="AX192" s="29"/>
      <c r="AY192" s="29"/>
      <c r="AZ192" s="29"/>
      <c r="BA192" s="29"/>
      <c r="BB192" s="29"/>
      <c r="BC192" s="29"/>
      <c r="BD192" s="29"/>
      <c r="BE192" s="29"/>
      <c r="BF192" s="29"/>
      <c r="BG192" s="29"/>
      <c r="BH192" s="29"/>
      <c r="BI192" s="29"/>
      <c r="BJ192" s="29"/>
      <c r="BK192" s="29"/>
      <c r="BL192" s="29"/>
    </row>
    <row r="193" s="2" customFormat="1" ht="12.75" spans="1:64">
      <c r="A193" s="21" t="s">
        <v>243</v>
      </c>
      <c r="B193" s="21" t="s">
        <v>244</v>
      </c>
      <c r="C193" s="21" t="s">
        <v>245</v>
      </c>
      <c r="D193" s="21" t="s">
        <v>246</v>
      </c>
      <c r="E193" s="21" t="s">
        <v>247</v>
      </c>
      <c r="F193" s="21" t="s">
        <v>248</v>
      </c>
      <c r="G193" s="21" t="s">
        <v>249</v>
      </c>
      <c r="H193" s="21"/>
      <c r="I193" s="21"/>
      <c r="J193" s="21"/>
      <c r="K193" s="21"/>
      <c r="L193" s="21"/>
      <c r="M193" s="31"/>
      <c r="N193" s="21"/>
      <c r="O193" s="21"/>
      <c r="P193" s="29"/>
      <c r="Q193" s="29"/>
      <c r="R193" s="29"/>
      <c r="S193" s="29"/>
      <c r="T193" s="29"/>
      <c r="U193" s="29"/>
      <c r="V193" s="29"/>
      <c r="W193" s="29"/>
      <c r="X193" s="29"/>
      <c r="Y193" s="29"/>
      <c r="Z193" s="29"/>
      <c r="AA193" s="29"/>
      <c r="AB193" s="29"/>
      <c r="AC193" s="29"/>
      <c r="AD193" s="29"/>
      <c r="AE193" s="29"/>
      <c r="AF193" s="29"/>
      <c r="AG193" s="29"/>
      <c r="AH193" s="29"/>
      <c r="AI193" s="29"/>
      <c r="AJ193" s="29"/>
      <c r="AK193" s="29"/>
      <c r="AL193" s="29"/>
      <c r="AM193" s="29"/>
      <c r="AN193" s="29"/>
      <c r="AO193" s="29"/>
      <c r="AP193" s="29"/>
      <c r="AQ193" s="29"/>
      <c r="AR193" s="29"/>
      <c r="AS193" s="29"/>
      <c r="AT193" s="29"/>
      <c r="AU193" s="29"/>
      <c r="AV193" s="29"/>
      <c r="AW193" s="29"/>
      <c r="AX193" s="29"/>
      <c r="AY193" s="29"/>
      <c r="AZ193" s="29"/>
      <c r="BA193" s="29"/>
      <c r="BB193" s="29"/>
      <c r="BC193" s="29"/>
      <c r="BD193" s="29"/>
      <c r="BE193" s="29"/>
      <c r="BF193" s="29"/>
      <c r="BG193" s="29"/>
      <c r="BH193" s="29"/>
      <c r="BI193" s="29"/>
      <c r="BJ193" s="29"/>
      <c r="BK193" s="29"/>
      <c r="BL193" s="29"/>
    </row>
    <row r="194" s="1" customFormat="1" spans="1:64">
      <c r="A194" s="21">
        <v>6</v>
      </c>
      <c r="B194" s="21">
        <v>5</v>
      </c>
      <c r="C194" s="21">
        <v>6</v>
      </c>
      <c r="D194" s="21">
        <v>4</v>
      </c>
      <c r="E194" s="21">
        <v>2</v>
      </c>
      <c r="F194" s="21">
        <v>4</v>
      </c>
      <c r="G194" s="21">
        <v>5</v>
      </c>
      <c r="H194" s="40"/>
      <c r="I194" s="21"/>
      <c r="J194" s="21"/>
      <c r="K194" s="21"/>
      <c r="L194" s="21"/>
      <c r="M194" s="31"/>
      <c r="N194" s="21"/>
      <c r="O194" s="21"/>
      <c r="P194" s="29"/>
      <c r="Q194" s="29"/>
      <c r="R194" s="29"/>
      <c r="S194" s="29"/>
      <c r="T194" s="29"/>
      <c r="U194" s="29"/>
      <c r="V194" s="29"/>
      <c r="W194" s="29"/>
      <c r="X194" s="29"/>
      <c r="Y194" s="29"/>
      <c r="Z194" s="29"/>
      <c r="AA194" s="29"/>
      <c r="AB194" s="29"/>
      <c r="AC194" s="29"/>
      <c r="AD194" s="29"/>
      <c r="AE194" s="29"/>
      <c r="AF194" s="29"/>
      <c r="AG194" s="29"/>
      <c r="AH194" s="29"/>
      <c r="AI194" s="29"/>
      <c r="AJ194" s="29"/>
      <c r="AK194" s="29"/>
      <c r="AL194" s="29"/>
      <c r="AM194" s="29"/>
      <c r="AN194" s="29"/>
      <c r="AO194" s="29"/>
      <c r="AP194" s="29"/>
      <c r="AQ194" s="29"/>
      <c r="AR194" s="29"/>
      <c r="AS194" s="29"/>
      <c r="AT194" s="29"/>
      <c r="AU194" s="29"/>
      <c r="AV194" s="29"/>
      <c r="AW194" s="29"/>
      <c r="AX194" s="29"/>
      <c r="AY194" s="29"/>
      <c r="AZ194" s="29"/>
      <c r="BA194" s="29"/>
      <c r="BB194" s="29"/>
      <c r="BC194" s="29"/>
      <c r="BD194" s="29"/>
      <c r="BE194" s="29"/>
      <c r="BF194" s="29"/>
      <c r="BG194" s="29"/>
      <c r="BH194" s="29"/>
      <c r="BI194" s="29"/>
      <c r="BJ194" s="29"/>
      <c r="BK194" s="29"/>
      <c r="BL194" s="29"/>
    </row>
    <row r="195" s="2" customFormat="1" ht="12" spans="1:64">
      <c r="A195" s="25">
        <v>89</v>
      </c>
      <c r="B195" s="25">
        <v>91</v>
      </c>
      <c r="C195" s="25">
        <v>93</v>
      </c>
      <c r="D195" s="25">
        <v>93</v>
      </c>
      <c r="E195" s="25">
        <v>88</v>
      </c>
      <c r="F195" s="25">
        <v>85</v>
      </c>
      <c r="G195" s="25">
        <v>96</v>
      </c>
      <c r="H195" s="25"/>
      <c r="I195" s="25"/>
      <c r="J195" s="25"/>
      <c r="K195" s="25"/>
      <c r="L195" s="25"/>
      <c r="M195" s="25"/>
      <c r="N195" s="25"/>
      <c r="O195" s="25"/>
      <c r="P195" s="29"/>
      <c r="Q195" s="29"/>
      <c r="R195" s="29"/>
      <c r="S195" s="29"/>
      <c r="T195" s="29"/>
      <c r="U195" s="29"/>
      <c r="V195" s="29"/>
      <c r="W195" s="29"/>
      <c r="X195" s="29"/>
      <c r="Y195" s="29"/>
      <c r="Z195" s="29"/>
      <c r="AA195" s="29"/>
      <c r="AB195" s="29"/>
      <c r="AC195" s="29"/>
      <c r="AD195" s="29"/>
      <c r="AE195" s="29"/>
      <c r="AF195" s="29"/>
      <c r="AG195" s="29"/>
      <c r="AH195" s="29"/>
      <c r="AI195" s="29"/>
      <c r="AJ195" s="29"/>
      <c r="AK195" s="29"/>
      <c r="AL195" s="29"/>
      <c r="AM195" s="29"/>
      <c r="AN195" s="29"/>
      <c r="AO195" s="29"/>
      <c r="AP195" s="29"/>
      <c r="AQ195" s="29"/>
      <c r="AR195" s="29"/>
      <c r="AS195" s="29"/>
      <c r="AT195" s="29"/>
      <c r="AU195" s="29"/>
      <c r="AV195" s="29"/>
      <c r="AW195" s="29"/>
      <c r="AX195" s="29"/>
      <c r="AY195" s="29"/>
      <c r="AZ195" s="29"/>
      <c r="BA195" s="29"/>
      <c r="BB195" s="29"/>
      <c r="BC195" s="29"/>
      <c r="BD195" s="29"/>
      <c r="BE195" s="29"/>
      <c r="BF195" s="29"/>
      <c r="BG195" s="29"/>
      <c r="BH195" s="29"/>
      <c r="BI195" s="29"/>
      <c r="BJ195" s="29"/>
      <c r="BK195" s="29"/>
      <c r="BL195" s="29"/>
    </row>
    <row r="196" s="3" customFormat="1" ht="12.75" spans="1:64">
      <c r="A196" s="21"/>
      <c r="B196" s="21"/>
      <c r="C196" s="21"/>
      <c r="D196" s="21"/>
      <c r="E196" s="21"/>
      <c r="F196" s="21"/>
      <c r="G196" s="21"/>
      <c r="H196" s="21"/>
      <c r="I196" s="21"/>
      <c r="J196" s="21"/>
      <c r="K196" s="21"/>
      <c r="L196" s="21"/>
      <c r="M196" s="31"/>
      <c r="N196" s="21"/>
      <c r="O196" s="21"/>
      <c r="P196" s="29"/>
      <c r="Q196" s="29"/>
      <c r="R196" s="29"/>
      <c r="S196" s="29"/>
      <c r="T196" s="29"/>
      <c r="U196" s="29"/>
      <c r="V196" s="29"/>
      <c r="W196" s="29"/>
      <c r="X196" s="29"/>
      <c r="Y196" s="29"/>
      <c r="Z196" s="29"/>
      <c r="AA196" s="29"/>
      <c r="AB196" s="29"/>
      <c r="AC196" s="29"/>
      <c r="AD196" s="29"/>
      <c r="AE196" s="29"/>
      <c r="AF196" s="29"/>
      <c r="AG196" s="29"/>
      <c r="AH196" s="29"/>
      <c r="AI196" s="29"/>
      <c r="AJ196" s="29"/>
      <c r="AK196" s="29"/>
      <c r="AL196" s="29"/>
      <c r="AM196" s="29"/>
      <c r="AN196" s="29"/>
      <c r="AO196" s="29"/>
      <c r="AP196" s="29"/>
      <c r="AQ196" s="29"/>
      <c r="AR196" s="29"/>
      <c r="AS196" s="29"/>
      <c r="AT196" s="29"/>
      <c r="AU196" s="29"/>
      <c r="AV196" s="29"/>
      <c r="AW196" s="29"/>
      <c r="AX196" s="29"/>
      <c r="AY196" s="29"/>
      <c r="AZ196" s="29"/>
      <c r="BA196" s="29"/>
      <c r="BB196" s="29"/>
      <c r="BC196" s="29"/>
      <c r="BD196" s="29"/>
      <c r="BE196" s="29"/>
      <c r="BF196" s="29"/>
      <c r="BG196" s="29"/>
      <c r="BH196" s="29"/>
      <c r="BI196" s="29"/>
      <c r="BJ196" s="29"/>
      <c r="BK196" s="29"/>
      <c r="BL196" s="29"/>
    </row>
    <row r="197" s="1" customFormat="1" ht="12.75" spans="1:64">
      <c r="A197" s="20" t="s">
        <v>250</v>
      </c>
      <c r="B197" s="21" t="s">
        <v>2</v>
      </c>
      <c r="C197" s="21">
        <f>SUM(A199:E199)</f>
        <v>21</v>
      </c>
      <c r="D197" s="21" t="s">
        <v>3</v>
      </c>
      <c r="E197" s="21" t="s">
        <v>180</v>
      </c>
      <c r="F197" s="21" t="s">
        <v>5</v>
      </c>
      <c r="G197" s="24">
        <f>(A199*A200+B199*B200+C199*C200+D199*D200+E199*E200+F199*F200+G199*G200+H199*H200)/C197</f>
        <v>96.4285714285714</v>
      </c>
      <c r="H197" s="21"/>
      <c r="I197" s="21"/>
      <c r="J197" s="21"/>
      <c r="K197" s="21"/>
      <c r="L197" s="31"/>
      <c r="M197" s="21"/>
      <c r="N197" s="21"/>
      <c r="O197" s="21"/>
      <c r="P197" s="29"/>
      <c r="Q197" s="29"/>
      <c r="R197" s="29"/>
      <c r="S197" s="29"/>
      <c r="T197" s="29"/>
      <c r="U197" s="29"/>
      <c r="V197" s="29"/>
      <c r="W197" s="29"/>
      <c r="X197" s="29"/>
      <c r="Y197" s="29"/>
      <c r="Z197" s="29"/>
      <c r="AA197" s="29"/>
      <c r="AB197" s="29"/>
      <c r="AC197" s="29"/>
      <c r="AD197" s="29"/>
      <c r="AE197" s="29"/>
      <c r="AF197" s="29"/>
      <c r="AG197" s="29"/>
      <c r="AH197" s="29"/>
      <c r="AI197" s="29"/>
      <c r="AJ197" s="29"/>
      <c r="AK197" s="29"/>
      <c r="AL197" s="29"/>
      <c r="AM197" s="29"/>
      <c r="AN197" s="29"/>
      <c r="AO197" s="29"/>
      <c r="AP197" s="29"/>
      <c r="AQ197" s="29"/>
      <c r="AR197" s="29"/>
      <c r="AS197" s="29"/>
      <c r="AT197" s="29"/>
      <c r="AU197" s="29"/>
      <c r="AV197" s="29"/>
      <c r="AW197" s="29"/>
      <c r="AX197" s="29"/>
      <c r="AY197" s="29"/>
      <c r="AZ197" s="29"/>
      <c r="BA197" s="29"/>
      <c r="BB197" s="29"/>
      <c r="BC197" s="29"/>
      <c r="BD197" s="29"/>
      <c r="BE197" s="29"/>
      <c r="BF197" s="29"/>
      <c r="BG197" s="29"/>
      <c r="BH197" s="29"/>
      <c r="BI197" s="29"/>
      <c r="BJ197" s="29"/>
      <c r="BK197" s="29"/>
      <c r="BL197" s="29"/>
    </row>
    <row r="198" s="2" customFormat="1" ht="12.75" spans="1:64">
      <c r="A198" s="21" t="s">
        <v>251</v>
      </c>
      <c r="B198" s="21" t="s">
        <v>252</v>
      </c>
      <c r="C198" s="21" t="s">
        <v>253</v>
      </c>
      <c r="D198" s="21" t="s">
        <v>193</v>
      </c>
      <c r="E198" s="21"/>
      <c r="F198" s="21"/>
      <c r="G198" s="21"/>
      <c r="H198" s="21"/>
      <c r="I198" s="21"/>
      <c r="J198" s="21"/>
      <c r="K198" s="21"/>
      <c r="L198" s="21"/>
      <c r="M198" s="31"/>
      <c r="N198" s="21"/>
      <c r="O198" s="21"/>
      <c r="P198" s="29"/>
      <c r="Q198" s="29"/>
      <c r="R198" s="29"/>
      <c r="S198" s="29"/>
      <c r="T198" s="29"/>
      <c r="U198" s="29"/>
      <c r="V198" s="29"/>
      <c r="W198" s="29"/>
      <c r="X198" s="29"/>
      <c r="Y198" s="29"/>
      <c r="Z198" s="29"/>
      <c r="AA198" s="29"/>
      <c r="AB198" s="29"/>
      <c r="AC198" s="29"/>
      <c r="AD198" s="29"/>
      <c r="AE198" s="29"/>
      <c r="AF198" s="29"/>
      <c r="AG198" s="29"/>
      <c r="AH198" s="29"/>
      <c r="AI198" s="29"/>
      <c r="AJ198" s="29"/>
      <c r="AK198" s="29"/>
      <c r="AL198" s="29"/>
      <c r="AM198" s="29"/>
      <c r="AN198" s="29"/>
      <c r="AO198" s="29"/>
      <c r="AP198" s="29"/>
      <c r="AQ198" s="29"/>
      <c r="AR198" s="29"/>
      <c r="AS198" s="29"/>
      <c r="AT198" s="29"/>
      <c r="AU198" s="29"/>
      <c r="AV198" s="29"/>
      <c r="AW198" s="29"/>
      <c r="AX198" s="29"/>
      <c r="AY198" s="29"/>
      <c r="AZ198" s="29"/>
      <c r="BA198" s="29"/>
      <c r="BB198" s="29"/>
      <c r="BC198" s="29"/>
      <c r="BD198" s="29"/>
      <c r="BE198" s="29"/>
      <c r="BF198" s="29"/>
      <c r="BG198" s="29"/>
      <c r="BH198" s="29"/>
      <c r="BI198" s="29"/>
      <c r="BJ198" s="29"/>
      <c r="BK198" s="29"/>
      <c r="BL198" s="29"/>
    </row>
    <row r="199" s="1" customFormat="1" ht="12.75" spans="1:64">
      <c r="A199" s="21">
        <v>6</v>
      </c>
      <c r="B199" s="21">
        <v>6</v>
      </c>
      <c r="C199" s="21">
        <v>6</v>
      </c>
      <c r="D199" s="21">
        <v>3</v>
      </c>
      <c r="E199" s="21"/>
      <c r="F199" s="21"/>
      <c r="G199" s="21"/>
      <c r="H199" s="21"/>
      <c r="I199" s="21"/>
      <c r="J199" s="21"/>
      <c r="K199" s="21"/>
      <c r="L199" s="21"/>
      <c r="M199" s="31"/>
      <c r="N199" s="21"/>
      <c r="O199" s="21"/>
      <c r="P199" s="29"/>
      <c r="Q199" s="29"/>
      <c r="R199" s="29"/>
      <c r="S199" s="29"/>
      <c r="T199" s="29"/>
      <c r="U199" s="29"/>
      <c r="V199" s="29"/>
      <c r="W199" s="29"/>
      <c r="X199" s="29"/>
      <c r="Y199" s="29"/>
      <c r="Z199" s="29"/>
      <c r="AA199" s="29"/>
      <c r="AB199" s="29"/>
      <c r="AC199" s="29"/>
      <c r="AD199" s="29"/>
      <c r="AE199" s="29"/>
      <c r="AF199" s="29"/>
      <c r="AG199" s="29"/>
      <c r="AH199" s="29"/>
      <c r="AI199" s="29"/>
      <c r="AJ199" s="29"/>
      <c r="AK199" s="29"/>
      <c r="AL199" s="29"/>
      <c r="AM199" s="29"/>
      <c r="AN199" s="29"/>
      <c r="AO199" s="29"/>
      <c r="AP199" s="29"/>
      <c r="AQ199" s="29"/>
      <c r="AR199" s="29"/>
      <c r="AS199" s="29"/>
      <c r="AT199" s="29"/>
      <c r="AU199" s="29"/>
      <c r="AV199" s="29"/>
      <c r="AW199" s="29"/>
      <c r="AX199" s="29"/>
      <c r="AY199" s="29"/>
      <c r="AZ199" s="29"/>
      <c r="BA199" s="29"/>
      <c r="BB199" s="29"/>
      <c r="BC199" s="29"/>
      <c r="BD199" s="29"/>
      <c r="BE199" s="29"/>
      <c r="BF199" s="29"/>
      <c r="BG199" s="29"/>
      <c r="BH199" s="29"/>
      <c r="BI199" s="29"/>
      <c r="BJ199" s="29"/>
      <c r="BK199" s="29"/>
      <c r="BL199" s="29"/>
    </row>
    <row r="200" s="2" customFormat="1" ht="12" spans="1:64">
      <c r="A200" s="25">
        <v>97</v>
      </c>
      <c r="B200" s="25">
        <v>96</v>
      </c>
      <c r="C200" s="25">
        <v>97</v>
      </c>
      <c r="D200" s="25">
        <v>95</v>
      </c>
      <c r="E200" s="25"/>
      <c r="F200" s="25"/>
      <c r="G200" s="25"/>
      <c r="H200" s="25"/>
      <c r="I200" s="25"/>
      <c r="J200" s="25"/>
      <c r="K200" s="25"/>
      <c r="L200" s="25"/>
      <c r="M200" s="25"/>
      <c r="N200" s="25"/>
      <c r="O200" s="25"/>
      <c r="P200" s="29"/>
      <c r="Q200" s="29"/>
      <c r="R200" s="29"/>
      <c r="S200" s="29"/>
      <c r="T200" s="29"/>
      <c r="U200" s="29"/>
      <c r="V200" s="29"/>
      <c r="W200" s="29"/>
      <c r="X200" s="29"/>
      <c r="Y200" s="29"/>
      <c r="Z200" s="29"/>
      <c r="AA200" s="29"/>
      <c r="AB200" s="29"/>
      <c r="AC200" s="29"/>
      <c r="AD200" s="29"/>
      <c r="AE200" s="29"/>
      <c r="AF200" s="29"/>
      <c r="AG200" s="29"/>
      <c r="AH200" s="29"/>
      <c r="AI200" s="29"/>
      <c r="AJ200" s="29"/>
      <c r="AK200" s="29"/>
      <c r="AL200" s="29"/>
      <c r="AM200" s="29"/>
      <c r="AN200" s="29"/>
      <c r="AO200" s="29"/>
      <c r="AP200" s="29"/>
      <c r="AQ200" s="29"/>
      <c r="AR200" s="29"/>
      <c r="AS200" s="29"/>
      <c r="AT200" s="29"/>
      <c r="AU200" s="29"/>
      <c r="AV200" s="29"/>
      <c r="AW200" s="29"/>
      <c r="AX200" s="29"/>
      <c r="AY200" s="29"/>
      <c r="AZ200" s="29"/>
      <c r="BA200" s="29"/>
      <c r="BB200" s="29"/>
      <c r="BC200" s="29"/>
      <c r="BD200" s="29"/>
      <c r="BE200" s="29"/>
      <c r="BF200" s="29"/>
      <c r="BG200" s="29"/>
      <c r="BH200" s="29"/>
      <c r="BI200" s="29"/>
      <c r="BJ200" s="29"/>
      <c r="BK200" s="29"/>
      <c r="BL200" s="29"/>
    </row>
    <row r="201" s="3" customFormat="1" ht="12.75" spans="1:64">
      <c r="A201" s="21"/>
      <c r="B201" s="21"/>
      <c r="C201" s="21"/>
      <c r="D201" s="21"/>
      <c r="E201" s="21"/>
      <c r="F201" s="21"/>
      <c r="G201" s="21"/>
      <c r="H201" s="21"/>
      <c r="I201" s="21"/>
      <c r="J201" s="21"/>
      <c r="K201" s="21"/>
      <c r="L201" s="21"/>
      <c r="M201" s="31"/>
      <c r="N201" s="21"/>
      <c r="O201" s="21"/>
      <c r="P201" s="29"/>
      <c r="Q201" s="29"/>
      <c r="R201" s="29"/>
      <c r="S201" s="29"/>
      <c r="T201" s="29"/>
      <c r="U201" s="29"/>
      <c r="V201" s="29"/>
      <c r="W201" s="29"/>
      <c r="X201" s="29"/>
      <c r="Y201" s="29"/>
      <c r="Z201" s="29"/>
      <c r="AA201" s="29"/>
      <c r="AB201" s="29"/>
      <c r="AC201" s="29"/>
      <c r="AD201" s="29"/>
      <c r="AE201" s="29"/>
      <c r="AF201" s="29"/>
      <c r="AG201" s="29"/>
      <c r="AH201" s="29"/>
      <c r="AI201" s="29"/>
      <c r="AJ201" s="29"/>
      <c r="AK201" s="29"/>
      <c r="AL201" s="29"/>
      <c r="AM201" s="29"/>
      <c r="AN201" s="29"/>
      <c r="AO201" s="29"/>
      <c r="AP201" s="29"/>
      <c r="AQ201" s="29"/>
      <c r="AR201" s="29"/>
      <c r="AS201" s="29"/>
      <c r="AT201" s="29"/>
      <c r="AU201" s="29"/>
      <c r="AV201" s="29"/>
      <c r="AW201" s="29"/>
      <c r="AX201" s="29"/>
      <c r="AY201" s="29"/>
      <c r="AZ201" s="29"/>
      <c r="BA201" s="29"/>
      <c r="BB201" s="29"/>
      <c r="BC201" s="29"/>
      <c r="BD201" s="29"/>
      <c r="BE201" s="29"/>
      <c r="BF201" s="29"/>
      <c r="BG201" s="29"/>
      <c r="BH201" s="29"/>
      <c r="BI201" s="29"/>
      <c r="BJ201" s="29"/>
      <c r="BK201" s="29"/>
      <c r="BL201" s="29"/>
    </row>
    <row r="202" s="1" customFormat="1" ht="12.75" spans="1:64">
      <c r="A202" s="20" t="s">
        <v>254</v>
      </c>
      <c r="B202" s="21" t="s">
        <v>2</v>
      </c>
      <c r="C202" s="21">
        <v>31</v>
      </c>
      <c r="D202" s="21" t="s">
        <v>3</v>
      </c>
      <c r="E202" s="21" t="s">
        <v>17</v>
      </c>
      <c r="F202" s="21" t="s">
        <v>5</v>
      </c>
      <c r="G202" s="24">
        <f>(A204*A205+B204*B205+C204*C205+D204*D205+E204*E205+F204*F205+G204*G205+H204*H205)/C202</f>
        <v>91.3548387096774</v>
      </c>
      <c r="H202" s="21"/>
      <c r="I202" s="21"/>
      <c r="J202" s="21"/>
      <c r="K202" s="21"/>
      <c r="L202" s="31"/>
      <c r="M202" s="21"/>
      <c r="N202" s="21"/>
      <c r="O202" s="21"/>
      <c r="P202" s="29"/>
      <c r="Q202" s="29"/>
      <c r="R202" s="29"/>
      <c r="S202" s="29"/>
      <c r="T202" s="29"/>
      <c r="U202" s="29"/>
      <c r="V202" s="29"/>
      <c r="W202" s="29"/>
      <c r="X202" s="29"/>
      <c r="Y202" s="29"/>
      <c r="Z202" s="29"/>
      <c r="AA202" s="29"/>
      <c r="AB202" s="29"/>
      <c r="AC202" s="29"/>
      <c r="AD202" s="29"/>
      <c r="AE202" s="29"/>
      <c r="AF202" s="29"/>
      <c r="AG202" s="29"/>
      <c r="AH202" s="29"/>
      <c r="AI202" s="29"/>
      <c r="AJ202" s="29"/>
      <c r="AK202" s="29"/>
      <c r="AL202" s="29"/>
      <c r="AM202" s="29"/>
      <c r="AN202" s="29"/>
      <c r="AO202" s="29"/>
      <c r="AP202" s="29"/>
      <c r="AQ202" s="29"/>
      <c r="AR202" s="29"/>
      <c r="AS202" s="29"/>
      <c r="AT202" s="29"/>
      <c r="AU202" s="29"/>
      <c r="AV202" s="29"/>
      <c r="AW202" s="29"/>
      <c r="AX202" s="29"/>
      <c r="AY202" s="29"/>
      <c r="AZ202" s="29"/>
      <c r="BA202" s="29"/>
      <c r="BB202" s="29"/>
      <c r="BC202" s="29"/>
      <c r="BD202" s="29"/>
      <c r="BE202" s="29"/>
      <c r="BF202" s="29"/>
      <c r="BG202" s="29"/>
      <c r="BH202" s="29"/>
      <c r="BI202" s="29"/>
      <c r="BJ202" s="29"/>
      <c r="BK202" s="29"/>
      <c r="BL202" s="29"/>
    </row>
    <row r="203" s="2" customFormat="1" ht="12.75" spans="1:64">
      <c r="A203" s="21" t="s">
        <v>255</v>
      </c>
      <c r="B203" s="21" t="s">
        <v>256</v>
      </c>
      <c r="C203" s="21" t="s">
        <v>257</v>
      </c>
      <c r="D203" s="21" t="s">
        <v>258</v>
      </c>
      <c r="E203" s="21" t="s">
        <v>259</v>
      </c>
      <c r="F203" s="21" t="s">
        <v>260</v>
      </c>
      <c r="G203" s="21"/>
      <c r="H203" s="21"/>
      <c r="I203" s="21"/>
      <c r="J203" s="21"/>
      <c r="K203" s="21"/>
      <c r="L203" s="21"/>
      <c r="M203" s="31"/>
      <c r="N203" s="21"/>
      <c r="O203" s="21"/>
      <c r="P203" s="29"/>
      <c r="Q203" s="29"/>
      <c r="R203" s="29"/>
      <c r="S203" s="29"/>
      <c r="T203" s="29"/>
      <c r="U203" s="29"/>
      <c r="V203" s="29"/>
      <c r="W203" s="29"/>
      <c r="X203" s="29"/>
      <c r="Y203" s="29"/>
      <c r="Z203" s="29"/>
      <c r="AA203" s="29"/>
      <c r="AB203" s="29"/>
      <c r="AC203" s="29"/>
      <c r="AD203" s="29"/>
      <c r="AE203" s="29"/>
      <c r="AF203" s="29"/>
      <c r="AG203" s="29"/>
      <c r="AH203" s="29"/>
      <c r="AI203" s="29"/>
      <c r="AJ203" s="29"/>
      <c r="AK203" s="29"/>
      <c r="AL203" s="29"/>
      <c r="AM203" s="29"/>
      <c r="AN203" s="29"/>
      <c r="AO203" s="29"/>
      <c r="AP203" s="29"/>
      <c r="AQ203" s="29"/>
      <c r="AR203" s="29"/>
      <c r="AS203" s="29"/>
      <c r="AT203" s="29"/>
      <c r="AU203" s="29"/>
      <c r="AV203" s="29"/>
      <c r="AW203" s="29"/>
      <c r="AX203" s="29"/>
      <c r="AY203" s="29"/>
      <c r="AZ203" s="29"/>
      <c r="BA203" s="29"/>
      <c r="BB203" s="29"/>
      <c r="BC203" s="29"/>
      <c r="BD203" s="29"/>
      <c r="BE203" s="29"/>
      <c r="BF203" s="29"/>
      <c r="BG203" s="29"/>
      <c r="BH203" s="29"/>
      <c r="BI203" s="29"/>
      <c r="BJ203" s="29"/>
      <c r="BK203" s="29"/>
      <c r="BL203" s="29"/>
    </row>
    <row r="204" s="1" customFormat="1" ht="12.75" spans="1:64">
      <c r="A204" s="21">
        <v>5</v>
      </c>
      <c r="B204" s="21">
        <v>4</v>
      </c>
      <c r="C204" s="21">
        <v>6</v>
      </c>
      <c r="D204" s="21">
        <v>5</v>
      </c>
      <c r="E204" s="21">
        <v>5</v>
      </c>
      <c r="F204" s="21">
        <v>6</v>
      </c>
      <c r="G204" s="21"/>
      <c r="H204" s="21"/>
      <c r="I204" s="21"/>
      <c r="J204" s="21"/>
      <c r="K204" s="21"/>
      <c r="L204" s="21"/>
      <c r="M204" s="31"/>
      <c r="N204" s="21"/>
      <c r="O204" s="21"/>
      <c r="P204" s="29"/>
      <c r="Q204" s="29"/>
      <c r="R204" s="29"/>
      <c r="S204" s="29"/>
      <c r="T204" s="29"/>
      <c r="U204" s="29"/>
      <c r="V204" s="29"/>
      <c r="W204" s="29"/>
      <c r="X204" s="29"/>
      <c r="Y204" s="29"/>
      <c r="Z204" s="29"/>
      <c r="AA204" s="29"/>
      <c r="AB204" s="29"/>
      <c r="AC204" s="29"/>
      <c r="AD204" s="29"/>
      <c r="AE204" s="29"/>
      <c r="AF204" s="29"/>
      <c r="AG204" s="29"/>
      <c r="AH204" s="29"/>
      <c r="AI204" s="29"/>
      <c r="AJ204" s="29"/>
      <c r="AK204" s="29"/>
      <c r="AL204" s="29"/>
      <c r="AM204" s="29"/>
      <c r="AN204" s="29"/>
      <c r="AO204" s="29"/>
      <c r="AP204" s="29"/>
      <c r="AQ204" s="29"/>
      <c r="AR204" s="29"/>
      <c r="AS204" s="29"/>
      <c r="AT204" s="29"/>
      <c r="AU204" s="29"/>
      <c r="AV204" s="29"/>
      <c r="AW204" s="29"/>
      <c r="AX204" s="29"/>
      <c r="AY204" s="29"/>
      <c r="AZ204" s="29"/>
      <c r="BA204" s="29"/>
      <c r="BB204" s="29"/>
      <c r="BC204" s="29"/>
      <c r="BD204" s="29"/>
      <c r="BE204" s="29"/>
      <c r="BF204" s="29"/>
      <c r="BG204" s="29"/>
      <c r="BH204" s="29"/>
      <c r="BI204" s="29"/>
      <c r="BJ204" s="29"/>
      <c r="BK204" s="29"/>
      <c r="BL204" s="29"/>
    </row>
    <row r="205" s="2" customFormat="1" ht="12" spans="1:64">
      <c r="A205" s="25">
        <v>96</v>
      </c>
      <c r="B205" s="25">
        <v>91</v>
      </c>
      <c r="C205" s="25">
        <v>86</v>
      </c>
      <c r="D205" s="25">
        <v>91</v>
      </c>
      <c r="E205" s="25">
        <v>93</v>
      </c>
      <c r="F205" s="25">
        <v>92</v>
      </c>
      <c r="G205" s="25"/>
      <c r="H205" s="25"/>
      <c r="I205" s="25"/>
      <c r="J205" s="25"/>
      <c r="K205" s="25"/>
      <c r="L205" s="25"/>
      <c r="M205" s="25"/>
      <c r="N205" s="25"/>
      <c r="O205" s="25"/>
      <c r="P205" s="29"/>
      <c r="Q205" s="29"/>
      <c r="R205" s="29"/>
      <c r="S205" s="29"/>
      <c r="T205" s="29"/>
      <c r="U205" s="29"/>
      <c r="V205" s="29"/>
      <c r="W205" s="29"/>
      <c r="X205" s="29"/>
      <c r="Y205" s="29"/>
      <c r="Z205" s="29"/>
      <c r="AA205" s="29"/>
      <c r="AB205" s="29"/>
      <c r="AC205" s="29"/>
      <c r="AD205" s="29"/>
      <c r="AE205" s="29"/>
      <c r="AF205" s="29"/>
      <c r="AG205" s="29"/>
      <c r="AH205" s="29"/>
      <c r="AI205" s="29"/>
      <c r="AJ205" s="29"/>
      <c r="AK205" s="29"/>
      <c r="AL205" s="29"/>
      <c r="AM205" s="29"/>
      <c r="AN205" s="29"/>
      <c r="AO205" s="29"/>
      <c r="AP205" s="29"/>
      <c r="AQ205" s="29"/>
      <c r="AR205" s="29"/>
      <c r="AS205" s="29"/>
      <c r="AT205" s="29"/>
      <c r="AU205" s="29"/>
      <c r="AV205" s="29"/>
      <c r="AW205" s="29"/>
      <c r="AX205" s="29"/>
      <c r="AY205" s="29"/>
      <c r="AZ205" s="29"/>
      <c r="BA205" s="29"/>
      <c r="BB205" s="29"/>
      <c r="BC205" s="29"/>
      <c r="BD205" s="29"/>
      <c r="BE205" s="29"/>
      <c r="BF205" s="29"/>
      <c r="BG205" s="29"/>
      <c r="BH205" s="29"/>
      <c r="BI205" s="29"/>
      <c r="BJ205" s="29"/>
      <c r="BK205" s="29"/>
      <c r="BL205" s="29"/>
    </row>
    <row r="206" s="3" customFormat="1" ht="12.75" spans="1:64">
      <c r="A206" s="21"/>
      <c r="B206" s="21"/>
      <c r="C206" s="21"/>
      <c r="D206" s="21"/>
      <c r="E206" s="21"/>
      <c r="F206" s="21"/>
      <c r="G206" s="21"/>
      <c r="H206" s="21"/>
      <c r="I206" s="21"/>
      <c r="J206" s="21"/>
      <c r="K206" s="21"/>
      <c r="L206" s="21"/>
      <c r="M206" s="31"/>
      <c r="N206" s="21"/>
      <c r="O206" s="21"/>
      <c r="P206" s="29"/>
      <c r="Q206" s="29"/>
      <c r="R206" s="29"/>
      <c r="S206" s="29"/>
      <c r="T206" s="29"/>
      <c r="U206" s="29"/>
      <c r="V206" s="29"/>
      <c r="W206" s="29"/>
      <c r="X206" s="29"/>
      <c r="Y206" s="29"/>
      <c r="Z206" s="29"/>
      <c r="AA206" s="29"/>
      <c r="AB206" s="29"/>
      <c r="AC206" s="29"/>
      <c r="AD206" s="29"/>
      <c r="AE206" s="29"/>
      <c r="AF206" s="29"/>
      <c r="AG206" s="29"/>
      <c r="AH206" s="29"/>
      <c r="AI206" s="29"/>
      <c r="AJ206" s="29"/>
      <c r="AK206" s="29"/>
      <c r="AL206" s="29"/>
      <c r="AM206" s="29"/>
      <c r="AN206" s="29"/>
      <c r="AO206" s="29"/>
      <c r="AP206" s="29"/>
      <c r="AQ206" s="29"/>
      <c r="AR206" s="29"/>
      <c r="AS206" s="29"/>
      <c r="AT206" s="29"/>
      <c r="AU206" s="29"/>
      <c r="AV206" s="29"/>
      <c r="AW206" s="29"/>
      <c r="AX206" s="29"/>
      <c r="AY206" s="29"/>
      <c r="AZ206" s="29"/>
      <c r="BA206" s="29"/>
      <c r="BB206" s="29"/>
      <c r="BC206" s="29"/>
      <c r="BD206" s="29"/>
      <c r="BE206" s="29"/>
      <c r="BF206" s="29"/>
      <c r="BG206" s="29"/>
      <c r="BH206" s="29"/>
      <c r="BI206" s="29"/>
      <c r="BJ206" s="29"/>
      <c r="BK206" s="29"/>
      <c r="BL206" s="29"/>
    </row>
    <row r="207" s="1" customFormat="1" ht="12.75" spans="1:64">
      <c r="A207" s="20" t="s">
        <v>261</v>
      </c>
      <c r="B207" s="21" t="s">
        <v>2</v>
      </c>
      <c r="C207" s="21">
        <v>33</v>
      </c>
      <c r="D207" s="21" t="s">
        <v>3</v>
      </c>
      <c r="E207" s="21" t="s">
        <v>51</v>
      </c>
      <c r="F207" s="21" t="s">
        <v>5</v>
      </c>
      <c r="G207" s="24">
        <f>(A209*A210+B209*B210+C209*C210+D209*D210+E209*E210+F209*F210+G209*G210+H209*H210)/C207</f>
        <v>90.5151515151515</v>
      </c>
      <c r="H207" s="21"/>
      <c r="I207" s="21"/>
      <c r="J207" s="21"/>
      <c r="K207" s="21"/>
      <c r="L207" s="31"/>
      <c r="M207" s="21"/>
      <c r="N207" s="21"/>
      <c r="O207" s="21"/>
      <c r="P207" s="29"/>
      <c r="Q207" s="29"/>
      <c r="R207" s="29"/>
      <c r="S207" s="29"/>
      <c r="T207" s="29"/>
      <c r="U207" s="29"/>
      <c r="V207" s="29"/>
      <c r="W207" s="29"/>
      <c r="X207" s="29"/>
      <c r="Y207" s="29"/>
      <c r="Z207" s="29"/>
      <c r="AA207" s="29"/>
      <c r="AB207" s="29"/>
      <c r="AC207" s="29"/>
      <c r="AD207" s="29"/>
      <c r="AE207" s="29"/>
      <c r="AF207" s="29"/>
      <c r="AG207" s="29"/>
      <c r="AH207" s="29"/>
      <c r="AI207" s="29"/>
      <c r="AJ207" s="29"/>
      <c r="AK207" s="29"/>
      <c r="AL207" s="29"/>
      <c r="AM207" s="29"/>
      <c r="AN207" s="29"/>
      <c r="AO207" s="29"/>
      <c r="AP207" s="29"/>
      <c r="AQ207" s="29"/>
      <c r="AR207" s="29"/>
      <c r="AS207" s="29"/>
      <c r="AT207" s="29"/>
      <c r="AU207" s="29"/>
      <c r="AV207" s="29"/>
      <c r="AW207" s="29"/>
      <c r="AX207" s="29"/>
      <c r="AY207" s="29"/>
      <c r="AZ207" s="29"/>
      <c r="BA207" s="29"/>
      <c r="BB207" s="29"/>
      <c r="BC207" s="29"/>
      <c r="BD207" s="29"/>
      <c r="BE207" s="29"/>
      <c r="BF207" s="29"/>
      <c r="BG207" s="29"/>
      <c r="BH207" s="29"/>
      <c r="BI207" s="29"/>
      <c r="BJ207" s="29"/>
      <c r="BK207" s="29"/>
      <c r="BL207" s="29"/>
    </row>
    <row r="208" s="2" customFormat="1" ht="12.75" spans="1:64">
      <c r="A208" s="21" t="s">
        <v>262</v>
      </c>
      <c r="B208" s="21" t="s">
        <v>263</v>
      </c>
      <c r="C208" s="21" t="s">
        <v>264</v>
      </c>
      <c r="D208" s="21" t="s">
        <v>265</v>
      </c>
      <c r="E208" s="21" t="s">
        <v>266</v>
      </c>
      <c r="F208" s="21" t="s">
        <v>267</v>
      </c>
      <c r="G208" s="21" t="s">
        <v>268</v>
      </c>
      <c r="H208" s="21"/>
      <c r="I208" s="21"/>
      <c r="J208" s="21"/>
      <c r="K208" s="21"/>
      <c r="L208" s="21"/>
      <c r="M208" s="31"/>
      <c r="N208" s="21"/>
      <c r="O208" s="21"/>
      <c r="P208" s="29"/>
      <c r="Q208" s="29"/>
      <c r="R208" s="29"/>
      <c r="S208" s="29"/>
      <c r="T208" s="29"/>
      <c r="U208" s="29"/>
      <c r="V208" s="29"/>
      <c r="W208" s="29"/>
      <c r="X208" s="29"/>
      <c r="Y208" s="29"/>
      <c r="Z208" s="29"/>
      <c r="AA208" s="29"/>
      <c r="AB208" s="29"/>
      <c r="AC208" s="29"/>
      <c r="AD208" s="29"/>
      <c r="AE208" s="29"/>
      <c r="AF208" s="29"/>
      <c r="AG208" s="29"/>
      <c r="AH208" s="29"/>
      <c r="AI208" s="29"/>
      <c r="AJ208" s="29"/>
      <c r="AK208" s="29"/>
      <c r="AL208" s="29"/>
      <c r="AM208" s="29"/>
      <c r="AN208" s="29"/>
      <c r="AO208" s="29"/>
      <c r="AP208" s="29"/>
      <c r="AQ208" s="29"/>
      <c r="AR208" s="29"/>
      <c r="AS208" s="29"/>
      <c r="AT208" s="29"/>
      <c r="AU208" s="29"/>
      <c r="AV208" s="29"/>
      <c r="AW208" s="29"/>
      <c r="AX208" s="29"/>
      <c r="AY208" s="29"/>
      <c r="AZ208" s="29"/>
      <c r="BA208" s="29"/>
      <c r="BB208" s="29"/>
      <c r="BC208" s="29"/>
      <c r="BD208" s="29"/>
      <c r="BE208" s="29"/>
      <c r="BF208" s="29"/>
      <c r="BG208" s="29"/>
      <c r="BH208" s="29"/>
      <c r="BI208" s="29"/>
      <c r="BJ208" s="29"/>
      <c r="BK208" s="29"/>
      <c r="BL208" s="29"/>
    </row>
    <row r="209" s="1" customFormat="1" ht="12.75" spans="1:64">
      <c r="A209" s="21">
        <v>3</v>
      </c>
      <c r="B209" s="21">
        <v>5</v>
      </c>
      <c r="C209" s="21">
        <v>6</v>
      </c>
      <c r="D209" s="21">
        <v>6</v>
      </c>
      <c r="E209" s="21">
        <v>6</v>
      </c>
      <c r="F209" s="21">
        <v>5</v>
      </c>
      <c r="G209" s="21">
        <v>2</v>
      </c>
      <c r="H209" s="21"/>
      <c r="I209" s="21"/>
      <c r="J209" s="21"/>
      <c r="K209" s="21"/>
      <c r="L209" s="21"/>
      <c r="M209" s="31"/>
      <c r="N209" s="21"/>
      <c r="O209" s="21"/>
      <c r="P209" s="29"/>
      <c r="Q209" s="29"/>
      <c r="R209" s="29"/>
      <c r="S209" s="29"/>
      <c r="T209" s="29"/>
      <c r="U209" s="29"/>
      <c r="V209" s="29"/>
      <c r="W209" s="29"/>
      <c r="X209" s="29"/>
      <c r="Y209" s="29"/>
      <c r="Z209" s="29"/>
      <c r="AA209" s="29"/>
      <c r="AB209" s="29"/>
      <c r="AC209" s="29"/>
      <c r="AD209" s="29"/>
      <c r="AE209" s="29"/>
      <c r="AF209" s="29"/>
      <c r="AG209" s="29"/>
      <c r="AH209" s="29"/>
      <c r="AI209" s="29"/>
      <c r="AJ209" s="29"/>
      <c r="AK209" s="29"/>
      <c r="AL209" s="29"/>
      <c r="AM209" s="29"/>
      <c r="AN209" s="29"/>
      <c r="AO209" s="29"/>
      <c r="AP209" s="29"/>
      <c r="AQ209" s="29"/>
      <c r="AR209" s="29"/>
      <c r="AS209" s="29"/>
      <c r="AT209" s="29"/>
      <c r="AU209" s="29"/>
      <c r="AV209" s="29"/>
      <c r="AW209" s="29"/>
      <c r="AX209" s="29"/>
      <c r="AY209" s="29"/>
      <c r="AZ209" s="29"/>
      <c r="BA209" s="29"/>
      <c r="BB209" s="29"/>
      <c r="BC209" s="29"/>
      <c r="BD209" s="29"/>
      <c r="BE209" s="29"/>
      <c r="BF209" s="29"/>
      <c r="BG209" s="29"/>
      <c r="BH209" s="29"/>
      <c r="BI209" s="29"/>
      <c r="BJ209" s="29"/>
      <c r="BK209" s="29"/>
      <c r="BL209" s="29"/>
    </row>
    <row r="210" s="2" customFormat="1" ht="12" spans="1:64">
      <c r="A210" s="25">
        <v>97</v>
      </c>
      <c r="B210" s="25">
        <v>91</v>
      </c>
      <c r="C210" s="25">
        <v>94</v>
      </c>
      <c r="D210" s="25">
        <v>76</v>
      </c>
      <c r="E210" s="25">
        <v>97</v>
      </c>
      <c r="F210" s="25">
        <v>91</v>
      </c>
      <c r="G210" s="25">
        <v>92</v>
      </c>
      <c r="H210" s="25"/>
      <c r="I210" s="25"/>
      <c r="J210" s="25"/>
      <c r="K210" s="25"/>
      <c r="L210" s="25"/>
      <c r="M210" s="25"/>
      <c r="N210" s="25"/>
      <c r="O210" s="25"/>
      <c r="P210" s="29"/>
      <c r="Q210" s="29"/>
      <c r="R210" s="29"/>
      <c r="S210" s="29"/>
      <c r="T210" s="29"/>
      <c r="U210" s="29"/>
      <c r="V210" s="29"/>
      <c r="W210" s="29"/>
      <c r="X210" s="29"/>
      <c r="Y210" s="29"/>
      <c r="Z210" s="29"/>
      <c r="AA210" s="29"/>
      <c r="AB210" s="29"/>
      <c r="AC210" s="29"/>
      <c r="AD210" s="29"/>
      <c r="AE210" s="29"/>
      <c r="AF210" s="29"/>
      <c r="AG210" s="29"/>
      <c r="AH210" s="29"/>
      <c r="AI210" s="29"/>
      <c r="AJ210" s="29"/>
      <c r="AK210" s="29"/>
      <c r="AL210" s="29"/>
      <c r="AM210" s="29"/>
      <c r="AN210" s="29"/>
      <c r="AO210" s="29"/>
      <c r="AP210" s="29"/>
      <c r="AQ210" s="29"/>
      <c r="AR210" s="29"/>
      <c r="AS210" s="29"/>
      <c r="AT210" s="29"/>
      <c r="AU210" s="29"/>
      <c r="AV210" s="29"/>
      <c r="AW210" s="29"/>
      <c r="AX210" s="29"/>
      <c r="AY210" s="29"/>
      <c r="AZ210" s="29"/>
      <c r="BA210" s="29"/>
      <c r="BB210" s="29"/>
      <c r="BC210" s="29"/>
      <c r="BD210" s="29"/>
      <c r="BE210" s="29"/>
      <c r="BF210" s="29"/>
      <c r="BG210" s="29"/>
      <c r="BH210" s="29"/>
      <c r="BI210" s="29"/>
      <c r="BJ210" s="29"/>
      <c r="BK210" s="29"/>
      <c r="BL210" s="29"/>
    </row>
    <row r="211" s="3" customFormat="1" ht="12.75" spans="1:64">
      <c r="A211" s="21"/>
      <c r="B211" s="21"/>
      <c r="C211" s="21"/>
      <c r="D211" s="21"/>
      <c r="E211" s="21"/>
      <c r="F211" s="21"/>
      <c r="G211" s="21"/>
      <c r="H211" s="21"/>
      <c r="I211" s="21"/>
      <c r="J211" s="21"/>
      <c r="K211" s="21"/>
      <c r="L211" s="21"/>
      <c r="M211" s="31"/>
      <c r="N211" s="21"/>
      <c r="O211" s="21"/>
      <c r="P211" s="29"/>
      <c r="Q211" s="29"/>
      <c r="R211" s="29"/>
      <c r="S211" s="29"/>
      <c r="T211" s="29"/>
      <c r="U211" s="29"/>
      <c r="V211" s="29"/>
      <c r="W211" s="29"/>
      <c r="X211" s="29"/>
      <c r="Y211" s="29"/>
      <c r="Z211" s="29"/>
      <c r="AA211" s="29"/>
      <c r="AB211" s="29"/>
      <c r="AC211" s="29"/>
      <c r="AD211" s="29"/>
      <c r="AE211" s="29"/>
      <c r="AF211" s="29"/>
      <c r="AG211" s="29"/>
      <c r="AH211" s="29"/>
      <c r="AI211" s="29"/>
      <c r="AJ211" s="29"/>
      <c r="AK211" s="29"/>
      <c r="AL211" s="29"/>
      <c r="AM211" s="29"/>
      <c r="AN211" s="29"/>
      <c r="AO211" s="29"/>
      <c r="AP211" s="29"/>
      <c r="AQ211" s="29"/>
      <c r="AR211" s="29"/>
      <c r="AS211" s="29"/>
      <c r="AT211" s="29"/>
      <c r="AU211" s="29"/>
      <c r="AV211" s="29"/>
      <c r="AW211" s="29"/>
      <c r="AX211" s="29"/>
      <c r="AY211" s="29"/>
      <c r="AZ211" s="29"/>
      <c r="BA211" s="29"/>
      <c r="BB211" s="29"/>
      <c r="BC211" s="29"/>
      <c r="BD211" s="29"/>
      <c r="BE211" s="29"/>
      <c r="BF211" s="29"/>
      <c r="BG211" s="29"/>
      <c r="BH211" s="29"/>
      <c r="BI211" s="29"/>
      <c r="BJ211" s="29"/>
      <c r="BK211" s="29"/>
      <c r="BL211" s="29"/>
    </row>
    <row r="212" s="1" customFormat="1" ht="12.75" spans="1:64">
      <c r="A212" s="20" t="s">
        <v>269</v>
      </c>
      <c r="B212" s="21" t="s">
        <v>2</v>
      </c>
      <c r="C212" s="21">
        <f>A214+B214+C214+D214+E214+F214+G214+H214</f>
        <v>34</v>
      </c>
      <c r="D212" s="21" t="s">
        <v>3</v>
      </c>
      <c r="E212" s="21" t="s">
        <v>270</v>
      </c>
      <c r="F212" s="21" t="s">
        <v>5</v>
      </c>
      <c r="G212" s="24">
        <f>(A214*A215+B214*B215+C214*C215+D214*D215+E214*E215+F214*F215+G214*G215+H214*H215)/C212</f>
        <v>88.1764705882353</v>
      </c>
      <c r="H212" s="21"/>
      <c r="I212" s="21"/>
      <c r="J212" s="21"/>
      <c r="K212" s="21"/>
      <c r="L212" s="31"/>
      <c r="M212" s="21"/>
      <c r="N212" s="21"/>
      <c r="O212" s="21"/>
      <c r="P212" s="29"/>
      <c r="Q212" s="29"/>
      <c r="R212" s="29"/>
      <c r="S212" s="29"/>
      <c r="T212" s="29"/>
      <c r="U212" s="29"/>
      <c r="V212" s="29"/>
      <c r="W212" s="29"/>
      <c r="X212" s="29"/>
      <c r="Y212" s="29"/>
      <c r="Z212" s="29"/>
      <c r="AA212" s="29"/>
      <c r="AB212" s="29"/>
      <c r="AC212" s="29"/>
      <c r="AD212" s="29"/>
      <c r="AE212" s="29"/>
      <c r="AF212" s="29"/>
      <c r="AG212" s="29"/>
      <c r="AH212" s="29"/>
      <c r="AI212" s="29"/>
      <c r="AJ212" s="29"/>
      <c r="AK212" s="29"/>
      <c r="AL212" s="29"/>
      <c r="AM212" s="29"/>
      <c r="AN212" s="29"/>
      <c r="AO212" s="29"/>
      <c r="AP212" s="29"/>
      <c r="AQ212" s="29"/>
      <c r="AR212" s="29"/>
      <c r="AS212" s="29"/>
      <c r="AT212" s="29"/>
      <c r="AU212" s="29"/>
      <c r="AV212" s="29"/>
      <c r="AW212" s="29"/>
      <c r="AX212" s="29"/>
      <c r="AY212" s="29"/>
      <c r="AZ212" s="29"/>
      <c r="BA212" s="29"/>
      <c r="BB212" s="29"/>
      <c r="BC212" s="29"/>
      <c r="BD212" s="29"/>
      <c r="BE212" s="29"/>
      <c r="BF212" s="29"/>
      <c r="BG212" s="29"/>
      <c r="BH212" s="29"/>
      <c r="BI212" s="29"/>
      <c r="BJ212" s="29"/>
      <c r="BK212" s="29"/>
      <c r="BL212" s="29"/>
    </row>
    <row r="213" s="2" customFormat="1" ht="12.75" spans="1:64">
      <c r="A213" s="21" t="s">
        <v>271</v>
      </c>
      <c r="B213" s="21" t="s">
        <v>272</v>
      </c>
      <c r="C213" s="21" t="s">
        <v>273</v>
      </c>
      <c r="D213" s="21" t="s">
        <v>274</v>
      </c>
      <c r="E213" s="21" t="s">
        <v>275</v>
      </c>
      <c r="F213" s="21" t="s">
        <v>247</v>
      </c>
      <c r="G213" s="21" t="s">
        <v>276</v>
      </c>
      <c r="H213" s="21" t="s">
        <v>277</v>
      </c>
      <c r="I213" s="21"/>
      <c r="J213" s="21"/>
      <c r="K213" s="21"/>
      <c r="L213" s="21"/>
      <c r="M213" s="31"/>
      <c r="N213" s="21"/>
      <c r="O213" s="21"/>
      <c r="P213" s="29"/>
      <c r="Q213" s="29"/>
      <c r="R213" s="29"/>
      <c r="S213" s="29"/>
      <c r="T213" s="29"/>
      <c r="U213" s="29"/>
      <c r="V213" s="29"/>
      <c r="W213" s="29"/>
      <c r="X213" s="29"/>
      <c r="Y213" s="29"/>
      <c r="Z213" s="29"/>
      <c r="AA213" s="29"/>
      <c r="AB213" s="29"/>
      <c r="AC213" s="29"/>
      <c r="AD213" s="29"/>
      <c r="AE213" s="29"/>
      <c r="AF213" s="29"/>
      <c r="AG213" s="29"/>
      <c r="AH213" s="29"/>
      <c r="AI213" s="29"/>
      <c r="AJ213" s="29"/>
      <c r="AK213" s="29"/>
      <c r="AL213" s="29"/>
      <c r="AM213" s="29"/>
      <c r="AN213" s="29"/>
      <c r="AO213" s="29"/>
      <c r="AP213" s="29"/>
      <c r="AQ213" s="29"/>
      <c r="AR213" s="29"/>
      <c r="AS213" s="29"/>
      <c r="AT213" s="29"/>
      <c r="AU213" s="29"/>
      <c r="AV213" s="29"/>
      <c r="AW213" s="29"/>
      <c r="AX213" s="29"/>
      <c r="AY213" s="29"/>
      <c r="AZ213" s="29"/>
      <c r="BA213" s="29"/>
      <c r="BB213" s="29"/>
      <c r="BC213" s="29"/>
      <c r="BD213" s="29"/>
      <c r="BE213" s="29"/>
      <c r="BF213" s="29"/>
      <c r="BG213" s="29"/>
      <c r="BH213" s="29"/>
      <c r="BI213" s="29"/>
      <c r="BJ213" s="29"/>
      <c r="BK213" s="29"/>
      <c r="BL213" s="29"/>
    </row>
    <row r="214" s="1" customFormat="1" ht="12.75" spans="1:64">
      <c r="A214" s="21">
        <v>2</v>
      </c>
      <c r="B214" s="21">
        <v>5</v>
      </c>
      <c r="C214" s="21">
        <v>5</v>
      </c>
      <c r="D214" s="21">
        <v>6</v>
      </c>
      <c r="E214" s="21">
        <v>3</v>
      </c>
      <c r="F214" s="21">
        <v>3</v>
      </c>
      <c r="G214" s="21">
        <v>6</v>
      </c>
      <c r="H214" s="21">
        <v>4</v>
      </c>
      <c r="I214" s="21"/>
      <c r="J214" s="21"/>
      <c r="K214" s="21"/>
      <c r="L214" s="21"/>
      <c r="M214" s="31"/>
      <c r="N214" s="21"/>
      <c r="O214" s="21"/>
      <c r="P214" s="29"/>
      <c r="Q214" s="29"/>
      <c r="R214" s="29"/>
      <c r="S214" s="29"/>
      <c r="T214" s="29"/>
      <c r="U214" s="29"/>
      <c r="V214" s="29"/>
      <c r="W214" s="29"/>
      <c r="X214" s="29"/>
      <c r="Y214" s="29"/>
      <c r="Z214" s="29"/>
      <c r="AA214" s="29"/>
      <c r="AB214" s="29"/>
      <c r="AC214" s="29"/>
      <c r="AD214" s="29"/>
      <c r="AE214" s="29"/>
      <c r="AF214" s="29"/>
      <c r="AG214" s="29"/>
      <c r="AH214" s="29"/>
      <c r="AI214" s="29"/>
      <c r="AJ214" s="29"/>
      <c r="AK214" s="29"/>
      <c r="AL214" s="29"/>
      <c r="AM214" s="29"/>
      <c r="AN214" s="29"/>
      <c r="AO214" s="29"/>
      <c r="AP214" s="29"/>
      <c r="AQ214" s="29"/>
      <c r="AR214" s="29"/>
      <c r="AS214" s="29"/>
      <c r="AT214" s="29"/>
      <c r="AU214" s="29"/>
      <c r="AV214" s="29"/>
      <c r="AW214" s="29"/>
      <c r="AX214" s="29"/>
      <c r="AY214" s="29"/>
      <c r="AZ214" s="29"/>
      <c r="BA214" s="29"/>
      <c r="BB214" s="29"/>
      <c r="BC214" s="29"/>
      <c r="BD214" s="29"/>
      <c r="BE214" s="29"/>
      <c r="BF214" s="29"/>
      <c r="BG214" s="29"/>
      <c r="BH214" s="29"/>
      <c r="BI214" s="29"/>
      <c r="BJ214" s="29"/>
      <c r="BK214" s="29"/>
      <c r="BL214" s="29"/>
    </row>
    <row r="215" s="2" customFormat="1" ht="12" spans="1:64">
      <c r="A215" s="25">
        <v>87</v>
      </c>
      <c r="B215" s="25">
        <v>85</v>
      </c>
      <c r="C215" s="25">
        <v>90</v>
      </c>
      <c r="D215" s="25">
        <v>88</v>
      </c>
      <c r="E215" s="25">
        <v>89</v>
      </c>
      <c r="F215" s="25">
        <v>88</v>
      </c>
      <c r="G215" s="25">
        <v>91</v>
      </c>
      <c r="H215" s="25">
        <v>86</v>
      </c>
      <c r="I215" s="25"/>
      <c r="J215" s="25"/>
      <c r="K215" s="25"/>
      <c r="L215" s="25"/>
      <c r="M215" s="25"/>
      <c r="N215" s="25"/>
      <c r="O215" s="25"/>
      <c r="P215" s="29"/>
      <c r="Q215" s="29"/>
      <c r="R215" s="29"/>
      <c r="S215" s="29"/>
      <c r="T215" s="29"/>
      <c r="U215" s="29"/>
      <c r="V215" s="29"/>
      <c r="W215" s="29"/>
      <c r="X215" s="29"/>
      <c r="Y215" s="29"/>
      <c r="Z215" s="29"/>
      <c r="AA215" s="29"/>
      <c r="AB215" s="29"/>
      <c r="AC215" s="29"/>
      <c r="AD215" s="29"/>
      <c r="AE215" s="29"/>
      <c r="AF215" s="29"/>
      <c r="AG215" s="29"/>
      <c r="AH215" s="29"/>
      <c r="AI215" s="29"/>
      <c r="AJ215" s="29"/>
      <c r="AK215" s="29"/>
      <c r="AL215" s="29"/>
      <c r="AM215" s="29"/>
      <c r="AN215" s="29"/>
      <c r="AO215" s="29"/>
      <c r="AP215" s="29"/>
      <c r="AQ215" s="29"/>
      <c r="AR215" s="29"/>
      <c r="AS215" s="29"/>
      <c r="AT215" s="29"/>
      <c r="AU215" s="29"/>
      <c r="AV215" s="29"/>
      <c r="AW215" s="29"/>
      <c r="AX215" s="29"/>
      <c r="AY215" s="29"/>
      <c r="AZ215" s="29"/>
      <c r="BA215" s="29"/>
      <c r="BB215" s="29"/>
      <c r="BC215" s="29"/>
      <c r="BD215" s="29"/>
      <c r="BE215" s="29"/>
      <c r="BF215" s="29"/>
      <c r="BG215" s="29"/>
      <c r="BH215" s="29"/>
      <c r="BI215" s="29"/>
      <c r="BJ215" s="29"/>
      <c r="BK215" s="29"/>
      <c r="BL215" s="29"/>
    </row>
    <row r="216" s="1" customFormat="1" ht="22.5" spans="1:64">
      <c r="A216" s="41" t="s">
        <v>278</v>
      </c>
      <c r="B216" s="42"/>
      <c r="C216" s="42"/>
      <c r="D216" s="42"/>
      <c r="E216" s="42"/>
      <c r="F216" s="42"/>
      <c r="G216" s="42"/>
      <c r="H216" s="42"/>
      <c r="I216" s="42"/>
      <c r="J216" s="42"/>
      <c r="K216" s="42"/>
      <c r="L216" s="42"/>
      <c r="M216" s="42"/>
      <c r="N216" s="42"/>
      <c r="O216" s="45"/>
      <c r="P216" s="28"/>
      <c r="Q216" s="28"/>
      <c r="R216" s="28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</row>
    <row r="217" s="1" customFormat="1" ht="12" spans="1:64">
      <c r="A217" s="20" t="s">
        <v>279</v>
      </c>
      <c r="B217" s="22" t="s">
        <v>2</v>
      </c>
      <c r="C217" s="43">
        <v>22</v>
      </c>
      <c r="D217" s="22" t="s">
        <v>3</v>
      </c>
      <c r="E217" s="22" t="s">
        <v>280</v>
      </c>
      <c r="F217" s="22" t="s">
        <v>5</v>
      </c>
      <c r="G217" s="24">
        <f>(A219*A220+B219*B220+C219*C220+D219*D220+E219*E220+F219*F220+G219*G220+H219*H220)/C217</f>
        <v>66.2727272727273</v>
      </c>
      <c r="H217" s="22"/>
      <c r="I217" s="22"/>
      <c r="J217" s="46"/>
      <c r="K217" s="46"/>
      <c r="L217" s="47"/>
      <c r="M217" s="21"/>
      <c r="N217" s="21"/>
      <c r="O217" s="21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</row>
    <row r="218" s="1" customFormat="1" ht="12" spans="1:64">
      <c r="A218" s="22" t="s">
        <v>281</v>
      </c>
      <c r="B218" s="22" t="s">
        <v>282</v>
      </c>
      <c r="C218" s="22" t="s">
        <v>283</v>
      </c>
      <c r="D218" s="22" t="s">
        <v>284</v>
      </c>
      <c r="E218" s="22"/>
      <c r="F218" s="22"/>
      <c r="G218" s="22"/>
      <c r="H218" s="22"/>
      <c r="I218" s="22"/>
      <c r="J218" s="22"/>
      <c r="K218" s="22"/>
      <c r="L218" s="22"/>
      <c r="M218" s="22"/>
      <c r="N218" s="22"/>
      <c r="O218" s="22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</row>
    <row r="219" s="3" customFormat="1" ht="12.75" spans="1:64">
      <c r="A219" s="32">
        <v>5</v>
      </c>
      <c r="B219" s="32">
        <v>6</v>
      </c>
      <c r="C219" s="22">
        <v>5</v>
      </c>
      <c r="D219" s="22">
        <v>6</v>
      </c>
      <c r="E219" s="22"/>
      <c r="F219" s="22"/>
      <c r="G219" s="22"/>
      <c r="H219" s="22"/>
      <c r="I219" s="22"/>
      <c r="J219" s="22"/>
      <c r="K219" s="22"/>
      <c r="L219" s="22"/>
      <c r="M219" s="22"/>
      <c r="N219" s="22"/>
      <c r="O219" s="22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</row>
    <row r="220" s="2" customFormat="1" ht="12" spans="1:64">
      <c r="A220" s="25">
        <v>73</v>
      </c>
      <c r="B220" s="25">
        <v>73</v>
      </c>
      <c r="C220" s="25">
        <v>71</v>
      </c>
      <c r="D220" s="25">
        <v>50</v>
      </c>
      <c r="E220" s="25"/>
      <c r="F220" s="25"/>
      <c r="G220" s="25"/>
      <c r="H220" s="25"/>
      <c r="I220" s="25"/>
      <c r="J220" s="25"/>
      <c r="K220" s="25"/>
      <c r="L220" s="25"/>
      <c r="M220" s="25"/>
      <c r="N220" s="25"/>
      <c r="O220" s="2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</row>
    <row r="221" s="3" customFormat="1" ht="12" spans="1:64">
      <c r="A221" s="22"/>
      <c r="B221" s="22"/>
      <c r="C221" s="22"/>
      <c r="D221" s="22"/>
      <c r="E221" s="22"/>
      <c r="F221" s="22"/>
      <c r="G221" s="22"/>
      <c r="H221" s="22"/>
      <c r="I221" s="30"/>
      <c r="J221" s="30"/>
      <c r="K221" s="22"/>
      <c r="L221" s="21"/>
      <c r="M221" s="21"/>
      <c r="N221" s="21"/>
      <c r="O221" s="21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</row>
    <row r="222" s="4" customFormat="1" ht="12.75" spans="1:64">
      <c r="A222" s="20" t="s">
        <v>285</v>
      </c>
      <c r="B222" s="22" t="s">
        <v>2</v>
      </c>
      <c r="C222" s="43">
        <v>20</v>
      </c>
      <c r="D222" s="22" t="s">
        <v>3</v>
      </c>
      <c r="E222" s="22" t="s">
        <v>286</v>
      </c>
      <c r="F222" s="22" t="s">
        <v>5</v>
      </c>
      <c r="G222" s="24">
        <f>(A224*A225+B224*B225+C224*C225+D224*D225+E224*E225+F224*F225+G224*G225+H224*H225)/C222</f>
        <v>84.15</v>
      </c>
      <c r="H222" s="32"/>
      <c r="I222" s="22"/>
      <c r="J222" s="22"/>
      <c r="K222" s="22"/>
      <c r="L222" s="21"/>
      <c r="M222" s="21"/>
      <c r="N222" s="21"/>
      <c r="O222" s="21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</row>
    <row r="223" s="1" customFormat="1" ht="12" spans="1:64">
      <c r="A223" s="21" t="s">
        <v>287</v>
      </c>
      <c r="B223" s="21" t="s">
        <v>288</v>
      </c>
      <c r="C223" s="21" t="s">
        <v>289</v>
      </c>
      <c r="D223" s="21" t="s">
        <v>290</v>
      </c>
      <c r="E223" s="21"/>
      <c r="F223" s="21"/>
      <c r="G223" s="21"/>
      <c r="H223" s="21"/>
      <c r="I223" s="22"/>
      <c r="J223" s="22"/>
      <c r="K223" s="22"/>
      <c r="L223" s="22"/>
      <c r="M223" s="22"/>
      <c r="N223" s="22"/>
      <c r="O223" s="22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</row>
    <row r="224" s="3" customFormat="1" ht="12.75" spans="1:64">
      <c r="A224" s="22">
        <v>6</v>
      </c>
      <c r="B224" s="22">
        <v>5</v>
      </c>
      <c r="C224" s="22">
        <v>3</v>
      </c>
      <c r="D224" s="22">
        <v>6</v>
      </c>
      <c r="E224" s="22"/>
      <c r="F224" s="30"/>
      <c r="G224" s="30"/>
      <c r="H224" s="32"/>
      <c r="I224" s="22"/>
      <c r="J224" s="22"/>
      <c r="K224" s="22"/>
      <c r="L224" s="22"/>
      <c r="M224" s="22"/>
      <c r="N224" s="22"/>
      <c r="O224" s="22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</row>
    <row r="225" s="2" customFormat="1" ht="12.75" spans="1:64">
      <c r="A225" s="25">
        <v>87</v>
      </c>
      <c r="B225" s="25">
        <v>87</v>
      </c>
      <c r="C225" s="25">
        <v>82</v>
      </c>
      <c r="D225" s="25">
        <v>80</v>
      </c>
      <c r="E225" s="25"/>
      <c r="F225" s="25"/>
      <c r="G225" s="25"/>
      <c r="H225" s="35"/>
      <c r="I225" s="25"/>
      <c r="J225" s="25"/>
      <c r="K225" s="25"/>
      <c r="L225" s="25"/>
      <c r="M225" s="25"/>
      <c r="N225" s="25"/>
      <c r="O225" s="2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</row>
    <row r="226" s="3" customFormat="1" ht="12.75" spans="1:64">
      <c r="A226" s="30"/>
      <c r="B226" s="30"/>
      <c r="C226" s="22"/>
      <c r="D226" s="22"/>
      <c r="E226" s="22"/>
      <c r="F226" s="22"/>
      <c r="G226" s="30"/>
      <c r="H226" s="32"/>
      <c r="I226" s="22"/>
      <c r="J226" s="22"/>
      <c r="K226" s="30"/>
      <c r="L226" s="30"/>
      <c r="M226" s="30"/>
      <c r="N226" s="30"/>
      <c r="O226" s="30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</row>
    <row r="227" s="3" customFormat="1" ht="12.75" spans="1:64">
      <c r="A227" s="20" t="s">
        <v>291</v>
      </c>
      <c r="B227" s="22" t="s">
        <v>2</v>
      </c>
      <c r="C227" s="43">
        <v>23</v>
      </c>
      <c r="D227" s="22" t="s">
        <v>3</v>
      </c>
      <c r="E227" s="22" t="s">
        <v>292</v>
      </c>
      <c r="F227" s="22" t="s">
        <v>5</v>
      </c>
      <c r="G227" s="24">
        <f>(A229*A230+B229*B230+C229*C230+D229*D230+E229*E230+F229*F230+G229*G230+H229*H230)/C227</f>
        <v>80.2173913043478</v>
      </c>
      <c r="H227" s="32"/>
      <c r="I227" s="22"/>
      <c r="J227" s="22"/>
      <c r="K227" s="22"/>
      <c r="L227" s="22"/>
      <c r="M227" s="30"/>
      <c r="N227" s="30"/>
      <c r="O227" s="30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</row>
    <row r="228" s="3" customFormat="1" ht="12" spans="1:64">
      <c r="A228" s="22" t="s">
        <v>293</v>
      </c>
      <c r="B228" s="22" t="s">
        <v>294</v>
      </c>
      <c r="C228" s="22" t="s">
        <v>295</v>
      </c>
      <c r="D228" s="22" t="s">
        <v>296</v>
      </c>
      <c r="E228" s="22"/>
      <c r="F228" s="22"/>
      <c r="G228" s="22"/>
      <c r="H228" s="22"/>
      <c r="I228" s="22"/>
      <c r="J228" s="22"/>
      <c r="K228" s="22"/>
      <c r="L228" s="22"/>
      <c r="M228" s="21"/>
      <c r="N228" s="21"/>
      <c r="O228" s="21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</row>
    <row r="229" s="3" customFormat="1" ht="12" spans="1:64">
      <c r="A229" s="22">
        <v>6</v>
      </c>
      <c r="B229" s="22">
        <v>6</v>
      </c>
      <c r="C229" s="22">
        <v>6</v>
      </c>
      <c r="D229" s="22">
        <v>5</v>
      </c>
      <c r="E229" s="22"/>
      <c r="F229" s="22"/>
      <c r="G229" s="22"/>
      <c r="H229" s="22"/>
      <c r="I229" s="22"/>
      <c r="J229" s="22"/>
      <c r="K229" s="22"/>
      <c r="L229" s="22"/>
      <c r="M229" s="22"/>
      <c r="N229" s="22"/>
      <c r="O229" s="22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</row>
    <row r="230" s="2" customFormat="1" ht="12" spans="1:64">
      <c r="A230" s="25">
        <v>81</v>
      </c>
      <c r="B230" s="25">
        <v>62</v>
      </c>
      <c r="C230" s="25">
        <v>92</v>
      </c>
      <c r="D230" s="25">
        <v>87</v>
      </c>
      <c r="E230" s="25"/>
      <c r="F230" s="25"/>
      <c r="G230" s="25"/>
      <c r="H230" s="25"/>
      <c r="I230" s="25"/>
      <c r="J230" s="25"/>
      <c r="K230" s="25"/>
      <c r="L230" s="25"/>
      <c r="M230" s="25"/>
      <c r="N230" s="25"/>
      <c r="O230" s="2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</row>
    <row r="231" s="3" customFormat="1" ht="12" spans="1:64">
      <c r="A231" s="30"/>
      <c r="B231" s="22"/>
      <c r="C231" s="22"/>
      <c r="D231" s="22"/>
      <c r="E231" s="22"/>
      <c r="F231" s="22"/>
      <c r="G231" s="22"/>
      <c r="H231" s="22"/>
      <c r="I231" s="22"/>
      <c r="J231" s="22"/>
      <c r="K231" s="22"/>
      <c r="L231" s="22"/>
      <c r="M231" s="30"/>
      <c r="N231" s="30"/>
      <c r="O231" s="30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</row>
    <row r="232" s="3" customFormat="1" ht="12.75" spans="1:64">
      <c r="A232" s="20" t="s">
        <v>297</v>
      </c>
      <c r="B232" s="22" t="s">
        <v>2</v>
      </c>
      <c r="C232" s="22">
        <v>8</v>
      </c>
      <c r="D232" s="22" t="s">
        <v>3</v>
      </c>
      <c r="E232" s="23" t="s">
        <v>286</v>
      </c>
      <c r="F232" s="22" t="s">
        <v>5</v>
      </c>
      <c r="G232" s="24">
        <f>(A234*A235+B234*B235+C234*C235+D234*D235+E234*E235+F234*F235+G234*G235+H234*H235)/C232</f>
        <v>92.25</v>
      </c>
      <c r="H232" s="32"/>
      <c r="I232" s="22"/>
      <c r="J232" s="22"/>
      <c r="K232" s="22"/>
      <c r="L232" s="22"/>
      <c r="M232" s="30"/>
      <c r="N232" s="30"/>
      <c r="O232" s="30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</row>
    <row r="233" s="3" customFormat="1" ht="12" spans="1:64">
      <c r="A233" s="44" t="s">
        <v>289</v>
      </c>
      <c r="B233" s="21" t="s">
        <v>298</v>
      </c>
      <c r="C233" s="21"/>
      <c r="D233" s="21"/>
      <c r="E233" s="21"/>
      <c r="F233" s="21"/>
      <c r="G233" s="21"/>
      <c r="H233" s="21"/>
      <c r="I233" s="21"/>
      <c r="J233" s="22"/>
      <c r="K233" s="22"/>
      <c r="L233" s="22"/>
      <c r="M233" s="30"/>
      <c r="N233" s="30"/>
      <c r="O233" s="30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</row>
    <row r="234" s="3" customFormat="1" ht="12" spans="1:64">
      <c r="A234" s="22">
        <v>2</v>
      </c>
      <c r="B234" s="22">
        <v>6</v>
      </c>
      <c r="C234" s="22"/>
      <c r="D234" s="22"/>
      <c r="E234" s="22"/>
      <c r="F234" s="22"/>
      <c r="G234" s="22"/>
      <c r="H234" s="22"/>
      <c r="I234" s="22"/>
      <c r="J234" s="22"/>
      <c r="K234" s="22"/>
      <c r="L234" s="22"/>
      <c r="M234" s="30"/>
      <c r="N234" s="30"/>
      <c r="O234" s="30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</row>
    <row r="235" s="2" customFormat="1" ht="12" spans="1:64">
      <c r="A235" s="25">
        <v>81</v>
      </c>
      <c r="B235" s="25">
        <v>96</v>
      </c>
      <c r="C235" s="25"/>
      <c r="D235" s="25"/>
      <c r="E235" s="25"/>
      <c r="F235" s="25"/>
      <c r="G235" s="25"/>
      <c r="H235" s="25"/>
      <c r="I235" s="25"/>
      <c r="J235" s="25"/>
      <c r="K235" s="25"/>
      <c r="L235" s="25"/>
      <c r="M235" s="25"/>
      <c r="N235" s="25"/>
      <c r="O235" s="2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</row>
    <row r="236" s="1" customFormat="1" ht="12" spans="1:64">
      <c r="A236" s="22"/>
      <c r="B236" s="22"/>
      <c r="C236" s="22"/>
      <c r="D236" s="22"/>
      <c r="E236" s="22"/>
      <c r="F236" s="22"/>
      <c r="G236" s="22"/>
      <c r="H236" s="22"/>
      <c r="I236" s="22"/>
      <c r="J236" s="22"/>
      <c r="K236" s="22"/>
      <c r="L236" s="21"/>
      <c r="M236" s="30"/>
      <c r="N236" s="30"/>
      <c r="O236" s="30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</row>
    <row r="237" s="3" customFormat="1" ht="12" spans="1:64">
      <c r="A237" s="20" t="s">
        <v>299</v>
      </c>
      <c r="B237" s="22" t="s">
        <v>2</v>
      </c>
      <c r="C237" s="22">
        <v>25</v>
      </c>
      <c r="D237" s="22" t="s">
        <v>3</v>
      </c>
      <c r="E237" s="22" t="s">
        <v>300</v>
      </c>
      <c r="F237" s="22" t="s">
        <v>5</v>
      </c>
      <c r="G237" s="24">
        <f>(A239*A240+B239*B240+C239*C240+D239*D240+E239*E240+F239*F240+G239*G240+H239*H240)/C237</f>
        <v>74.36</v>
      </c>
      <c r="H237" s="21"/>
      <c r="I237" s="21"/>
      <c r="J237" s="21"/>
      <c r="K237" s="21"/>
      <c r="L237" s="21"/>
      <c r="M237" s="21"/>
      <c r="N237" s="21"/>
      <c r="O237" s="21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</row>
    <row r="238" s="3" customFormat="1" ht="12" spans="1:64">
      <c r="A238" s="22" t="s">
        <v>301</v>
      </c>
      <c r="B238" s="22" t="s">
        <v>302</v>
      </c>
      <c r="C238" s="22" t="s">
        <v>303</v>
      </c>
      <c r="D238" s="22" t="s">
        <v>304</v>
      </c>
      <c r="E238" s="22" t="s">
        <v>305</v>
      </c>
      <c r="F238" s="22" t="s">
        <v>306</v>
      </c>
      <c r="G238" s="21"/>
      <c r="H238" s="21"/>
      <c r="I238" s="22"/>
      <c r="J238" s="21"/>
      <c r="K238" s="21"/>
      <c r="L238" s="21"/>
      <c r="M238" s="21"/>
      <c r="N238" s="21"/>
      <c r="O238" s="21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</row>
    <row r="239" s="3" customFormat="1" ht="12" spans="1:64">
      <c r="A239" s="22">
        <v>6</v>
      </c>
      <c r="B239" s="22">
        <v>5</v>
      </c>
      <c r="C239" s="22">
        <v>5</v>
      </c>
      <c r="D239" s="22">
        <v>6</v>
      </c>
      <c r="E239" s="22">
        <v>2</v>
      </c>
      <c r="F239" s="22">
        <v>1</v>
      </c>
      <c r="G239" s="21"/>
      <c r="H239" s="21"/>
      <c r="I239" s="21"/>
      <c r="J239" s="21"/>
      <c r="K239" s="21"/>
      <c r="L239" s="21"/>
      <c r="M239" s="21"/>
      <c r="N239" s="21"/>
      <c r="O239" s="21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</row>
    <row r="240" s="2" customFormat="1" ht="12" spans="1:64">
      <c r="A240" s="25">
        <v>56</v>
      </c>
      <c r="B240" s="25">
        <v>68</v>
      </c>
      <c r="C240" s="25">
        <v>88</v>
      </c>
      <c r="D240" s="25">
        <v>86</v>
      </c>
      <c r="E240" s="25">
        <v>69</v>
      </c>
      <c r="F240" s="25">
        <v>89</v>
      </c>
      <c r="G240" s="25"/>
      <c r="H240" s="25"/>
      <c r="I240" s="25"/>
      <c r="J240" s="25"/>
      <c r="K240" s="25"/>
      <c r="L240" s="25"/>
      <c r="M240" s="25"/>
      <c r="N240" s="25"/>
      <c r="O240" s="2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</row>
    <row r="241" s="5" customFormat="1" ht="12" spans="1:15">
      <c r="A241" s="21"/>
      <c r="B241" s="21"/>
      <c r="C241" s="21"/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</row>
    <row r="242" s="3" customFormat="1" ht="12" spans="1:64">
      <c r="A242" s="20" t="s">
        <v>307</v>
      </c>
      <c r="B242" s="30" t="s">
        <v>2</v>
      </c>
      <c r="C242" s="22">
        <v>27</v>
      </c>
      <c r="D242" s="22" t="s">
        <v>3</v>
      </c>
      <c r="E242" s="23" t="s">
        <v>308</v>
      </c>
      <c r="F242" s="22" t="s">
        <v>5</v>
      </c>
      <c r="G242" s="24">
        <f>(A244*A245+B244*B245+C244*C245+D244*D245+E244*E245+F244*F245+G244*G245+H244*H245)/C242</f>
        <v>69.6666666666667</v>
      </c>
      <c r="H242" s="21"/>
      <c r="I242" s="21"/>
      <c r="J242" s="21"/>
      <c r="K242" s="21"/>
      <c r="L242" s="21"/>
      <c r="M242" s="21"/>
      <c r="N242" s="21"/>
      <c r="O242" s="21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</row>
    <row r="243" s="3" customFormat="1" ht="12" spans="1:64">
      <c r="A243" s="21" t="s">
        <v>309</v>
      </c>
      <c r="B243" s="21" t="s">
        <v>310</v>
      </c>
      <c r="C243" s="21" t="s">
        <v>311</v>
      </c>
      <c r="D243" s="21" t="s">
        <v>312</v>
      </c>
      <c r="E243" s="21" t="s">
        <v>313</v>
      </c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</row>
    <row r="244" s="3" customFormat="1" ht="12" spans="1:64">
      <c r="A244" s="21">
        <v>6</v>
      </c>
      <c r="B244" s="21">
        <v>6</v>
      </c>
      <c r="C244" s="21">
        <v>3</v>
      </c>
      <c r="D244" s="21">
        <v>6</v>
      </c>
      <c r="E244" s="21">
        <v>6</v>
      </c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</row>
    <row r="245" s="2" customFormat="1" ht="12" spans="1:64">
      <c r="A245" s="25">
        <v>92</v>
      </c>
      <c r="B245" s="25">
        <v>58</v>
      </c>
      <c r="C245" s="25">
        <v>69</v>
      </c>
      <c r="D245" s="25">
        <v>56</v>
      </c>
      <c r="E245" s="25">
        <v>73</v>
      </c>
      <c r="F245" s="25"/>
      <c r="G245" s="25"/>
      <c r="H245" s="25"/>
      <c r="I245" s="25"/>
      <c r="J245" s="25"/>
      <c r="K245" s="25"/>
      <c r="L245" s="25"/>
      <c r="M245" s="25"/>
      <c r="N245" s="25"/>
      <c r="O245" s="2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</row>
    <row r="246" s="3" customFormat="1" ht="12" spans="1:64">
      <c r="A246" s="21"/>
      <c r="B246" s="21"/>
      <c r="C246" s="21"/>
      <c r="D246" s="21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</row>
    <row r="247" s="3" customFormat="1" ht="12" spans="1:64">
      <c r="A247" s="20" t="s">
        <v>314</v>
      </c>
      <c r="B247" s="21" t="s">
        <v>2</v>
      </c>
      <c r="C247" s="21">
        <v>31</v>
      </c>
      <c r="D247" s="21" t="s">
        <v>3</v>
      </c>
      <c r="E247" s="21" t="s">
        <v>315</v>
      </c>
      <c r="F247" s="21" t="s">
        <v>5</v>
      </c>
      <c r="G247" s="24">
        <f>(A249*A250+B249*B250+C249*C250+D249*D250+E249*E250+F249*F250+G249*G250+H249*H250)/C247</f>
        <v>96.9677419354839</v>
      </c>
      <c r="H247" s="21"/>
      <c r="I247" s="22"/>
      <c r="J247" s="22"/>
      <c r="K247" s="21"/>
      <c r="L247" s="21"/>
      <c r="M247" s="21"/>
      <c r="N247" s="21"/>
      <c r="O247" s="21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</row>
    <row r="248" s="3" customFormat="1" ht="12" spans="1:64">
      <c r="A248" s="21" t="s">
        <v>316</v>
      </c>
      <c r="B248" s="21" t="s">
        <v>317</v>
      </c>
      <c r="C248" s="21" t="s">
        <v>318</v>
      </c>
      <c r="D248" s="21" t="s">
        <v>262</v>
      </c>
      <c r="E248" s="21" t="s">
        <v>319</v>
      </c>
      <c r="F248" s="21" t="s">
        <v>320</v>
      </c>
      <c r="G248" s="21"/>
      <c r="H248" s="21"/>
      <c r="I248" s="21"/>
      <c r="J248" s="22"/>
      <c r="K248" s="22"/>
      <c r="L248" s="22"/>
      <c r="M248" s="22"/>
      <c r="N248" s="22"/>
      <c r="O248" s="22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</row>
    <row r="249" s="3" customFormat="1" ht="12" spans="1:64">
      <c r="A249" s="22">
        <v>6</v>
      </c>
      <c r="B249" s="22">
        <v>6</v>
      </c>
      <c r="C249" s="22">
        <v>6</v>
      </c>
      <c r="D249" s="22">
        <v>6</v>
      </c>
      <c r="E249" s="22">
        <v>6</v>
      </c>
      <c r="F249" s="22">
        <v>1</v>
      </c>
      <c r="G249" s="21"/>
      <c r="H249" s="21"/>
      <c r="I249" s="22"/>
      <c r="J249" s="22"/>
      <c r="K249" s="22"/>
      <c r="L249" s="22"/>
      <c r="M249" s="22"/>
      <c r="N249" s="22"/>
      <c r="O249" s="22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</row>
    <row r="250" s="2" customFormat="1" ht="12" spans="1:64">
      <c r="A250" s="25">
        <v>98</v>
      </c>
      <c r="B250" s="25">
        <v>96</v>
      </c>
      <c r="C250" s="25">
        <v>97</v>
      </c>
      <c r="D250" s="25">
        <v>97</v>
      </c>
      <c r="E250" s="25">
        <v>97</v>
      </c>
      <c r="F250" s="25">
        <v>96</v>
      </c>
      <c r="G250" s="25"/>
      <c r="H250" s="25"/>
      <c r="I250" s="48"/>
      <c r="J250" s="48"/>
      <c r="K250" s="25"/>
      <c r="L250" s="25"/>
      <c r="M250" s="25"/>
      <c r="N250" s="25"/>
      <c r="O250" s="2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</row>
    <row r="251" s="3" customFormat="1" ht="12" spans="1:64">
      <c r="A251" s="22"/>
      <c r="B251" s="22"/>
      <c r="C251" s="22"/>
      <c r="D251" s="22"/>
      <c r="E251" s="22"/>
      <c r="F251" s="22"/>
      <c r="G251" s="21"/>
      <c r="H251" s="21"/>
      <c r="I251" s="22"/>
      <c r="J251" s="22"/>
      <c r="K251" s="22"/>
      <c r="L251" s="22"/>
      <c r="M251" s="22"/>
      <c r="N251" s="22"/>
      <c r="O251" s="22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</row>
    <row r="252" s="1" customFormat="1" ht="12" spans="1:64">
      <c r="A252" s="20" t="s">
        <v>321</v>
      </c>
      <c r="B252" s="21" t="s">
        <v>2</v>
      </c>
      <c r="C252" s="21">
        <v>42</v>
      </c>
      <c r="D252" s="21" t="s">
        <v>3</v>
      </c>
      <c r="E252" s="21" t="s">
        <v>300</v>
      </c>
      <c r="F252" s="21" t="s">
        <v>5</v>
      </c>
      <c r="G252" s="24">
        <f>(A254*A255+B254*B255+C254*C255+D254*D255+E254*E255+F254*F255+G254*G255+H254*H255+I254*I255)/C252</f>
        <v>74.4285714285714</v>
      </c>
      <c r="H252" s="21"/>
      <c r="I252" s="22"/>
      <c r="J252" s="22"/>
      <c r="K252" s="21"/>
      <c r="L252" s="21"/>
      <c r="M252" s="21"/>
      <c r="N252" s="21"/>
      <c r="O252" s="21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</row>
    <row r="253" s="1" customFormat="1" ht="12" spans="1:64">
      <c r="A253" s="21" t="s">
        <v>322</v>
      </c>
      <c r="B253" s="21" t="s">
        <v>323</v>
      </c>
      <c r="C253" s="21" t="s">
        <v>324</v>
      </c>
      <c r="D253" s="21" t="s">
        <v>325</v>
      </c>
      <c r="E253" s="21" t="s">
        <v>326</v>
      </c>
      <c r="F253" s="21" t="s">
        <v>327</v>
      </c>
      <c r="G253" s="21" t="s">
        <v>328</v>
      </c>
      <c r="H253" s="21"/>
      <c r="I253" s="21"/>
      <c r="J253" s="22"/>
      <c r="K253" s="22"/>
      <c r="L253" s="22"/>
      <c r="M253" s="22"/>
      <c r="N253" s="22"/>
      <c r="O253" s="22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</row>
    <row r="254" s="1" customFormat="1" ht="12" spans="1:64">
      <c r="A254" s="22">
        <v>6</v>
      </c>
      <c r="B254" s="22">
        <v>6</v>
      </c>
      <c r="C254" s="22">
        <v>6</v>
      </c>
      <c r="D254" s="22">
        <v>6</v>
      </c>
      <c r="E254" s="22">
        <v>6</v>
      </c>
      <c r="F254" s="21">
        <v>6</v>
      </c>
      <c r="G254" s="21">
        <v>6</v>
      </c>
      <c r="H254" s="21"/>
      <c r="I254" s="22"/>
      <c r="J254" s="22"/>
      <c r="K254" s="22"/>
      <c r="L254" s="22"/>
      <c r="M254" s="22"/>
      <c r="N254" s="22"/>
      <c r="O254" s="22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</row>
    <row r="255" s="2" customFormat="1" ht="12" spans="1:64">
      <c r="A255" s="25">
        <v>95</v>
      </c>
      <c r="B255" s="25">
        <v>86</v>
      </c>
      <c r="C255" s="25">
        <v>56</v>
      </c>
      <c r="D255" s="25">
        <v>79</v>
      </c>
      <c r="E255" s="25">
        <v>52</v>
      </c>
      <c r="F255" s="25">
        <v>66</v>
      </c>
      <c r="G255" s="25">
        <v>87</v>
      </c>
      <c r="H255" s="25"/>
      <c r="I255" s="48"/>
      <c r="J255" s="48"/>
      <c r="K255" s="25"/>
      <c r="L255" s="25"/>
      <c r="M255" s="25"/>
      <c r="N255" s="25"/>
      <c r="O255" s="2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</row>
    <row r="256" s="1" customFormat="1" ht="12" spans="1:64">
      <c r="A256" s="22"/>
      <c r="B256" s="22"/>
      <c r="C256" s="22"/>
      <c r="D256" s="22"/>
      <c r="E256" s="22"/>
      <c r="F256" s="22"/>
      <c r="G256" s="21"/>
      <c r="H256" s="21"/>
      <c r="I256" s="22"/>
      <c r="J256" s="22"/>
      <c r="K256" s="22"/>
      <c r="L256" s="22"/>
      <c r="M256" s="22"/>
      <c r="N256" s="22"/>
      <c r="O256" s="22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</row>
    <row r="257" s="1" customFormat="1" ht="12" spans="1:64">
      <c r="A257" s="20" t="s">
        <v>329</v>
      </c>
      <c r="B257" s="22" t="s">
        <v>2</v>
      </c>
      <c r="C257" s="22">
        <v>16</v>
      </c>
      <c r="D257" s="22" t="s">
        <v>3</v>
      </c>
      <c r="E257" s="22" t="s">
        <v>330</v>
      </c>
      <c r="F257" s="22" t="s">
        <v>5</v>
      </c>
      <c r="G257" s="24">
        <f>(A259*A260+B259*B260+C259*C260+D259*D260+E259*E260+F259*F260+G259*G260+H259*H260)/C257</f>
        <v>75.6875</v>
      </c>
      <c r="H257" s="21"/>
      <c r="I257" s="22"/>
      <c r="J257" s="22"/>
      <c r="K257" s="21"/>
      <c r="L257" s="21"/>
      <c r="M257" s="21"/>
      <c r="N257" s="21"/>
      <c r="O257" s="21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</row>
    <row r="258" s="1" customFormat="1" ht="12" spans="1:64">
      <c r="A258" s="22" t="s">
        <v>331</v>
      </c>
      <c r="B258" s="22" t="s">
        <v>332</v>
      </c>
      <c r="C258" s="22" t="s">
        <v>333</v>
      </c>
      <c r="D258" s="22" t="s">
        <v>334</v>
      </c>
      <c r="E258" s="22"/>
      <c r="F258" s="22"/>
      <c r="G258" s="21"/>
      <c r="H258" s="21"/>
      <c r="I258" s="22"/>
      <c r="J258" s="22"/>
      <c r="K258" s="22"/>
      <c r="L258" s="22"/>
      <c r="M258" s="22"/>
      <c r="N258" s="22"/>
      <c r="O258" s="22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</row>
    <row r="259" s="1" customFormat="1" ht="12.75" spans="1:64">
      <c r="A259" s="32">
        <v>3</v>
      </c>
      <c r="B259" s="22">
        <v>6</v>
      </c>
      <c r="C259" s="22">
        <v>6</v>
      </c>
      <c r="D259" s="22">
        <v>1</v>
      </c>
      <c r="E259" s="22"/>
      <c r="F259" s="22"/>
      <c r="G259" s="21"/>
      <c r="H259" s="22"/>
      <c r="I259" s="22"/>
      <c r="J259" s="22"/>
      <c r="K259" s="22"/>
      <c r="L259" s="22"/>
      <c r="M259" s="22"/>
      <c r="N259" s="22"/>
      <c r="O259" s="22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</row>
    <row r="260" s="2" customFormat="1" ht="12" spans="1:64">
      <c r="A260" s="25">
        <v>80</v>
      </c>
      <c r="B260" s="25">
        <v>70</v>
      </c>
      <c r="C260" s="25">
        <v>76</v>
      </c>
      <c r="D260" s="25">
        <v>95</v>
      </c>
      <c r="E260" s="25"/>
      <c r="F260" s="25"/>
      <c r="G260" s="25"/>
      <c r="H260" s="25"/>
      <c r="I260" s="48"/>
      <c r="J260" s="48"/>
      <c r="K260" s="25"/>
      <c r="L260" s="25"/>
      <c r="M260" s="25"/>
      <c r="N260" s="25"/>
      <c r="O260" s="2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</row>
    <row r="261" s="1" customFormat="1" ht="12" spans="1:64">
      <c r="A261" s="21"/>
      <c r="B261" s="22"/>
      <c r="C261" s="22"/>
      <c r="D261" s="22"/>
      <c r="E261" s="22"/>
      <c r="F261" s="22"/>
      <c r="G261" s="22"/>
      <c r="H261" s="22"/>
      <c r="I261" s="22"/>
      <c r="J261" s="22"/>
      <c r="K261" s="22"/>
      <c r="L261" s="22"/>
      <c r="M261" s="22"/>
      <c r="N261" s="22"/>
      <c r="O261" s="22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</row>
    <row r="262" s="1" customFormat="1" ht="12" spans="1:64">
      <c r="A262" s="20" t="s">
        <v>335</v>
      </c>
      <c r="B262" s="22" t="s">
        <v>2</v>
      </c>
      <c r="C262" s="22">
        <v>24</v>
      </c>
      <c r="D262" s="22" t="s">
        <v>3</v>
      </c>
      <c r="E262" s="22" t="s">
        <v>336</v>
      </c>
      <c r="F262" s="22" t="s">
        <v>5</v>
      </c>
      <c r="G262" s="24">
        <f>(A264*A265+B264*B265+C264*C265+D264*D265+E264*E265+F264*F265+G264*G265+H264*H265)/C262</f>
        <v>80.25</v>
      </c>
      <c r="H262" s="21"/>
      <c r="I262" s="22"/>
      <c r="J262" s="22"/>
      <c r="K262" s="21"/>
      <c r="L262" s="21"/>
      <c r="M262" s="21"/>
      <c r="N262" s="21"/>
      <c r="O262" s="21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</row>
    <row r="263" s="1" customFormat="1" ht="12" spans="1:64">
      <c r="A263" s="21" t="s">
        <v>337</v>
      </c>
      <c r="B263" s="22" t="s">
        <v>338</v>
      </c>
      <c r="C263" s="22" t="s">
        <v>339</v>
      </c>
      <c r="D263" s="22" t="s">
        <v>340</v>
      </c>
      <c r="E263" s="22"/>
      <c r="F263" s="22"/>
      <c r="G263" s="21"/>
      <c r="H263" s="21"/>
      <c r="I263" s="21"/>
      <c r="J263" s="22"/>
      <c r="K263" s="22"/>
      <c r="L263" s="22"/>
      <c r="M263" s="22"/>
      <c r="N263" s="22"/>
      <c r="O263" s="22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</row>
    <row r="264" s="1" customFormat="1" ht="12" spans="1:64">
      <c r="A264" s="21">
        <v>6</v>
      </c>
      <c r="B264" s="22">
        <v>6</v>
      </c>
      <c r="C264" s="22">
        <v>6</v>
      </c>
      <c r="D264" s="22">
        <v>6</v>
      </c>
      <c r="E264" s="22"/>
      <c r="F264" s="22"/>
      <c r="G264" s="22"/>
      <c r="H264" s="22"/>
      <c r="I264" s="22"/>
      <c r="J264" s="22"/>
      <c r="K264" s="22"/>
      <c r="L264" s="22"/>
      <c r="M264" s="22"/>
      <c r="N264" s="22"/>
      <c r="O264" s="22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</row>
    <row r="265" s="2" customFormat="1" ht="12" spans="1:64">
      <c r="A265" s="25">
        <v>84</v>
      </c>
      <c r="B265" s="25">
        <v>65</v>
      </c>
      <c r="C265" s="25">
        <v>89</v>
      </c>
      <c r="D265" s="25">
        <v>83</v>
      </c>
      <c r="E265" s="25"/>
      <c r="F265" s="25"/>
      <c r="G265" s="25"/>
      <c r="H265" s="25"/>
      <c r="I265" s="48"/>
      <c r="J265" s="48"/>
      <c r="K265" s="25"/>
      <c r="L265" s="25"/>
      <c r="M265" s="25"/>
      <c r="N265" s="25"/>
      <c r="O265" s="2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</row>
    <row r="266" s="1" customFormat="1" ht="12" spans="1:64">
      <c r="A266" s="21"/>
      <c r="B266" s="21"/>
      <c r="C266" s="21"/>
      <c r="D266" s="21"/>
      <c r="E266" s="21"/>
      <c r="F266" s="21"/>
      <c r="G266" s="22"/>
      <c r="H266" s="22"/>
      <c r="I266" s="22"/>
      <c r="J266" s="22"/>
      <c r="K266" s="22"/>
      <c r="L266" s="22"/>
      <c r="M266" s="22"/>
      <c r="N266" s="22"/>
      <c r="O266" s="22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</row>
    <row r="267" s="1" customFormat="1" ht="12" spans="1:64">
      <c r="A267" s="20" t="s">
        <v>341</v>
      </c>
      <c r="B267" s="22" t="s">
        <v>2</v>
      </c>
      <c r="C267" s="22">
        <v>29</v>
      </c>
      <c r="D267" s="22" t="s">
        <v>3</v>
      </c>
      <c r="E267" s="22" t="s">
        <v>342</v>
      </c>
      <c r="F267" s="22" t="s">
        <v>5</v>
      </c>
      <c r="G267" s="24">
        <f>(A269*A270+B269*B270+C269*C270+D269*D270+E269*E270+F269*F270+G269*G270+H269*H270)/C267</f>
        <v>87.0689655172414</v>
      </c>
      <c r="H267" s="21"/>
      <c r="I267" s="22"/>
      <c r="J267" s="22"/>
      <c r="K267" s="21"/>
      <c r="L267" s="21"/>
      <c r="M267" s="21"/>
      <c r="N267" s="21"/>
      <c r="O267" s="21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</row>
    <row r="268" s="1" customFormat="1" ht="12" spans="1:64">
      <c r="A268" s="22" t="s">
        <v>343</v>
      </c>
      <c r="B268" s="22" t="s">
        <v>344</v>
      </c>
      <c r="C268" s="22" t="s">
        <v>345</v>
      </c>
      <c r="D268" s="22" t="s">
        <v>346</v>
      </c>
      <c r="E268" s="22" t="s">
        <v>347</v>
      </c>
      <c r="F268" s="22"/>
      <c r="G268" s="21"/>
      <c r="H268" s="21"/>
      <c r="I268" s="21"/>
      <c r="J268" s="22"/>
      <c r="K268" s="22"/>
      <c r="L268" s="22"/>
      <c r="M268" s="22"/>
      <c r="N268" s="22"/>
      <c r="O268" s="22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</row>
    <row r="269" s="1" customFormat="1" ht="12" spans="1:64">
      <c r="A269" s="22">
        <v>6</v>
      </c>
      <c r="B269" s="22">
        <v>5</v>
      </c>
      <c r="C269" s="22">
        <v>6</v>
      </c>
      <c r="D269" s="22">
        <v>6</v>
      </c>
      <c r="E269" s="22">
        <v>6</v>
      </c>
      <c r="F269" s="22"/>
      <c r="G269" s="22"/>
      <c r="H269" s="22"/>
      <c r="I269" s="22"/>
      <c r="J269" s="22"/>
      <c r="K269" s="22"/>
      <c r="L269" s="22"/>
      <c r="M269" s="22"/>
      <c r="N269" s="22"/>
      <c r="O269" s="22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</row>
    <row r="270" s="2" customFormat="1" ht="12" spans="1:64">
      <c r="A270" s="25">
        <v>89</v>
      </c>
      <c r="B270" s="25">
        <v>91</v>
      </c>
      <c r="C270" s="25">
        <v>89</v>
      </c>
      <c r="D270" s="25">
        <v>71</v>
      </c>
      <c r="E270" s="25">
        <v>96</v>
      </c>
      <c r="F270" s="25"/>
      <c r="G270" s="25"/>
      <c r="H270" s="25"/>
      <c r="I270" s="48"/>
      <c r="J270" s="48"/>
      <c r="K270" s="25"/>
      <c r="L270" s="25"/>
      <c r="M270" s="25"/>
      <c r="N270" s="25"/>
      <c r="O270" s="2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</row>
    <row r="271" s="1" customFormat="1" ht="12" spans="1:64">
      <c r="A271" s="21"/>
      <c r="B271" s="21"/>
      <c r="C271" s="21"/>
      <c r="D271" s="21"/>
      <c r="E271" s="21"/>
      <c r="F271" s="21"/>
      <c r="G271" s="22"/>
      <c r="H271" s="22"/>
      <c r="I271" s="22"/>
      <c r="J271" s="22"/>
      <c r="K271" s="22"/>
      <c r="L271" s="22"/>
      <c r="M271" s="22"/>
      <c r="N271" s="22"/>
      <c r="O271" s="22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</row>
    <row r="272" s="1" customFormat="1" ht="12" spans="1:64">
      <c r="A272" s="20" t="s">
        <v>348</v>
      </c>
      <c r="B272" s="22" t="s">
        <v>2</v>
      </c>
      <c r="C272" s="22">
        <v>27</v>
      </c>
      <c r="D272" s="22" t="s">
        <v>3</v>
      </c>
      <c r="E272" s="23" t="s">
        <v>349</v>
      </c>
      <c r="F272" s="22" t="s">
        <v>5</v>
      </c>
      <c r="G272" s="24">
        <f>(A274*A275+B274*B275+C274*C275+D274*D275+E274*E275+F274*F275+G274*G275+H274*H275)/C272</f>
        <v>90.2222222222222</v>
      </c>
      <c r="H272" s="22"/>
      <c r="I272" s="22"/>
      <c r="J272" s="22"/>
      <c r="K272" s="22"/>
      <c r="L272" s="21"/>
      <c r="M272" s="30"/>
      <c r="N272" s="30"/>
      <c r="O272" s="30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</row>
    <row r="273" s="1" customFormat="1" ht="12" spans="1:64">
      <c r="A273" s="22" t="s">
        <v>350</v>
      </c>
      <c r="B273" s="22" t="s">
        <v>351</v>
      </c>
      <c r="C273" s="22" t="s">
        <v>352</v>
      </c>
      <c r="D273" s="22" t="s">
        <v>353</v>
      </c>
      <c r="E273" s="22" t="s">
        <v>354</v>
      </c>
      <c r="F273" s="22"/>
      <c r="G273" s="21"/>
      <c r="H273" s="22"/>
      <c r="I273" s="30"/>
      <c r="J273" s="30"/>
      <c r="K273" s="22"/>
      <c r="L273" s="22"/>
      <c r="M273" s="22"/>
      <c r="N273" s="22"/>
      <c r="O273" s="22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</row>
    <row r="274" s="1" customFormat="1" ht="12" spans="1:64">
      <c r="A274" s="22">
        <v>6</v>
      </c>
      <c r="B274" s="22">
        <v>6</v>
      </c>
      <c r="C274" s="22">
        <v>3</v>
      </c>
      <c r="D274" s="22">
        <v>6</v>
      </c>
      <c r="E274" s="22">
        <v>6</v>
      </c>
      <c r="F274" s="22"/>
      <c r="G274" s="22"/>
      <c r="H274" s="22"/>
      <c r="I274" s="22"/>
      <c r="J274" s="22"/>
      <c r="K274" s="22"/>
      <c r="L274" s="22"/>
      <c r="M274" s="22"/>
      <c r="N274" s="22"/>
      <c r="O274" s="22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</row>
    <row r="275" s="2" customFormat="1" ht="12" spans="1:64">
      <c r="A275" s="25">
        <v>91</v>
      </c>
      <c r="B275" s="25">
        <v>88</v>
      </c>
      <c r="C275" s="25">
        <v>92</v>
      </c>
      <c r="D275" s="25">
        <v>97</v>
      </c>
      <c r="E275" s="25">
        <v>84</v>
      </c>
      <c r="F275" s="25"/>
      <c r="G275" s="25"/>
      <c r="H275" s="25"/>
      <c r="I275" s="25"/>
      <c r="J275" s="25"/>
      <c r="K275" s="25"/>
      <c r="L275" s="25"/>
      <c r="M275" s="25"/>
      <c r="N275" s="25"/>
      <c r="O275" s="2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</row>
    <row r="276" s="1" customFormat="1" ht="12" spans="1:64">
      <c r="A276" s="21"/>
      <c r="B276" s="21"/>
      <c r="C276" s="21"/>
      <c r="D276" s="21"/>
      <c r="E276" s="21"/>
      <c r="F276" s="21"/>
      <c r="G276" s="22"/>
      <c r="H276" s="22"/>
      <c r="I276" s="22"/>
      <c r="J276" s="22"/>
      <c r="K276" s="22"/>
      <c r="L276" s="21"/>
      <c r="M276" s="22"/>
      <c r="N276" s="22"/>
      <c r="O276" s="22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</row>
    <row r="277" s="1" customFormat="1" ht="12.75" spans="1:64">
      <c r="A277" s="20" t="s">
        <v>355</v>
      </c>
      <c r="B277" s="22" t="s">
        <v>133</v>
      </c>
      <c r="C277" s="22">
        <v>27</v>
      </c>
      <c r="D277" s="22" t="s">
        <v>3</v>
      </c>
      <c r="E277" s="22" t="s">
        <v>356</v>
      </c>
      <c r="F277" s="22" t="s">
        <v>5</v>
      </c>
      <c r="G277" s="24">
        <f>(A279*A280+B279*B280+C279*C280+D279*D280+E279*E280+F279*F280+G279*G280+H279*H280)/C277</f>
        <v>85.3333333333333</v>
      </c>
      <c r="H277" s="32"/>
      <c r="I277" s="22"/>
      <c r="J277" s="22"/>
      <c r="K277" s="22"/>
      <c r="L277" s="21"/>
      <c r="M277" s="22"/>
      <c r="N277" s="22"/>
      <c r="O277" s="22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</row>
    <row r="278" s="1" customFormat="1" ht="12" spans="1:64">
      <c r="A278" s="22" t="s">
        <v>357</v>
      </c>
      <c r="B278" s="22" t="s">
        <v>358</v>
      </c>
      <c r="C278" s="22" t="s">
        <v>359</v>
      </c>
      <c r="D278" s="22" t="s">
        <v>360</v>
      </c>
      <c r="E278" s="22" t="s">
        <v>256</v>
      </c>
      <c r="F278" s="22" t="s">
        <v>361</v>
      </c>
      <c r="G278" s="34"/>
      <c r="H278" s="22"/>
      <c r="I278" s="22"/>
      <c r="J278" s="22"/>
      <c r="K278" s="30"/>
      <c r="L278" s="21"/>
      <c r="M278" s="22"/>
      <c r="N278" s="22"/>
      <c r="O278" s="22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</row>
    <row r="279" s="1" customFormat="1" ht="12.75" spans="1:64">
      <c r="A279" s="32">
        <v>6</v>
      </c>
      <c r="B279" s="32">
        <v>6</v>
      </c>
      <c r="C279" s="32">
        <v>6</v>
      </c>
      <c r="D279" s="32">
        <v>6</v>
      </c>
      <c r="E279" s="32">
        <v>2</v>
      </c>
      <c r="F279" s="32">
        <v>1</v>
      </c>
      <c r="G279" s="49"/>
      <c r="H279" s="22"/>
      <c r="I279" s="22"/>
      <c r="J279" s="22"/>
      <c r="K279" s="22" t="s">
        <v>362</v>
      </c>
      <c r="L279" s="21"/>
      <c r="M279" s="22"/>
      <c r="N279" s="22"/>
      <c r="O279" s="22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</row>
    <row r="280" s="2" customFormat="1" ht="12" spans="1:64">
      <c r="A280" s="25">
        <v>81</v>
      </c>
      <c r="B280" s="25">
        <v>79</v>
      </c>
      <c r="C280" s="25">
        <v>84</v>
      </c>
      <c r="D280" s="25">
        <v>94</v>
      </c>
      <c r="E280" s="25">
        <v>91</v>
      </c>
      <c r="F280" s="37">
        <v>94</v>
      </c>
      <c r="G280" s="50"/>
      <c r="H280" s="25"/>
      <c r="I280" s="25"/>
      <c r="J280" s="25"/>
      <c r="K280" s="25"/>
      <c r="L280" s="25"/>
      <c r="M280" s="25"/>
      <c r="N280" s="25"/>
      <c r="O280" s="2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</row>
    <row r="281" s="2" customFormat="1" ht="12.75" spans="1:64">
      <c r="A281" s="32"/>
      <c r="B281" s="22"/>
      <c r="C281" s="22"/>
      <c r="D281" s="22"/>
      <c r="E281" s="22"/>
      <c r="F281" s="22"/>
      <c r="G281" s="30"/>
      <c r="H281" s="30"/>
      <c r="I281" s="22"/>
      <c r="J281" s="22"/>
      <c r="K281" s="22"/>
      <c r="L281" s="21"/>
      <c r="M281" s="22"/>
      <c r="N281" s="22"/>
      <c r="O281" s="22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5"/>
      <c r="AT281" s="5"/>
      <c r="AU281" s="5"/>
      <c r="AV281" s="5"/>
      <c r="AW281" s="5"/>
      <c r="AX281" s="5"/>
      <c r="AY281" s="5"/>
      <c r="AZ281" s="5"/>
      <c r="BA281" s="5"/>
      <c r="BB281" s="5"/>
      <c r="BC281" s="5"/>
      <c r="BD281" s="5"/>
      <c r="BE281" s="5"/>
      <c r="BF281" s="5"/>
      <c r="BG281" s="5"/>
      <c r="BH281" s="5"/>
      <c r="BI281" s="5"/>
      <c r="BJ281" s="5"/>
      <c r="BK281" s="5"/>
      <c r="BL281" s="5"/>
    </row>
    <row r="282" s="1" customFormat="1" ht="12.75" spans="1:64">
      <c r="A282" s="20" t="s">
        <v>363</v>
      </c>
      <c r="B282" s="22" t="s">
        <v>133</v>
      </c>
      <c r="C282" s="22">
        <v>37</v>
      </c>
      <c r="D282" s="22" t="s">
        <v>3</v>
      </c>
      <c r="E282" s="22" t="s">
        <v>364</v>
      </c>
      <c r="F282" s="22" t="s">
        <v>5</v>
      </c>
      <c r="G282" s="24">
        <f>(A284*A285+B284*B285+C284*C285+D284*D285+E284*E285+F284*F285+G284*G285+H284*H285+I284*I285)/C282</f>
        <v>76.3243243243243</v>
      </c>
      <c r="H282" s="32"/>
      <c r="I282" s="21"/>
      <c r="J282" s="21"/>
      <c r="K282" s="22"/>
      <c r="L282" s="21"/>
      <c r="M282" s="22"/>
      <c r="N282" s="22"/>
      <c r="O282" s="22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  <c r="AX282" s="5"/>
      <c r="AY282" s="5"/>
      <c r="AZ282" s="5"/>
      <c r="BA282" s="5"/>
      <c r="BB282" s="5"/>
      <c r="BC282" s="5"/>
      <c r="BD282" s="5"/>
      <c r="BE282" s="5"/>
      <c r="BF282" s="5"/>
      <c r="BG282" s="5"/>
      <c r="BH282" s="5"/>
      <c r="BI282" s="5"/>
      <c r="BJ282" s="5"/>
      <c r="BK282" s="5"/>
      <c r="BL282" s="5"/>
    </row>
    <row r="283" s="1" customFormat="1" ht="12" spans="1:64">
      <c r="A283" s="22" t="s">
        <v>365</v>
      </c>
      <c r="B283" s="22" t="s">
        <v>366</v>
      </c>
      <c r="C283" s="22" t="s">
        <v>367</v>
      </c>
      <c r="D283" s="22" t="s">
        <v>368</v>
      </c>
      <c r="E283" s="22" t="s">
        <v>369</v>
      </c>
      <c r="F283" s="22" t="s">
        <v>370</v>
      </c>
      <c r="G283" s="22" t="s">
        <v>359</v>
      </c>
      <c r="H283" s="22" t="s">
        <v>361</v>
      </c>
      <c r="I283" s="21"/>
      <c r="J283" s="21"/>
      <c r="K283" s="22"/>
      <c r="L283" s="22"/>
      <c r="M283" s="22"/>
      <c r="N283" s="30"/>
      <c r="O283" s="22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  <c r="AY283" s="5"/>
      <c r="AZ283" s="5"/>
      <c r="BA283" s="5"/>
      <c r="BB283" s="5"/>
      <c r="BC283" s="5"/>
      <c r="BD283" s="5"/>
      <c r="BE283" s="5"/>
      <c r="BF283" s="5"/>
      <c r="BG283" s="5"/>
      <c r="BH283" s="5"/>
      <c r="BI283" s="5"/>
      <c r="BJ283" s="5"/>
      <c r="BK283" s="5"/>
      <c r="BL283" s="5"/>
    </row>
    <row r="284" s="1" customFormat="1" ht="12.75" spans="1:64">
      <c r="A284" s="22">
        <v>6</v>
      </c>
      <c r="B284" s="22">
        <v>6</v>
      </c>
      <c r="C284" s="22">
        <v>6</v>
      </c>
      <c r="D284" s="22">
        <v>6</v>
      </c>
      <c r="E284" s="22">
        <v>6</v>
      </c>
      <c r="F284" s="22">
        <v>4</v>
      </c>
      <c r="G284" s="22">
        <v>2</v>
      </c>
      <c r="H284" s="22">
        <v>1</v>
      </c>
      <c r="I284" s="21"/>
      <c r="J284" s="21"/>
      <c r="K284" s="22"/>
      <c r="L284" s="22"/>
      <c r="M284" s="22"/>
      <c r="N284" s="27"/>
      <c r="O284" s="22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5"/>
      <c r="AS284" s="5"/>
      <c r="AT284" s="5"/>
      <c r="AU284" s="5"/>
      <c r="AV284" s="5"/>
      <c r="AW284" s="5"/>
      <c r="AX284" s="5"/>
      <c r="AY284" s="5"/>
      <c r="AZ284" s="5"/>
      <c r="BA284" s="5"/>
      <c r="BB284" s="5"/>
      <c r="BC284" s="5"/>
      <c r="BD284" s="5"/>
      <c r="BE284" s="5"/>
      <c r="BF284" s="5"/>
      <c r="BG284" s="5"/>
      <c r="BH284" s="5"/>
      <c r="BI284" s="5"/>
      <c r="BJ284" s="5"/>
      <c r="BK284" s="5"/>
      <c r="BL284" s="5"/>
    </row>
    <row r="285" s="2" customFormat="1" ht="12" spans="1:64">
      <c r="A285" s="25">
        <v>74</v>
      </c>
      <c r="B285" s="25">
        <v>77</v>
      </c>
      <c r="C285" s="25">
        <v>68</v>
      </c>
      <c r="D285" s="25">
        <v>68</v>
      </c>
      <c r="E285" s="25">
        <v>88</v>
      </c>
      <c r="F285" s="25">
        <v>78</v>
      </c>
      <c r="G285" s="25">
        <v>84</v>
      </c>
      <c r="H285" s="25">
        <v>94</v>
      </c>
      <c r="I285" s="25"/>
      <c r="J285" s="25"/>
      <c r="K285" s="25"/>
      <c r="L285" s="25"/>
      <c r="M285" s="25"/>
      <c r="N285" s="25"/>
      <c r="O285" s="2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5"/>
      <c r="AS285" s="5"/>
      <c r="AT285" s="5"/>
      <c r="AU285" s="5"/>
      <c r="AV285" s="5"/>
      <c r="AW285" s="5"/>
      <c r="AX285" s="5"/>
      <c r="AY285" s="5"/>
      <c r="AZ285" s="5"/>
      <c r="BA285" s="5"/>
      <c r="BB285" s="5"/>
      <c r="BC285" s="5"/>
      <c r="BD285" s="5"/>
      <c r="BE285" s="5"/>
      <c r="BF285" s="5"/>
      <c r="BG285" s="5"/>
      <c r="BH285" s="5"/>
      <c r="BI285" s="5"/>
      <c r="BJ285" s="5"/>
      <c r="BK285" s="5"/>
      <c r="BL285" s="5"/>
    </row>
    <row r="286" s="5" customFormat="1" ht="12" spans="1:15">
      <c r="A286" s="21"/>
      <c r="B286" s="21"/>
      <c r="C286" s="21"/>
      <c r="D286" s="21"/>
      <c r="E286" s="21"/>
      <c r="F286" s="21"/>
      <c r="G286" s="22"/>
      <c r="H286" s="22"/>
      <c r="I286" s="21"/>
      <c r="J286" s="21"/>
      <c r="K286" s="22"/>
      <c r="L286" s="22"/>
      <c r="M286" s="22"/>
      <c r="N286" s="22"/>
      <c r="O286" s="22"/>
    </row>
    <row r="287" s="3" customFormat="1" ht="12.75" spans="1:64">
      <c r="A287" s="20" t="s">
        <v>371</v>
      </c>
      <c r="B287" s="22" t="s">
        <v>2</v>
      </c>
      <c r="C287" s="22">
        <v>23</v>
      </c>
      <c r="D287" s="22" t="s">
        <v>3</v>
      </c>
      <c r="E287" s="22" t="s">
        <v>372</v>
      </c>
      <c r="F287" s="22" t="s">
        <v>5</v>
      </c>
      <c r="G287" s="24">
        <f>(A289*A290+B289*B290+C289*C290+D289*D290+E289*E290+F289*F290+G289*G290+H289*H290)/C287</f>
        <v>82.4347826086957</v>
      </c>
      <c r="H287" s="32"/>
      <c r="I287" s="21"/>
      <c r="J287" s="21"/>
      <c r="K287" s="21"/>
      <c r="L287" s="21"/>
      <c r="M287" s="21"/>
      <c r="N287" s="21"/>
      <c r="O287" s="21"/>
      <c r="P287" s="29"/>
      <c r="Q287" s="29"/>
      <c r="R287" s="29"/>
      <c r="S287" s="29"/>
      <c r="T287" s="29"/>
      <c r="U287" s="29"/>
      <c r="V287" s="29"/>
      <c r="W287" s="29"/>
      <c r="X287" s="29"/>
      <c r="Y287" s="29"/>
      <c r="Z287" s="29"/>
      <c r="AA287" s="29"/>
      <c r="AB287" s="29"/>
      <c r="AC287" s="29"/>
      <c r="AD287" s="29"/>
      <c r="AE287" s="29"/>
      <c r="AF287" s="29"/>
      <c r="AG287" s="29"/>
      <c r="AH287" s="29"/>
      <c r="AI287" s="29"/>
      <c r="AJ287" s="29"/>
      <c r="AK287" s="29"/>
      <c r="AL287" s="29"/>
      <c r="AM287" s="29"/>
      <c r="AN287" s="29"/>
      <c r="AO287" s="29"/>
      <c r="AP287" s="29"/>
      <c r="AQ287" s="29"/>
      <c r="AR287" s="29"/>
      <c r="AS287" s="29"/>
      <c r="AT287" s="29"/>
      <c r="AU287" s="29"/>
      <c r="AV287" s="29"/>
      <c r="AW287" s="29"/>
      <c r="AX287" s="29"/>
      <c r="AY287" s="29"/>
      <c r="AZ287" s="29"/>
      <c r="BA287" s="29"/>
      <c r="BB287" s="29"/>
      <c r="BC287" s="29"/>
      <c r="BD287" s="29"/>
      <c r="BE287" s="29"/>
      <c r="BF287" s="29"/>
      <c r="BG287" s="29"/>
      <c r="BH287" s="29"/>
      <c r="BI287" s="29"/>
      <c r="BJ287" s="29"/>
      <c r="BK287" s="29"/>
      <c r="BL287" s="29"/>
    </row>
    <row r="288" s="3" customFormat="1" ht="12" spans="1:64">
      <c r="A288" s="21" t="s">
        <v>373</v>
      </c>
      <c r="B288" s="21" t="s">
        <v>374</v>
      </c>
      <c r="C288" s="21" t="s">
        <v>375</v>
      </c>
      <c r="D288" s="21" t="s">
        <v>376</v>
      </c>
      <c r="E288" s="21"/>
      <c r="F288" s="21"/>
      <c r="G288" s="22"/>
      <c r="H288" s="22"/>
      <c r="I288" s="21"/>
      <c r="J288" s="21"/>
      <c r="K288" s="21"/>
      <c r="L288" s="21"/>
      <c r="M288" s="21"/>
      <c r="N288" s="21"/>
      <c r="O288" s="21"/>
      <c r="P288" s="29"/>
      <c r="Q288" s="29"/>
      <c r="R288" s="29"/>
      <c r="S288" s="29"/>
      <c r="T288" s="29"/>
      <c r="U288" s="29"/>
      <c r="V288" s="29"/>
      <c r="W288" s="29"/>
      <c r="X288" s="29"/>
      <c r="Y288" s="29"/>
      <c r="Z288" s="29"/>
      <c r="AA288" s="29"/>
      <c r="AB288" s="29"/>
      <c r="AC288" s="29"/>
      <c r="AD288" s="29"/>
      <c r="AE288" s="29"/>
      <c r="AF288" s="29"/>
      <c r="AG288" s="29"/>
      <c r="AH288" s="29"/>
      <c r="AI288" s="29"/>
      <c r="AJ288" s="29"/>
      <c r="AK288" s="29"/>
      <c r="AL288" s="29"/>
      <c r="AM288" s="29"/>
      <c r="AN288" s="29"/>
      <c r="AO288" s="29"/>
      <c r="AP288" s="29"/>
      <c r="AQ288" s="29"/>
      <c r="AR288" s="29"/>
      <c r="AS288" s="29"/>
      <c r="AT288" s="29"/>
      <c r="AU288" s="29"/>
      <c r="AV288" s="29"/>
      <c r="AW288" s="29"/>
      <c r="AX288" s="29"/>
      <c r="AY288" s="29"/>
      <c r="AZ288" s="29"/>
      <c r="BA288" s="29"/>
      <c r="BB288" s="29"/>
      <c r="BC288" s="29"/>
      <c r="BD288" s="29"/>
      <c r="BE288" s="29"/>
      <c r="BF288" s="29"/>
      <c r="BG288" s="29"/>
      <c r="BH288" s="29"/>
      <c r="BI288" s="29"/>
      <c r="BJ288" s="29"/>
      <c r="BK288" s="29"/>
      <c r="BL288" s="29"/>
    </row>
    <row r="289" s="3" customFormat="1" ht="12" spans="1:64">
      <c r="A289" s="22">
        <v>6</v>
      </c>
      <c r="B289" s="22">
        <v>6</v>
      </c>
      <c r="C289" s="22">
        <v>6</v>
      </c>
      <c r="D289" s="22">
        <v>5</v>
      </c>
      <c r="E289" s="22"/>
      <c r="F289" s="22"/>
      <c r="G289" s="22"/>
      <c r="H289" s="22"/>
      <c r="I289" s="21"/>
      <c r="J289" s="21"/>
      <c r="K289" s="21"/>
      <c r="L289" s="21"/>
      <c r="M289" s="21"/>
      <c r="N289" s="21"/>
      <c r="O289" s="21"/>
      <c r="P289" s="29"/>
      <c r="Q289" s="29"/>
      <c r="R289" s="29"/>
      <c r="S289" s="29"/>
      <c r="T289" s="29"/>
      <c r="U289" s="29"/>
      <c r="V289" s="29"/>
      <c r="W289" s="29"/>
      <c r="X289" s="29"/>
      <c r="Y289" s="29"/>
      <c r="Z289" s="29"/>
      <c r="AA289" s="29"/>
      <c r="AB289" s="29"/>
      <c r="AC289" s="29"/>
      <c r="AD289" s="29"/>
      <c r="AE289" s="29"/>
      <c r="AF289" s="29"/>
      <c r="AG289" s="29"/>
      <c r="AH289" s="29"/>
      <c r="AI289" s="29"/>
      <c r="AJ289" s="29"/>
      <c r="AK289" s="29"/>
      <c r="AL289" s="29"/>
      <c r="AM289" s="29"/>
      <c r="AN289" s="29"/>
      <c r="AO289" s="29"/>
      <c r="AP289" s="29"/>
      <c r="AQ289" s="29"/>
      <c r="AR289" s="29"/>
      <c r="AS289" s="29"/>
      <c r="AT289" s="29"/>
      <c r="AU289" s="29"/>
      <c r="AV289" s="29"/>
      <c r="AW289" s="29"/>
      <c r="AX289" s="29"/>
      <c r="AY289" s="29"/>
      <c r="AZ289" s="29"/>
      <c r="BA289" s="29"/>
      <c r="BB289" s="29"/>
      <c r="BC289" s="29"/>
      <c r="BD289" s="29"/>
      <c r="BE289" s="29"/>
      <c r="BF289" s="29"/>
      <c r="BG289" s="29"/>
      <c r="BH289" s="29"/>
      <c r="BI289" s="29"/>
      <c r="BJ289" s="29"/>
      <c r="BK289" s="29"/>
      <c r="BL289" s="29"/>
    </row>
    <row r="290" s="3" customFormat="1" ht="12" spans="1:64">
      <c r="A290" s="25">
        <v>84</v>
      </c>
      <c r="B290" s="25">
        <v>81</v>
      </c>
      <c r="C290" s="25">
        <v>81</v>
      </c>
      <c r="D290" s="25">
        <v>84</v>
      </c>
      <c r="E290" s="25"/>
      <c r="F290" s="25"/>
      <c r="G290" s="25"/>
      <c r="H290" s="25"/>
      <c r="I290" s="25"/>
      <c r="J290" s="25"/>
      <c r="K290" s="25"/>
      <c r="L290" s="25"/>
      <c r="M290" s="25"/>
      <c r="N290" s="25"/>
      <c r="O290" s="25"/>
      <c r="P290" s="29"/>
      <c r="Q290" s="29"/>
      <c r="R290" s="29"/>
      <c r="S290" s="29"/>
      <c r="T290" s="29"/>
      <c r="U290" s="29"/>
      <c r="V290" s="29"/>
      <c r="W290" s="29"/>
      <c r="X290" s="29"/>
      <c r="Y290" s="29"/>
      <c r="Z290" s="29"/>
      <c r="AA290" s="29"/>
      <c r="AB290" s="29"/>
      <c r="AC290" s="29"/>
      <c r="AD290" s="29"/>
      <c r="AE290" s="29"/>
      <c r="AF290" s="29"/>
      <c r="AG290" s="29"/>
      <c r="AH290" s="29"/>
      <c r="AI290" s="29"/>
      <c r="AJ290" s="29"/>
      <c r="AK290" s="29"/>
      <c r="AL290" s="29"/>
      <c r="AM290" s="29"/>
      <c r="AN290" s="29"/>
      <c r="AO290" s="29"/>
      <c r="AP290" s="29"/>
      <c r="AQ290" s="29"/>
      <c r="AR290" s="29"/>
      <c r="AS290" s="29"/>
      <c r="AT290" s="29"/>
      <c r="AU290" s="29"/>
      <c r="AV290" s="29"/>
      <c r="AW290" s="29"/>
      <c r="AX290" s="29"/>
      <c r="AY290" s="29"/>
      <c r="AZ290" s="29"/>
      <c r="BA290" s="29"/>
      <c r="BB290" s="29"/>
      <c r="BC290" s="29"/>
      <c r="BD290" s="29"/>
      <c r="BE290" s="29"/>
      <c r="BF290" s="29"/>
      <c r="BG290" s="29"/>
      <c r="BH290" s="29"/>
      <c r="BI290" s="29"/>
      <c r="BJ290" s="29"/>
      <c r="BK290" s="29"/>
      <c r="BL290" s="29"/>
    </row>
    <row r="291" s="2" customFormat="1" ht="12" spans="1:64">
      <c r="A291" s="22"/>
      <c r="B291" s="22"/>
      <c r="C291" s="22"/>
      <c r="D291" s="22"/>
      <c r="E291" s="22"/>
      <c r="F291" s="22"/>
      <c r="G291" s="22"/>
      <c r="H291" s="22"/>
      <c r="I291" s="21"/>
      <c r="J291" s="21"/>
      <c r="K291" s="21"/>
      <c r="L291" s="21"/>
      <c r="M291" s="21"/>
      <c r="N291" s="21"/>
      <c r="O291" s="21"/>
      <c r="P291" s="29"/>
      <c r="Q291" s="29"/>
      <c r="R291" s="29"/>
      <c r="S291" s="29"/>
      <c r="T291" s="29"/>
      <c r="U291" s="29"/>
      <c r="V291" s="29"/>
      <c r="W291" s="29"/>
      <c r="X291" s="29"/>
      <c r="Y291" s="29"/>
      <c r="Z291" s="29"/>
      <c r="AA291" s="29"/>
      <c r="AB291" s="29"/>
      <c r="AC291" s="29"/>
      <c r="AD291" s="29"/>
      <c r="AE291" s="29"/>
      <c r="AF291" s="29"/>
      <c r="AG291" s="29"/>
      <c r="AH291" s="29"/>
      <c r="AI291" s="29"/>
      <c r="AJ291" s="29"/>
      <c r="AK291" s="29"/>
      <c r="AL291" s="29"/>
      <c r="AM291" s="29"/>
      <c r="AN291" s="29"/>
      <c r="AO291" s="29"/>
      <c r="AP291" s="29"/>
      <c r="AQ291" s="29"/>
      <c r="AR291" s="29"/>
      <c r="AS291" s="29"/>
      <c r="AT291" s="29"/>
      <c r="AU291" s="29"/>
      <c r="AV291" s="29"/>
      <c r="AW291" s="29"/>
      <c r="AX291" s="29"/>
      <c r="AY291" s="29"/>
      <c r="AZ291" s="29"/>
      <c r="BA291" s="29"/>
      <c r="BB291" s="29"/>
      <c r="BC291" s="29"/>
      <c r="BD291" s="29"/>
      <c r="BE291" s="29"/>
      <c r="BF291" s="29"/>
      <c r="BG291" s="29"/>
      <c r="BH291" s="29"/>
      <c r="BI291" s="29"/>
      <c r="BJ291" s="29"/>
      <c r="BK291" s="29"/>
      <c r="BL291" s="29"/>
    </row>
    <row r="292" s="1" customFormat="1" ht="12" spans="1:64">
      <c r="A292" s="20" t="s">
        <v>377</v>
      </c>
      <c r="B292" s="21" t="s">
        <v>2</v>
      </c>
      <c r="C292" s="21">
        <v>18</v>
      </c>
      <c r="D292" s="21" t="s">
        <v>3</v>
      </c>
      <c r="E292" s="23" t="s">
        <v>378</v>
      </c>
      <c r="F292" s="21" t="s">
        <v>5</v>
      </c>
      <c r="G292" s="24">
        <f>(A294*A295+B294*B295+C294*C295+D294*D295+E294*E295+F294*F295+G294*G295+H294*H295)/C292</f>
        <v>85.6666666666667</v>
      </c>
      <c r="H292" s="21"/>
      <c r="I292" s="21"/>
      <c r="J292" s="21"/>
      <c r="K292" s="21"/>
      <c r="L292" s="21"/>
      <c r="M292" s="21"/>
      <c r="N292" s="21"/>
      <c r="O292" s="21"/>
      <c r="P292" s="29"/>
      <c r="Q292" s="29"/>
      <c r="R292" s="29"/>
      <c r="S292" s="29"/>
      <c r="T292" s="29"/>
      <c r="U292" s="29"/>
      <c r="V292" s="29"/>
      <c r="W292" s="29"/>
      <c r="X292" s="29"/>
      <c r="Y292" s="29"/>
      <c r="Z292" s="29"/>
      <c r="AA292" s="29"/>
      <c r="AB292" s="29"/>
      <c r="AC292" s="29"/>
      <c r="AD292" s="29"/>
      <c r="AE292" s="29"/>
      <c r="AF292" s="29"/>
      <c r="AG292" s="29"/>
      <c r="AH292" s="29"/>
      <c r="AI292" s="29"/>
      <c r="AJ292" s="29"/>
      <c r="AK292" s="29"/>
      <c r="AL292" s="29"/>
      <c r="AM292" s="29"/>
      <c r="AN292" s="29"/>
      <c r="AO292" s="29"/>
      <c r="AP292" s="29"/>
      <c r="AQ292" s="29"/>
      <c r="AR292" s="29"/>
      <c r="AS292" s="29"/>
      <c r="AT292" s="29"/>
      <c r="AU292" s="29"/>
      <c r="AV292" s="29"/>
      <c r="AW292" s="29"/>
      <c r="AX292" s="29"/>
      <c r="AY292" s="29"/>
      <c r="AZ292" s="29"/>
      <c r="BA292" s="29"/>
      <c r="BB292" s="29"/>
      <c r="BC292" s="29"/>
      <c r="BD292" s="29"/>
      <c r="BE292" s="29"/>
      <c r="BF292" s="29"/>
      <c r="BG292" s="29"/>
      <c r="BH292" s="29"/>
      <c r="BI292" s="29"/>
      <c r="BJ292" s="29"/>
      <c r="BK292" s="29"/>
      <c r="BL292" s="29"/>
    </row>
    <row r="293" s="1" customFormat="1" ht="12" spans="1:64">
      <c r="A293" s="21" t="s">
        <v>379</v>
      </c>
      <c r="B293" s="21" t="s">
        <v>380</v>
      </c>
      <c r="C293" s="21" t="s">
        <v>381</v>
      </c>
      <c r="D293" s="21"/>
      <c r="E293" s="21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9"/>
      <c r="Q293" s="29"/>
      <c r="R293" s="29"/>
      <c r="S293" s="29"/>
      <c r="T293" s="29"/>
      <c r="U293" s="29"/>
      <c r="V293" s="29"/>
      <c r="W293" s="29"/>
      <c r="X293" s="29"/>
      <c r="Y293" s="29"/>
      <c r="Z293" s="29"/>
      <c r="AA293" s="29"/>
      <c r="AB293" s="29"/>
      <c r="AC293" s="29"/>
      <c r="AD293" s="29"/>
      <c r="AE293" s="29"/>
      <c r="AF293" s="29"/>
      <c r="AG293" s="29"/>
      <c r="AH293" s="29"/>
      <c r="AI293" s="29"/>
      <c r="AJ293" s="29"/>
      <c r="AK293" s="29"/>
      <c r="AL293" s="29"/>
      <c r="AM293" s="29"/>
      <c r="AN293" s="29"/>
      <c r="AO293" s="29"/>
      <c r="AP293" s="29"/>
      <c r="AQ293" s="29"/>
      <c r="AR293" s="29"/>
      <c r="AS293" s="29"/>
      <c r="AT293" s="29"/>
      <c r="AU293" s="29"/>
      <c r="AV293" s="29"/>
      <c r="AW293" s="29"/>
      <c r="AX293" s="29"/>
      <c r="AY293" s="29"/>
      <c r="AZ293" s="29"/>
      <c r="BA293" s="29"/>
      <c r="BB293" s="29"/>
      <c r="BC293" s="29"/>
      <c r="BD293" s="29"/>
      <c r="BE293" s="29"/>
      <c r="BF293" s="29"/>
      <c r="BG293" s="29"/>
      <c r="BH293" s="29"/>
      <c r="BI293" s="29"/>
      <c r="BJ293" s="29"/>
      <c r="BK293" s="29"/>
      <c r="BL293" s="29"/>
    </row>
    <row r="294" s="3" customFormat="1" ht="12" spans="1:64">
      <c r="A294" s="21">
        <v>6</v>
      </c>
      <c r="B294" s="21">
        <v>6</v>
      </c>
      <c r="C294" s="21">
        <v>6</v>
      </c>
      <c r="D294" s="21"/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9"/>
      <c r="Q294" s="29"/>
      <c r="R294" s="29"/>
      <c r="S294" s="29"/>
      <c r="T294" s="29"/>
      <c r="U294" s="29"/>
      <c r="V294" s="29"/>
      <c r="W294" s="29"/>
      <c r="X294" s="29"/>
      <c r="Y294" s="29"/>
      <c r="Z294" s="29"/>
      <c r="AA294" s="29"/>
      <c r="AB294" s="29"/>
      <c r="AC294" s="29"/>
      <c r="AD294" s="29"/>
      <c r="AE294" s="29"/>
      <c r="AF294" s="29"/>
      <c r="AG294" s="29"/>
      <c r="AH294" s="29"/>
      <c r="AI294" s="29"/>
      <c r="AJ294" s="29"/>
      <c r="AK294" s="29"/>
      <c r="AL294" s="29"/>
      <c r="AM294" s="29"/>
      <c r="AN294" s="29"/>
      <c r="AO294" s="29"/>
      <c r="AP294" s="29"/>
      <c r="AQ294" s="29"/>
      <c r="AR294" s="29"/>
      <c r="AS294" s="29"/>
      <c r="AT294" s="29"/>
      <c r="AU294" s="29"/>
      <c r="AV294" s="29"/>
      <c r="AW294" s="29"/>
      <c r="AX294" s="29"/>
      <c r="AY294" s="29"/>
      <c r="AZ294" s="29"/>
      <c r="BA294" s="29"/>
      <c r="BB294" s="29"/>
      <c r="BC294" s="29"/>
      <c r="BD294" s="29"/>
      <c r="BE294" s="29"/>
      <c r="BF294" s="29"/>
      <c r="BG294" s="29"/>
      <c r="BH294" s="29"/>
      <c r="BI294" s="29"/>
      <c r="BJ294" s="29"/>
      <c r="BK294" s="29"/>
      <c r="BL294" s="29"/>
    </row>
    <row r="295" s="3" customFormat="1" ht="12" spans="1:64">
      <c r="A295" s="25">
        <v>84</v>
      </c>
      <c r="B295" s="25">
        <v>85</v>
      </c>
      <c r="C295" s="25">
        <v>88</v>
      </c>
      <c r="D295" s="25"/>
      <c r="E295" s="25"/>
      <c r="F295" s="25"/>
      <c r="G295" s="25"/>
      <c r="H295" s="25"/>
      <c r="I295" s="25"/>
      <c r="J295" s="25"/>
      <c r="K295" s="25"/>
      <c r="L295" s="25"/>
      <c r="M295" s="25"/>
      <c r="N295" s="25"/>
      <c r="O295" s="25"/>
      <c r="P295" s="29"/>
      <c r="Q295" s="29"/>
      <c r="R295" s="29"/>
      <c r="S295" s="29"/>
      <c r="T295" s="29"/>
      <c r="U295" s="29"/>
      <c r="V295" s="29"/>
      <c r="W295" s="29"/>
      <c r="X295" s="29"/>
      <c r="Y295" s="29"/>
      <c r="Z295" s="29"/>
      <c r="AA295" s="29"/>
      <c r="AB295" s="29"/>
      <c r="AC295" s="29"/>
      <c r="AD295" s="29"/>
      <c r="AE295" s="29"/>
      <c r="AF295" s="29"/>
      <c r="AG295" s="29"/>
      <c r="AH295" s="29"/>
      <c r="AI295" s="29"/>
      <c r="AJ295" s="29"/>
      <c r="AK295" s="29"/>
      <c r="AL295" s="29"/>
      <c r="AM295" s="29"/>
      <c r="AN295" s="29"/>
      <c r="AO295" s="29"/>
      <c r="AP295" s="29"/>
      <c r="AQ295" s="29"/>
      <c r="AR295" s="29"/>
      <c r="AS295" s="29"/>
      <c r="AT295" s="29"/>
      <c r="AU295" s="29"/>
      <c r="AV295" s="29"/>
      <c r="AW295" s="29"/>
      <c r="AX295" s="29"/>
      <c r="AY295" s="29"/>
      <c r="AZ295" s="29"/>
      <c r="BA295" s="29"/>
      <c r="BB295" s="29"/>
      <c r="BC295" s="29"/>
      <c r="BD295" s="29"/>
      <c r="BE295" s="29"/>
      <c r="BF295" s="29"/>
      <c r="BG295" s="29"/>
      <c r="BH295" s="29"/>
      <c r="BI295" s="29"/>
      <c r="BJ295" s="29"/>
      <c r="BK295" s="29"/>
      <c r="BL295" s="29"/>
    </row>
    <row r="296" s="2" customFormat="1" ht="12" spans="1:64">
      <c r="A296" s="21"/>
      <c r="B296" s="21"/>
      <c r="C296" s="21"/>
      <c r="D296" s="21"/>
      <c r="E296" s="21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9"/>
      <c r="Q296" s="29"/>
      <c r="R296" s="29"/>
      <c r="S296" s="29"/>
      <c r="T296" s="29"/>
      <c r="U296" s="29"/>
      <c r="V296" s="29"/>
      <c r="W296" s="29"/>
      <c r="X296" s="29"/>
      <c r="Y296" s="29"/>
      <c r="Z296" s="29"/>
      <c r="AA296" s="29"/>
      <c r="AB296" s="29"/>
      <c r="AC296" s="29"/>
      <c r="AD296" s="29"/>
      <c r="AE296" s="29"/>
      <c r="AF296" s="29"/>
      <c r="AG296" s="29"/>
      <c r="AH296" s="29"/>
      <c r="AI296" s="29"/>
      <c r="AJ296" s="29"/>
      <c r="AK296" s="29"/>
      <c r="AL296" s="29"/>
      <c r="AM296" s="29"/>
      <c r="AN296" s="29"/>
      <c r="AO296" s="29"/>
      <c r="AP296" s="29"/>
      <c r="AQ296" s="29"/>
      <c r="AR296" s="29"/>
      <c r="AS296" s="29"/>
      <c r="AT296" s="29"/>
      <c r="AU296" s="29"/>
      <c r="AV296" s="29"/>
      <c r="AW296" s="29"/>
      <c r="AX296" s="29"/>
      <c r="AY296" s="29"/>
      <c r="AZ296" s="29"/>
      <c r="BA296" s="29"/>
      <c r="BB296" s="29"/>
      <c r="BC296" s="29"/>
      <c r="BD296" s="29"/>
      <c r="BE296" s="29"/>
      <c r="BF296" s="29"/>
      <c r="BG296" s="29"/>
      <c r="BH296" s="29"/>
      <c r="BI296" s="29"/>
      <c r="BJ296" s="29"/>
      <c r="BK296" s="29"/>
      <c r="BL296" s="29"/>
    </row>
    <row r="297" s="1" customFormat="1" ht="12" spans="1:64">
      <c r="A297" s="20" t="s">
        <v>382</v>
      </c>
      <c r="B297" s="21" t="s">
        <v>2</v>
      </c>
      <c r="C297" s="21">
        <v>20</v>
      </c>
      <c r="D297" s="21" t="s">
        <v>3</v>
      </c>
      <c r="E297" s="23" t="s">
        <v>336</v>
      </c>
      <c r="F297" s="21" t="s">
        <v>5</v>
      </c>
      <c r="G297" s="24">
        <f>(A299*A300+B299*B300+C299*C300+D299*D300+E299*E300+F299*F300+G299*G300+H299*H300)/C297</f>
        <v>76.1</v>
      </c>
      <c r="H297" s="21"/>
      <c r="I297" s="21"/>
      <c r="J297" s="21"/>
      <c r="K297" s="21"/>
      <c r="L297" s="21"/>
      <c r="M297" s="21"/>
      <c r="N297" s="21"/>
      <c r="O297" s="21"/>
      <c r="P297" s="29"/>
      <c r="Q297" s="29"/>
      <c r="R297" s="29"/>
      <c r="S297" s="29"/>
      <c r="T297" s="29"/>
      <c r="U297" s="29"/>
      <c r="V297" s="29"/>
      <c r="W297" s="29"/>
      <c r="X297" s="29"/>
      <c r="Y297" s="29"/>
      <c r="Z297" s="29"/>
      <c r="AA297" s="29"/>
      <c r="AB297" s="29"/>
      <c r="AC297" s="29"/>
      <c r="AD297" s="29"/>
      <c r="AE297" s="29"/>
      <c r="AF297" s="29"/>
      <c r="AG297" s="29"/>
      <c r="AH297" s="29"/>
      <c r="AI297" s="29"/>
      <c r="AJ297" s="29"/>
      <c r="AK297" s="29"/>
      <c r="AL297" s="29"/>
      <c r="AM297" s="29"/>
      <c r="AN297" s="29"/>
      <c r="AO297" s="29"/>
      <c r="AP297" s="29"/>
      <c r="AQ297" s="29"/>
      <c r="AR297" s="29"/>
      <c r="AS297" s="29"/>
      <c r="AT297" s="29"/>
      <c r="AU297" s="29"/>
      <c r="AV297" s="29"/>
      <c r="AW297" s="29"/>
      <c r="AX297" s="29"/>
      <c r="AY297" s="29"/>
      <c r="AZ297" s="29"/>
      <c r="BA297" s="29"/>
      <c r="BB297" s="29"/>
      <c r="BC297" s="29"/>
      <c r="BD297" s="29"/>
      <c r="BE297" s="29"/>
      <c r="BF297" s="29"/>
      <c r="BG297" s="29"/>
      <c r="BH297" s="29"/>
      <c r="BI297" s="29"/>
      <c r="BJ297" s="29"/>
      <c r="BK297" s="29"/>
      <c r="BL297" s="29"/>
    </row>
    <row r="298" s="1" customFormat="1" ht="12" spans="1:64">
      <c r="A298" s="21" t="s">
        <v>383</v>
      </c>
      <c r="B298" s="21" t="s">
        <v>384</v>
      </c>
      <c r="C298" s="21" t="s">
        <v>385</v>
      </c>
      <c r="D298" s="21" t="s">
        <v>386</v>
      </c>
      <c r="E298" s="21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9"/>
      <c r="Q298" s="29"/>
      <c r="R298" s="29"/>
      <c r="S298" s="29"/>
      <c r="T298" s="29"/>
      <c r="U298" s="29"/>
      <c r="V298" s="29"/>
      <c r="W298" s="29"/>
      <c r="X298" s="29"/>
      <c r="Y298" s="29"/>
      <c r="Z298" s="29"/>
      <c r="AA298" s="29"/>
      <c r="AB298" s="29"/>
      <c r="AC298" s="29"/>
      <c r="AD298" s="29"/>
      <c r="AE298" s="29"/>
      <c r="AF298" s="29"/>
      <c r="AG298" s="29"/>
      <c r="AH298" s="29"/>
      <c r="AI298" s="29"/>
      <c r="AJ298" s="29"/>
      <c r="AK298" s="29"/>
      <c r="AL298" s="29"/>
      <c r="AM298" s="29"/>
      <c r="AN298" s="29"/>
      <c r="AO298" s="29"/>
      <c r="AP298" s="29"/>
      <c r="AQ298" s="29"/>
      <c r="AR298" s="29"/>
      <c r="AS298" s="29"/>
      <c r="AT298" s="29"/>
      <c r="AU298" s="29"/>
      <c r="AV298" s="29"/>
      <c r="AW298" s="29"/>
      <c r="AX298" s="29"/>
      <c r="AY298" s="29"/>
      <c r="AZ298" s="29"/>
      <c r="BA298" s="29"/>
      <c r="BB298" s="29"/>
      <c r="BC298" s="29"/>
      <c r="BD298" s="29"/>
      <c r="BE298" s="29"/>
      <c r="BF298" s="29"/>
      <c r="BG298" s="29"/>
      <c r="BH298" s="29"/>
      <c r="BI298" s="29"/>
      <c r="BJ298" s="29"/>
      <c r="BK298" s="29"/>
      <c r="BL298" s="29"/>
    </row>
    <row r="299" s="3" customFormat="1" ht="12" spans="1:64">
      <c r="A299" s="21">
        <v>4</v>
      </c>
      <c r="B299" s="21">
        <v>6</v>
      </c>
      <c r="C299" s="21">
        <v>6</v>
      </c>
      <c r="D299" s="21">
        <v>4</v>
      </c>
      <c r="E299" s="21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9"/>
      <c r="Q299" s="29"/>
      <c r="R299" s="29"/>
      <c r="S299" s="29"/>
      <c r="T299" s="29"/>
      <c r="U299" s="29"/>
      <c r="V299" s="29"/>
      <c r="W299" s="29"/>
      <c r="X299" s="29"/>
      <c r="Y299" s="29"/>
      <c r="Z299" s="29"/>
      <c r="AA299" s="29"/>
      <c r="AB299" s="29"/>
      <c r="AC299" s="29"/>
      <c r="AD299" s="29"/>
      <c r="AE299" s="29"/>
      <c r="AF299" s="29"/>
      <c r="AG299" s="29"/>
      <c r="AH299" s="29"/>
      <c r="AI299" s="29"/>
      <c r="AJ299" s="29"/>
      <c r="AK299" s="29"/>
      <c r="AL299" s="29"/>
      <c r="AM299" s="29"/>
      <c r="AN299" s="29"/>
      <c r="AO299" s="29"/>
      <c r="AP299" s="29"/>
      <c r="AQ299" s="29"/>
      <c r="AR299" s="29"/>
      <c r="AS299" s="29"/>
      <c r="AT299" s="29"/>
      <c r="AU299" s="29"/>
      <c r="AV299" s="29"/>
      <c r="AW299" s="29"/>
      <c r="AX299" s="29"/>
      <c r="AY299" s="29"/>
      <c r="AZ299" s="29"/>
      <c r="BA299" s="29"/>
      <c r="BB299" s="29"/>
      <c r="BC299" s="29"/>
      <c r="BD299" s="29"/>
      <c r="BE299" s="29"/>
      <c r="BF299" s="29"/>
      <c r="BG299" s="29"/>
      <c r="BH299" s="29"/>
      <c r="BI299" s="29"/>
      <c r="BJ299" s="29"/>
      <c r="BK299" s="29"/>
      <c r="BL299" s="29"/>
    </row>
    <row r="300" s="3" customFormat="1" ht="12" spans="1:64">
      <c r="A300" s="25">
        <v>75</v>
      </c>
      <c r="B300" s="25">
        <v>81</v>
      </c>
      <c r="C300" s="25">
        <v>66</v>
      </c>
      <c r="D300" s="25">
        <v>85</v>
      </c>
      <c r="E300" s="25"/>
      <c r="F300" s="25"/>
      <c r="G300" s="25"/>
      <c r="H300" s="25"/>
      <c r="I300" s="25"/>
      <c r="J300" s="25"/>
      <c r="K300" s="25"/>
      <c r="L300" s="25"/>
      <c r="M300" s="25"/>
      <c r="N300" s="25"/>
      <c r="O300" s="25"/>
      <c r="P300" s="29"/>
      <c r="Q300" s="29"/>
      <c r="R300" s="29"/>
      <c r="S300" s="29"/>
      <c r="T300" s="29"/>
      <c r="U300" s="29"/>
      <c r="V300" s="29"/>
      <c r="W300" s="29"/>
      <c r="X300" s="29"/>
      <c r="Y300" s="29"/>
      <c r="Z300" s="29"/>
      <c r="AA300" s="29"/>
      <c r="AB300" s="29"/>
      <c r="AC300" s="29"/>
      <c r="AD300" s="29"/>
      <c r="AE300" s="29"/>
      <c r="AF300" s="29"/>
      <c r="AG300" s="29"/>
      <c r="AH300" s="29"/>
      <c r="AI300" s="29"/>
      <c r="AJ300" s="29"/>
      <c r="AK300" s="29"/>
      <c r="AL300" s="29"/>
      <c r="AM300" s="29"/>
      <c r="AN300" s="29"/>
      <c r="AO300" s="29"/>
      <c r="AP300" s="29"/>
      <c r="AQ300" s="29"/>
      <c r="AR300" s="29"/>
      <c r="AS300" s="29"/>
      <c r="AT300" s="29"/>
      <c r="AU300" s="29"/>
      <c r="AV300" s="29"/>
      <c r="AW300" s="29"/>
      <c r="AX300" s="29"/>
      <c r="AY300" s="29"/>
      <c r="AZ300" s="29"/>
      <c r="BA300" s="29"/>
      <c r="BB300" s="29"/>
      <c r="BC300" s="29"/>
      <c r="BD300" s="29"/>
      <c r="BE300" s="29"/>
      <c r="BF300" s="29"/>
      <c r="BG300" s="29"/>
      <c r="BH300" s="29"/>
      <c r="BI300" s="29"/>
      <c r="BJ300" s="29"/>
      <c r="BK300" s="29"/>
      <c r="BL300" s="29"/>
    </row>
    <row r="301" s="2" customFormat="1" ht="12.75" spans="1:64">
      <c r="A301" s="32"/>
      <c r="B301" s="22"/>
      <c r="C301" s="22"/>
      <c r="D301" s="22"/>
      <c r="E301" s="22"/>
      <c r="F301" s="22"/>
      <c r="G301" s="22"/>
      <c r="H301" s="22"/>
      <c r="I301" s="22"/>
      <c r="J301" s="22"/>
      <c r="K301" s="22"/>
      <c r="L301" s="22"/>
      <c r="M301" s="22"/>
      <c r="N301" s="21"/>
      <c r="O301" s="21"/>
      <c r="P301" s="29"/>
      <c r="Q301" s="29"/>
      <c r="R301" s="29"/>
      <c r="S301" s="29"/>
      <c r="T301" s="29"/>
      <c r="U301" s="29"/>
      <c r="V301" s="29"/>
      <c r="W301" s="29"/>
      <c r="X301" s="29"/>
      <c r="Y301" s="29"/>
      <c r="Z301" s="29"/>
      <c r="AA301" s="29"/>
      <c r="AB301" s="29"/>
      <c r="AC301" s="29"/>
      <c r="AD301" s="29"/>
      <c r="AE301" s="29"/>
      <c r="AF301" s="29"/>
      <c r="AG301" s="29"/>
      <c r="AH301" s="29"/>
      <c r="AI301" s="29"/>
      <c r="AJ301" s="29"/>
      <c r="AK301" s="29"/>
      <c r="AL301" s="29"/>
      <c r="AM301" s="29"/>
      <c r="AN301" s="29"/>
      <c r="AO301" s="29"/>
      <c r="AP301" s="29"/>
      <c r="AQ301" s="29"/>
      <c r="AR301" s="29"/>
      <c r="AS301" s="29"/>
      <c r="AT301" s="29"/>
      <c r="AU301" s="29"/>
      <c r="AV301" s="29"/>
      <c r="AW301" s="29"/>
      <c r="AX301" s="29"/>
      <c r="AY301" s="29"/>
      <c r="AZ301" s="29"/>
      <c r="BA301" s="29"/>
      <c r="BB301" s="29"/>
      <c r="BC301" s="29"/>
      <c r="BD301" s="29"/>
      <c r="BE301" s="29"/>
      <c r="BF301" s="29"/>
      <c r="BG301" s="29"/>
      <c r="BH301" s="29"/>
      <c r="BI301" s="29"/>
      <c r="BJ301" s="29"/>
      <c r="BK301" s="29"/>
      <c r="BL301" s="29"/>
    </row>
    <row r="302" s="3" customFormat="1" ht="12" spans="1:64">
      <c r="A302" s="20" t="s">
        <v>387</v>
      </c>
      <c r="B302" s="22" t="s">
        <v>133</v>
      </c>
      <c r="C302" s="22">
        <v>30</v>
      </c>
      <c r="D302" s="22" t="s">
        <v>3</v>
      </c>
      <c r="E302" s="22" t="s">
        <v>388</v>
      </c>
      <c r="F302" s="22" t="s">
        <v>5</v>
      </c>
      <c r="G302" s="24">
        <f>(A304*A305+B304*B305+C304*C305+D304*D305+E304*E305+F304*F305+G304*G305+H304*H305)/C302</f>
        <v>79.1666666666667</v>
      </c>
      <c r="H302" s="22"/>
      <c r="I302" s="22"/>
      <c r="J302" s="22"/>
      <c r="K302" s="22"/>
      <c r="L302" s="22"/>
      <c r="M302" s="22"/>
      <c r="N302" s="21"/>
      <c r="O302" s="21"/>
      <c r="P302" s="29"/>
      <c r="Q302" s="29"/>
      <c r="R302" s="29"/>
      <c r="S302" s="29"/>
      <c r="T302" s="29"/>
      <c r="U302" s="29"/>
      <c r="V302" s="29"/>
      <c r="W302" s="29"/>
      <c r="X302" s="29"/>
      <c r="Y302" s="29"/>
      <c r="Z302" s="29"/>
      <c r="AA302" s="29"/>
      <c r="AB302" s="29"/>
      <c r="AC302" s="29"/>
      <c r="AD302" s="29"/>
      <c r="AE302" s="29"/>
      <c r="AF302" s="29"/>
      <c r="AG302" s="29"/>
      <c r="AH302" s="29"/>
      <c r="AI302" s="29"/>
      <c r="AJ302" s="29"/>
      <c r="AK302" s="29"/>
      <c r="AL302" s="29"/>
      <c r="AM302" s="29"/>
      <c r="AN302" s="29"/>
      <c r="AO302" s="29"/>
      <c r="AP302" s="29"/>
      <c r="AQ302" s="29"/>
      <c r="AR302" s="29"/>
      <c r="AS302" s="29"/>
      <c r="AT302" s="29"/>
      <c r="AU302" s="29"/>
      <c r="AV302" s="29"/>
      <c r="AW302" s="29"/>
      <c r="AX302" s="29"/>
      <c r="AY302" s="29"/>
      <c r="AZ302" s="29"/>
      <c r="BA302" s="29"/>
      <c r="BB302" s="29"/>
      <c r="BC302" s="29"/>
      <c r="BD302" s="29"/>
      <c r="BE302" s="29"/>
      <c r="BF302" s="29"/>
      <c r="BG302" s="29"/>
      <c r="BH302" s="29"/>
      <c r="BI302" s="29"/>
      <c r="BJ302" s="29"/>
      <c r="BK302" s="29"/>
      <c r="BL302" s="29"/>
    </row>
    <row r="303" s="3" customFormat="1" ht="12" spans="1:64">
      <c r="A303" s="22" t="s">
        <v>389</v>
      </c>
      <c r="B303" s="22" t="s">
        <v>390</v>
      </c>
      <c r="C303" s="22" t="s">
        <v>391</v>
      </c>
      <c r="D303" s="22" t="s">
        <v>392</v>
      </c>
      <c r="E303" s="22" t="s">
        <v>393</v>
      </c>
      <c r="F303" s="22" t="s">
        <v>394</v>
      </c>
      <c r="G303" s="22"/>
      <c r="H303" s="22"/>
      <c r="I303" s="22"/>
      <c r="J303" s="22"/>
      <c r="K303" s="22"/>
      <c r="L303" s="22"/>
      <c r="M303" s="22"/>
      <c r="N303" s="22"/>
      <c r="O303" s="21"/>
      <c r="P303" s="29"/>
      <c r="Q303" s="29"/>
      <c r="R303" s="29"/>
      <c r="S303" s="29"/>
      <c r="T303" s="29"/>
      <c r="U303" s="29"/>
      <c r="V303" s="29"/>
      <c r="W303" s="29"/>
      <c r="X303" s="29"/>
      <c r="Y303" s="29"/>
      <c r="Z303" s="29"/>
      <c r="AA303" s="29"/>
      <c r="AB303" s="29"/>
      <c r="AC303" s="29"/>
      <c r="AD303" s="29"/>
      <c r="AE303" s="29"/>
      <c r="AF303" s="29"/>
      <c r="AG303" s="29"/>
      <c r="AH303" s="29"/>
      <c r="AI303" s="29"/>
      <c r="AJ303" s="29"/>
      <c r="AK303" s="29"/>
      <c r="AL303" s="29"/>
      <c r="AM303" s="29"/>
      <c r="AN303" s="29"/>
      <c r="AO303" s="29"/>
      <c r="AP303" s="29"/>
      <c r="AQ303" s="29"/>
      <c r="AR303" s="29"/>
      <c r="AS303" s="29"/>
      <c r="AT303" s="29"/>
      <c r="AU303" s="29"/>
      <c r="AV303" s="29"/>
      <c r="AW303" s="29"/>
      <c r="AX303" s="29"/>
      <c r="AY303" s="29"/>
      <c r="AZ303" s="29"/>
      <c r="BA303" s="29"/>
      <c r="BB303" s="29"/>
      <c r="BC303" s="29"/>
      <c r="BD303" s="29"/>
      <c r="BE303" s="29"/>
      <c r="BF303" s="29"/>
      <c r="BG303" s="29"/>
      <c r="BH303" s="29"/>
      <c r="BI303" s="29"/>
      <c r="BJ303" s="29"/>
      <c r="BK303" s="29"/>
      <c r="BL303" s="29"/>
    </row>
    <row r="304" s="3" customFormat="1" ht="12.75" spans="1:64">
      <c r="A304" s="32">
        <v>6</v>
      </c>
      <c r="B304" s="32">
        <v>6</v>
      </c>
      <c r="C304" s="32">
        <v>5</v>
      </c>
      <c r="D304" s="32">
        <v>6</v>
      </c>
      <c r="E304" s="32">
        <v>6</v>
      </c>
      <c r="F304" s="32">
        <v>1</v>
      </c>
      <c r="G304" s="32"/>
      <c r="H304" s="32"/>
      <c r="I304" s="32"/>
      <c r="J304" s="22"/>
      <c r="K304" s="22"/>
      <c r="L304" s="22"/>
      <c r="M304" s="32"/>
      <c r="N304" s="32"/>
      <c r="O304" s="21"/>
      <c r="P304" s="29"/>
      <c r="Q304" s="29"/>
      <c r="R304" s="29"/>
      <c r="S304" s="29"/>
      <c r="T304" s="29"/>
      <c r="U304" s="29"/>
      <c r="V304" s="29"/>
      <c r="W304" s="29"/>
      <c r="X304" s="29"/>
      <c r="Y304" s="29"/>
      <c r="Z304" s="29"/>
      <c r="AA304" s="29"/>
      <c r="AB304" s="29"/>
      <c r="AC304" s="29"/>
      <c r="AD304" s="29"/>
      <c r="AE304" s="29"/>
      <c r="AF304" s="29"/>
      <c r="AG304" s="29"/>
      <c r="AH304" s="29"/>
      <c r="AI304" s="29"/>
      <c r="AJ304" s="29"/>
      <c r="AK304" s="29"/>
      <c r="AL304" s="29"/>
      <c r="AM304" s="29"/>
      <c r="AN304" s="29"/>
      <c r="AO304" s="29"/>
      <c r="AP304" s="29"/>
      <c r="AQ304" s="29"/>
      <c r="AR304" s="29"/>
      <c r="AS304" s="29"/>
      <c r="AT304" s="29"/>
      <c r="AU304" s="29"/>
      <c r="AV304" s="29"/>
      <c r="AW304" s="29"/>
      <c r="AX304" s="29"/>
      <c r="AY304" s="29"/>
      <c r="AZ304" s="29"/>
      <c r="BA304" s="29"/>
      <c r="BB304" s="29"/>
      <c r="BC304" s="29"/>
      <c r="BD304" s="29"/>
      <c r="BE304" s="29"/>
      <c r="BF304" s="29"/>
      <c r="BG304" s="29"/>
      <c r="BH304" s="29"/>
      <c r="BI304" s="29"/>
      <c r="BJ304" s="29"/>
      <c r="BK304" s="29"/>
      <c r="BL304" s="29"/>
    </row>
    <row r="305" s="3" customFormat="1" ht="12" spans="1:64">
      <c r="A305" s="25">
        <v>84</v>
      </c>
      <c r="B305" s="25">
        <v>75</v>
      </c>
      <c r="C305" s="25">
        <v>57</v>
      </c>
      <c r="D305" s="25">
        <v>93</v>
      </c>
      <c r="E305" s="25">
        <v>82</v>
      </c>
      <c r="F305" s="25">
        <v>86</v>
      </c>
      <c r="G305" s="25"/>
      <c r="H305" s="25"/>
      <c r="I305" s="25"/>
      <c r="J305" s="25"/>
      <c r="K305" s="25"/>
      <c r="L305" s="25"/>
      <c r="M305" s="25"/>
      <c r="N305" s="25"/>
      <c r="O305" s="25"/>
      <c r="P305" s="29"/>
      <c r="Q305" s="29"/>
      <c r="R305" s="29"/>
      <c r="S305" s="29"/>
      <c r="T305" s="29"/>
      <c r="U305" s="29"/>
      <c r="V305" s="29"/>
      <c r="W305" s="29"/>
      <c r="X305" s="29"/>
      <c r="Y305" s="29"/>
      <c r="Z305" s="29"/>
      <c r="AA305" s="29"/>
      <c r="AB305" s="29"/>
      <c r="AC305" s="29"/>
      <c r="AD305" s="29"/>
      <c r="AE305" s="29"/>
      <c r="AF305" s="29"/>
      <c r="AG305" s="29"/>
      <c r="AH305" s="29"/>
      <c r="AI305" s="29"/>
      <c r="AJ305" s="29"/>
      <c r="AK305" s="29"/>
      <c r="AL305" s="29"/>
      <c r="AM305" s="29"/>
      <c r="AN305" s="29"/>
      <c r="AO305" s="29"/>
      <c r="AP305" s="29"/>
      <c r="AQ305" s="29"/>
      <c r="AR305" s="29"/>
      <c r="AS305" s="29"/>
      <c r="AT305" s="29"/>
      <c r="AU305" s="29"/>
      <c r="AV305" s="29"/>
      <c r="AW305" s="29"/>
      <c r="AX305" s="29"/>
      <c r="AY305" s="29"/>
      <c r="AZ305" s="29"/>
      <c r="BA305" s="29"/>
      <c r="BB305" s="29"/>
      <c r="BC305" s="29"/>
      <c r="BD305" s="29"/>
      <c r="BE305" s="29"/>
      <c r="BF305" s="29"/>
      <c r="BG305" s="29"/>
      <c r="BH305" s="29"/>
      <c r="BI305" s="29"/>
      <c r="BJ305" s="29"/>
      <c r="BK305" s="29"/>
      <c r="BL305" s="29"/>
    </row>
    <row r="306" s="2" customFormat="1" ht="12.75" spans="1:64">
      <c r="A306" s="32"/>
      <c r="B306" s="22"/>
      <c r="C306" s="22"/>
      <c r="D306" s="22"/>
      <c r="E306" s="22"/>
      <c r="F306" s="22"/>
      <c r="G306" s="22"/>
      <c r="H306" s="22"/>
      <c r="I306" s="22"/>
      <c r="J306" s="22"/>
      <c r="K306" s="22"/>
      <c r="L306" s="22"/>
      <c r="M306" s="22"/>
      <c r="N306" s="21"/>
      <c r="O306" s="21"/>
      <c r="P306" s="29"/>
      <c r="Q306" s="29"/>
      <c r="R306" s="29"/>
      <c r="S306" s="29"/>
      <c r="T306" s="29"/>
      <c r="U306" s="29"/>
      <c r="V306" s="29"/>
      <c r="W306" s="29"/>
      <c r="X306" s="29"/>
      <c r="Y306" s="29"/>
      <c r="Z306" s="29"/>
      <c r="AA306" s="29"/>
      <c r="AB306" s="29"/>
      <c r="AC306" s="29"/>
      <c r="AD306" s="29"/>
      <c r="AE306" s="29"/>
      <c r="AF306" s="29"/>
      <c r="AG306" s="29"/>
      <c r="AH306" s="29"/>
      <c r="AI306" s="29"/>
      <c r="AJ306" s="29"/>
      <c r="AK306" s="29"/>
      <c r="AL306" s="29"/>
      <c r="AM306" s="29"/>
      <c r="AN306" s="29"/>
      <c r="AO306" s="29"/>
      <c r="AP306" s="29"/>
      <c r="AQ306" s="29"/>
      <c r="AR306" s="29"/>
      <c r="AS306" s="29"/>
      <c r="AT306" s="29"/>
      <c r="AU306" s="29"/>
      <c r="AV306" s="29"/>
      <c r="AW306" s="29"/>
      <c r="AX306" s="29"/>
      <c r="AY306" s="29"/>
      <c r="AZ306" s="29"/>
      <c r="BA306" s="29"/>
      <c r="BB306" s="29"/>
      <c r="BC306" s="29"/>
      <c r="BD306" s="29"/>
      <c r="BE306" s="29"/>
      <c r="BF306" s="29"/>
      <c r="BG306" s="29"/>
      <c r="BH306" s="29"/>
      <c r="BI306" s="29"/>
      <c r="BJ306" s="29"/>
      <c r="BK306" s="29"/>
      <c r="BL306" s="29"/>
    </row>
    <row r="307" s="3" customFormat="1" ht="12" spans="1:64">
      <c r="A307" s="20" t="s">
        <v>395</v>
      </c>
      <c r="B307" s="22" t="s">
        <v>133</v>
      </c>
      <c r="C307" s="22">
        <v>19</v>
      </c>
      <c r="D307" s="22" t="s">
        <v>3</v>
      </c>
      <c r="E307" s="22" t="s">
        <v>396</v>
      </c>
      <c r="F307" s="22" t="s">
        <v>5</v>
      </c>
      <c r="G307" s="24">
        <f>(A309*A310+B309*B310+C309*C310+D309*D310+E309*E310+F309*F310+G309*G310+H309*H310)/C307</f>
        <v>90.8947368421053</v>
      </c>
      <c r="H307" s="22"/>
      <c r="I307" s="22"/>
      <c r="J307" s="22"/>
      <c r="K307" s="22"/>
      <c r="L307" s="22"/>
      <c r="M307" s="22"/>
      <c r="N307" s="21"/>
      <c r="O307" s="21"/>
      <c r="P307" s="29"/>
      <c r="Q307" s="29"/>
      <c r="R307" s="29"/>
      <c r="S307" s="29"/>
      <c r="T307" s="29"/>
      <c r="U307" s="29"/>
      <c r="V307" s="29"/>
      <c r="W307" s="29"/>
      <c r="X307" s="29"/>
      <c r="Y307" s="29"/>
      <c r="Z307" s="29"/>
      <c r="AA307" s="29"/>
      <c r="AB307" s="29"/>
      <c r="AC307" s="29"/>
      <c r="AD307" s="29"/>
      <c r="AE307" s="29"/>
      <c r="AF307" s="29"/>
      <c r="AG307" s="29"/>
      <c r="AH307" s="29"/>
      <c r="AI307" s="29"/>
      <c r="AJ307" s="29"/>
      <c r="AK307" s="29"/>
      <c r="AL307" s="29"/>
      <c r="AM307" s="29"/>
      <c r="AN307" s="29"/>
      <c r="AO307" s="29"/>
      <c r="AP307" s="29"/>
      <c r="AQ307" s="29"/>
      <c r="AR307" s="29"/>
      <c r="AS307" s="29"/>
      <c r="AT307" s="29"/>
      <c r="AU307" s="29"/>
      <c r="AV307" s="29"/>
      <c r="AW307" s="29"/>
      <c r="AX307" s="29"/>
      <c r="AY307" s="29"/>
      <c r="AZ307" s="29"/>
      <c r="BA307" s="29"/>
      <c r="BB307" s="29"/>
      <c r="BC307" s="29"/>
      <c r="BD307" s="29"/>
      <c r="BE307" s="29"/>
      <c r="BF307" s="29"/>
      <c r="BG307" s="29"/>
      <c r="BH307" s="29"/>
      <c r="BI307" s="29"/>
      <c r="BJ307" s="29"/>
      <c r="BK307" s="29"/>
      <c r="BL307" s="29"/>
    </row>
    <row r="308" s="3" customFormat="1" ht="12" spans="1:64">
      <c r="A308" s="22" t="s">
        <v>397</v>
      </c>
      <c r="B308" s="22" t="s">
        <v>398</v>
      </c>
      <c r="C308" s="22" t="s">
        <v>399</v>
      </c>
      <c r="D308" s="22" t="s">
        <v>394</v>
      </c>
      <c r="E308" s="22"/>
      <c r="F308" s="22"/>
      <c r="G308" s="22"/>
      <c r="H308" s="22"/>
      <c r="I308" s="22"/>
      <c r="J308" s="22"/>
      <c r="K308" s="22"/>
      <c r="L308" s="22"/>
      <c r="M308" s="22"/>
      <c r="N308" s="22"/>
      <c r="O308" s="22"/>
      <c r="P308" s="29"/>
      <c r="Q308" s="29"/>
      <c r="R308" s="29"/>
      <c r="S308" s="29"/>
      <c r="T308" s="29"/>
      <c r="U308" s="29"/>
      <c r="V308" s="29"/>
      <c r="W308" s="29"/>
      <c r="X308" s="29"/>
      <c r="Y308" s="29"/>
      <c r="Z308" s="29"/>
      <c r="AA308" s="29"/>
      <c r="AB308" s="29"/>
      <c r="AC308" s="29"/>
      <c r="AD308" s="29"/>
      <c r="AE308" s="29"/>
      <c r="AF308" s="29"/>
      <c r="AG308" s="29"/>
      <c r="AH308" s="29"/>
      <c r="AI308" s="29"/>
      <c r="AJ308" s="29"/>
      <c r="AK308" s="29"/>
      <c r="AL308" s="29"/>
      <c r="AM308" s="29"/>
      <c r="AN308" s="29"/>
      <c r="AO308" s="29"/>
      <c r="AP308" s="29"/>
      <c r="AQ308" s="29"/>
      <c r="AR308" s="29"/>
      <c r="AS308" s="29"/>
      <c r="AT308" s="29"/>
      <c r="AU308" s="29"/>
      <c r="AV308" s="29"/>
      <c r="AW308" s="29"/>
      <c r="AX308" s="29"/>
      <c r="AY308" s="29"/>
      <c r="AZ308" s="29"/>
      <c r="BA308" s="29"/>
      <c r="BB308" s="29"/>
      <c r="BC308" s="29"/>
      <c r="BD308" s="29"/>
      <c r="BE308" s="29"/>
      <c r="BF308" s="29"/>
      <c r="BG308" s="29"/>
      <c r="BH308" s="29"/>
      <c r="BI308" s="29"/>
      <c r="BJ308" s="29"/>
      <c r="BK308" s="29"/>
      <c r="BL308" s="29"/>
    </row>
    <row r="309" s="3" customFormat="1" ht="12.75" spans="1:64">
      <c r="A309" s="22">
        <v>6</v>
      </c>
      <c r="B309" s="22">
        <v>5</v>
      </c>
      <c r="C309" s="22">
        <v>6</v>
      </c>
      <c r="D309" s="22">
        <v>2</v>
      </c>
      <c r="E309" s="22"/>
      <c r="F309" s="22"/>
      <c r="G309" s="32"/>
      <c r="H309" s="22"/>
      <c r="I309" s="22"/>
      <c r="J309" s="22"/>
      <c r="K309" s="22"/>
      <c r="L309" s="22"/>
      <c r="M309" s="22"/>
      <c r="N309" s="32"/>
      <c r="O309" s="22"/>
      <c r="P309" s="29"/>
      <c r="Q309" s="29"/>
      <c r="R309" s="29"/>
      <c r="S309" s="29"/>
      <c r="T309" s="29"/>
      <c r="U309" s="29"/>
      <c r="V309" s="29"/>
      <c r="W309" s="29"/>
      <c r="X309" s="29"/>
      <c r="Y309" s="29"/>
      <c r="Z309" s="29"/>
      <c r="AA309" s="29"/>
      <c r="AB309" s="29"/>
      <c r="AC309" s="29"/>
      <c r="AD309" s="29"/>
      <c r="AE309" s="29"/>
      <c r="AF309" s="29"/>
      <c r="AG309" s="29"/>
      <c r="AH309" s="29"/>
      <c r="AI309" s="29"/>
      <c r="AJ309" s="29"/>
      <c r="AK309" s="29"/>
      <c r="AL309" s="29"/>
      <c r="AM309" s="29"/>
      <c r="AN309" s="29"/>
      <c r="AO309" s="29"/>
      <c r="AP309" s="29"/>
      <c r="AQ309" s="29"/>
      <c r="AR309" s="29"/>
      <c r="AS309" s="29"/>
      <c r="AT309" s="29"/>
      <c r="AU309" s="29"/>
      <c r="AV309" s="29"/>
      <c r="AW309" s="29"/>
      <c r="AX309" s="29"/>
      <c r="AY309" s="29"/>
      <c r="AZ309" s="29"/>
      <c r="BA309" s="29"/>
      <c r="BB309" s="29"/>
      <c r="BC309" s="29"/>
      <c r="BD309" s="29"/>
      <c r="BE309" s="29"/>
      <c r="BF309" s="29"/>
      <c r="BG309" s="29"/>
      <c r="BH309" s="29"/>
      <c r="BI309" s="29"/>
      <c r="BJ309" s="29"/>
      <c r="BK309" s="29"/>
      <c r="BL309" s="29"/>
    </row>
    <row r="310" s="3" customFormat="1" ht="12" spans="1:64">
      <c r="A310" s="25">
        <v>87</v>
      </c>
      <c r="B310" s="25">
        <v>95</v>
      </c>
      <c r="C310" s="25">
        <v>93</v>
      </c>
      <c r="D310" s="25">
        <v>86</v>
      </c>
      <c r="E310" s="25"/>
      <c r="F310" s="25"/>
      <c r="G310" s="25"/>
      <c r="H310" s="25"/>
      <c r="I310" s="25"/>
      <c r="J310" s="25"/>
      <c r="K310" s="25"/>
      <c r="L310" s="25"/>
      <c r="M310" s="25"/>
      <c r="N310" s="25"/>
      <c r="O310" s="25"/>
      <c r="P310" s="29"/>
      <c r="Q310" s="29"/>
      <c r="R310" s="29"/>
      <c r="S310" s="29"/>
      <c r="T310" s="29"/>
      <c r="U310" s="29"/>
      <c r="V310" s="29"/>
      <c r="W310" s="29"/>
      <c r="X310" s="29"/>
      <c r="Y310" s="29"/>
      <c r="Z310" s="29"/>
      <c r="AA310" s="29"/>
      <c r="AB310" s="29"/>
      <c r="AC310" s="29"/>
      <c r="AD310" s="29"/>
      <c r="AE310" s="29"/>
      <c r="AF310" s="29"/>
      <c r="AG310" s="29"/>
      <c r="AH310" s="29"/>
      <c r="AI310" s="29"/>
      <c r="AJ310" s="29"/>
      <c r="AK310" s="29"/>
      <c r="AL310" s="29"/>
      <c r="AM310" s="29"/>
      <c r="AN310" s="29"/>
      <c r="AO310" s="29"/>
      <c r="AP310" s="29"/>
      <c r="AQ310" s="29"/>
      <c r="AR310" s="29"/>
      <c r="AS310" s="29"/>
      <c r="AT310" s="29"/>
      <c r="AU310" s="29"/>
      <c r="AV310" s="29"/>
      <c r="AW310" s="29"/>
      <c r="AX310" s="29"/>
      <c r="AY310" s="29"/>
      <c r="AZ310" s="29"/>
      <c r="BA310" s="29"/>
      <c r="BB310" s="29"/>
      <c r="BC310" s="29"/>
      <c r="BD310" s="29"/>
      <c r="BE310" s="29"/>
      <c r="BF310" s="29"/>
      <c r="BG310" s="29"/>
      <c r="BH310" s="29"/>
      <c r="BI310" s="29"/>
      <c r="BJ310" s="29"/>
      <c r="BK310" s="29"/>
      <c r="BL310" s="29"/>
    </row>
    <row r="311" s="2" customFormat="1" ht="12.75" spans="1:64">
      <c r="A311" s="32"/>
      <c r="B311" s="22"/>
      <c r="C311" s="22"/>
      <c r="D311" s="22"/>
      <c r="E311" s="22"/>
      <c r="F311" s="22"/>
      <c r="G311" s="22"/>
      <c r="H311" s="22"/>
      <c r="I311" s="22"/>
      <c r="J311" s="22"/>
      <c r="K311" s="22"/>
      <c r="L311" s="22"/>
      <c r="M311" s="22"/>
      <c r="N311" s="21"/>
      <c r="O311" s="21"/>
      <c r="P311" s="29"/>
      <c r="Q311" s="29"/>
      <c r="R311" s="29"/>
      <c r="S311" s="29"/>
      <c r="T311" s="29"/>
      <c r="U311" s="29"/>
      <c r="V311" s="29"/>
      <c r="W311" s="29"/>
      <c r="X311" s="29"/>
      <c r="Y311" s="29"/>
      <c r="Z311" s="29"/>
      <c r="AA311" s="29"/>
      <c r="AB311" s="29"/>
      <c r="AC311" s="29"/>
      <c r="AD311" s="29"/>
      <c r="AE311" s="29"/>
      <c r="AF311" s="29"/>
      <c r="AG311" s="29"/>
      <c r="AH311" s="29"/>
      <c r="AI311" s="29"/>
      <c r="AJ311" s="29"/>
      <c r="AK311" s="29"/>
      <c r="AL311" s="29"/>
      <c r="AM311" s="29"/>
      <c r="AN311" s="29"/>
      <c r="AO311" s="29"/>
      <c r="AP311" s="29"/>
      <c r="AQ311" s="29"/>
      <c r="AR311" s="29"/>
      <c r="AS311" s="29"/>
      <c r="AT311" s="29"/>
      <c r="AU311" s="29"/>
      <c r="AV311" s="29"/>
      <c r="AW311" s="29"/>
      <c r="AX311" s="29"/>
      <c r="AY311" s="29"/>
      <c r="AZ311" s="29"/>
      <c r="BA311" s="29"/>
      <c r="BB311" s="29"/>
      <c r="BC311" s="29"/>
      <c r="BD311" s="29"/>
      <c r="BE311" s="29"/>
      <c r="BF311" s="29"/>
      <c r="BG311" s="29"/>
      <c r="BH311" s="29"/>
      <c r="BI311" s="29"/>
      <c r="BJ311" s="29"/>
      <c r="BK311" s="29"/>
      <c r="BL311" s="29"/>
    </row>
    <row r="312" s="1" customFormat="1" ht="12" spans="1:64">
      <c r="A312" s="20" t="s">
        <v>400</v>
      </c>
      <c r="B312" s="21" t="s">
        <v>2</v>
      </c>
      <c r="C312" s="21">
        <v>40</v>
      </c>
      <c r="D312" s="21" t="s">
        <v>3</v>
      </c>
      <c r="E312" s="21" t="s">
        <v>315</v>
      </c>
      <c r="F312" s="21" t="s">
        <v>5</v>
      </c>
      <c r="G312" s="24">
        <f>(A314*A315+B314*B315+C314*C315+D314*D315+E314*E315+F314*F315+G314*G315+H314*H315)/C312</f>
        <v>95.05</v>
      </c>
      <c r="H312" s="21"/>
      <c r="I312" s="22"/>
      <c r="J312" s="22"/>
      <c r="K312" s="21"/>
      <c r="L312" s="21"/>
      <c r="M312" s="21"/>
      <c r="N312" s="21"/>
      <c r="O312" s="21"/>
      <c r="P312" s="29"/>
      <c r="Q312" s="29"/>
      <c r="R312" s="29"/>
      <c r="S312" s="29"/>
      <c r="T312" s="29"/>
      <c r="U312" s="29"/>
      <c r="V312" s="29"/>
      <c r="W312" s="29"/>
      <c r="X312" s="29"/>
      <c r="Y312" s="29"/>
      <c r="Z312" s="29"/>
      <c r="AA312" s="29"/>
      <c r="AB312" s="29"/>
      <c r="AC312" s="29"/>
      <c r="AD312" s="29"/>
      <c r="AE312" s="29"/>
      <c r="AF312" s="29"/>
      <c r="AG312" s="29"/>
      <c r="AH312" s="29"/>
      <c r="AI312" s="29"/>
      <c r="AJ312" s="29"/>
      <c r="AK312" s="29"/>
      <c r="AL312" s="29"/>
      <c r="AM312" s="29"/>
      <c r="AN312" s="29"/>
      <c r="AO312" s="29"/>
      <c r="AP312" s="29"/>
      <c r="AQ312" s="29"/>
      <c r="AR312" s="29"/>
      <c r="AS312" s="29"/>
      <c r="AT312" s="29"/>
      <c r="AU312" s="29"/>
      <c r="AV312" s="29"/>
      <c r="AW312" s="29"/>
      <c r="AX312" s="29"/>
      <c r="AY312" s="29"/>
      <c r="AZ312" s="29"/>
      <c r="BA312" s="29"/>
      <c r="BB312" s="29"/>
      <c r="BC312" s="29"/>
      <c r="BD312" s="29"/>
      <c r="BE312" s="29"/>
      <c r="BF312" s="29"/>
      <c r="BG312" s="29"/>
      <c r="BH312" s="29"/>
      <c r="BI312" s="29"/>
      <c r="BJ312" s="29"/>
      <c r="BK312" s="29"/>
      <c r="BL312" s="29"/>
    </row>
    <row r="313" s="1" customFormat="1" ht="12" spans="1:64">
      <c r="A313" s="21" t="s">
        <v>401</v>
      </c>
      <c r="B313" s="21" t="s">
        <v>402</v>
      </c>
      <c r="C313" s="21" t="s">
        <v>403</v>
      </c>
      <c r="D313" s="21" t="s">
        <v>404</v>
      </c>
      <c r="E313" s="21" t="s">
        <v>405</v>
      </c>
      <c r="F313" s="21" t="s">
        <v>406</v>
      </c>
      <c r="G313" s="21" t="s">
        <v>407</v>
      </c>
      <c r="H313" s="21"/>
      <c r="I313" s="21"/>
      <c r="J313" s="22"/>
      <c r="K313" s="22"/>
      <c r="L313" s="22"/>
      <c r="M313" s="22"/>
      <c r="N313" s="22"/>
      <c r="O313" s="22"/>
      <c r="P313" s="29"/>
      <c r="Q313" s="29"/>
      <c r="R313" s="29"/>
      <c r="S313" s="29"/>
      <c r="T313" s="29"/>
      <c r="U313" s="29"/>
      <c r="V313" s="29"/>
      <c r="W313" s="29"/>
      <c r="X313" s="29"/>
      <c r="Y313" s="29"/>
      <c r="Z313" s="29"/>
      <c r="AA313" s="29"/>
      <c r="AB313" s="29"/>
      <c r="AC313" s="29"/>
      <c r="AD313" s="29"/>
      <c r="AE313" s="29"/>
      <c r="AF313" s="29"/>
      <c r="AG313" s="29"/>
      <c r="AH313" s="29"/>
      <c r="AI313" s="29"/>
      <c r="AJ313" s="29"/>
      <c r="AK313" s="29"/>
      <c r="AL313" s="29"/>
      <c r="AM313" s="29"/>
      <c r="AN313" s="29"/>
      <c r="AO313" s="29"/>
      <c r="AP313" s="29"/>
      <c r="AQ313" s="29"/>
      <c r="AR313" s="29"/>
      <c r="AS313" s="29"/>
      <c r="AT313" s="29"/>
      <c r="AU313" s="29"/>
      <c r="AV313" s="29"/>
      <c r="AW313" s="29"/>
      <c r="AX313" s="29"/>
      <c r="AY313" s="29"/>
      <c r="AZ313" s="29"/>
      <c r="BA313" s="29"/>
      <c r="BB313" s="29"/>
      <c r="BC313" s="29"/>
      <c r="BD313" s="29"/>
      <c r="BE313" s="29"/>
      <c r="BF313" s="29"/>
      <c r="BG313" s="29"/>
      <c r="BH313" s="29"/>
      <c r="BI313" s="29"/>
      <c r="BJ313" s="29"/>
      <c r="BK313" s="29"/>
      <c r="BL313" s="29"/>
    </row>
    <row r="314" s="1" customFormat="1" ht="12" spans="1:64">
      <c r="A314" s="22">
        <v>6</v>
      </c>
      <c r="B314" s="22">
        <v>6</v>
      </c>
      <c r="C314" s="22">
        <v>6</v>
      </c>
      <c r="D314" s="22">
        <v>6</v>
      </c>
      <c r="E314" s="22">
        <v>6</v>
      </c>
      <c r="F314" s="22">
        <v>6</v>
      </c>
      <c r="G314" s="22">
        <v>4</v>
      </c>
      <c r="H314" s="22"/>
      <c r="I314" s="22"/>
      <c r="J314" s="22"/>
      <c r="K314" s="22"/>
      <c r="L314" s="22"/>
      <c r="M314" s="22"/>
      <c r="N314" s="22"/>
      <c r="O314" s="22"/>
      <c r="P314" s="29"/>
      <c r="Q314" s="29"/>
      <c r="R314" s="29"/>
      <c r="S314" s="29"/>
      <c r="T314" s="29"/>
      <c r="U314" s="29"/>
      <c r="V314" s="29"/>
      <c r="W314" s="29"/>
      <c r="X314" s="29"/>
      <c r="Y314" s="29"/>
      <c r="Z314" s="29"/>
      <c r="AA314" s="29"/>
      <c r="AB314" s="29"/>
      <c r="AC314" s="29"/>
      <c r="AD314" s="29"/>
      <c r="AE314" s="29"/>
      <c r="AF314" s="29"/>
      <c r="AG314" s="29"/>
      <c r="AH314" s="29"/>
      <c r="AI314" s="29"/>
      <c r="AJ314" s="29"/>
      <c r="AK314" s="29"/>
      <c r="AL314" s="29"/>
      <c r="AM314" s="29"/>
      <c r="AN314" s="29"/>
      <c r="AO314" s="29"/>
      <c r="AP314" s="29"/>
      <c r="AQ314" s="29"/>
      <c r="AR314" s="29"/>
      <c r="AS314" s="29"/>
      <c r="AT314" s="29"/>
      <c r="AU314" s="29"/>
      <c r="AV314" s="29"/>
      <c r="AW314" s="29"/>
      <c r="AX314" s="29"/>
      <c r="AY314" s="29"/>
      <c r="AZ314" s="29"/>
      <c r="BA314" s="29"/>
      <c r="BB314" s="29"/>
      <c r="BC314" s="29"/>
      <c r="BD314" s="29"/>
      <c r="BE314" s="29"/>
      <c r="BF314" s="29"/>
      <c r="BG314" s="29"/>
      <c r="BH314" s="29"/>
      <c r="BI314" s="29"/>
      <c r="BJ314" s="29"/>
      <c r="BK314" s="29"/>
      <c r="BL314" s="29"/>
    </row>
    <row r="315" s="2" customFormat="1" ht="12" spans="1:64">
      <c r="A315" s="25">
        <v>96</v>
      </c>
      <c r="B315" s="25">
        <v>95</v>
      </c>
      <c r="C315" s="25">
        <v>95</v>
      </c>
      <c r="D315" s="25">
        <v>95</v>
      </c>
      <c r="E315" s="25">
        <v>94</v>
      </c>
      <c r="F315" s="25">
        <v>96</v>
      </c>
      <c r="G315" s="25">
        <v>94</v>
      </c>
      <c r="H315" s="25"/>
      <c r="I315" s="48"/>
      <c r="J315" s="48"/>
      <c r="K315" s="25"/>
      <c r="L315" s="25"/>
      <c r="M315" s="25"/>
      <c r="N315" s="25"/>
      <c r="O315" s="25"/>
      <c r="P315" s="29"/>
      <c r="Q315" s="29"/>
      <c r="R315" s="29"/>
      <c r="S315" s="29"/>
      <c r="T315" s="29"/>
      <c r="U315" s="29"/>
      <c r="V315" s="29"/>
      <c r="W315" s="29"/>
      <c r="X315" s="29"/>
      <c r="Y315" s="29"/>
      <c r="Z315" s="29"/>
      <c r="AA315" s="29"/>
      <c r="AB315" s="29"/>
      <c r="AC315" s="29"/>
      <c r="AD315" s="29"/>
      <c r="AE315" s="29"/>
      <c r="AF315" s="29"/>
      <c r="AG315" s="29"/>
      <c r="AH315" s="29"/>
      <c r="AI315" s="29"/>
      <c r="AJ315" s="29"/>
      <c r="AK315" s="29"/>
      <c r="AL315" s="29"/>
      <c r="AM315" s="29"/>
      <c r="AN315" s="29"/>
      <c r="AO315" s="29"/>
      <c r="AP315" s="29"/>
      <c r="AQ315" s="29"/>
      <c r="AR315" s="29"/>
      <c r="AS315" s="29"/>
      <c r="AT315" s="29"/>
      <c r="AU315" s="29"/>
      <c r="AV315" s="29"/>
      <c r="AW315" s="29"/>
      <c r="AX315" s="29"/>
      <c r="AY315" s="29"/>
      <c r="AZ315" s="29"/>
      <c r="BA315" s="29"/>
      <c r="BB315" s="29"/>
      <c r="BC315" s="29"/>
      <c r="BD315" s="29"/>
      <c r="BE315" s="29"/>
      <c r="BF315" s="29"/>
      <c r="BG315" s="29"/>
      <c r="BH315" s="29"/>
      <c r="BI315" s="29"/>
      <c r="BJ315" s="29"/>
      <c r="BK315" s="29"/>
      <c r="BL315" s="29"/>
    </row>
    <row r="316" s="1" customFormat="1" ht="12" spans="1:64">
      <c r="A316" s="22"/>
      <c r="B316" s="22"/>
      <c r="C316" s="22"/>
      <c r="D316" s="22"/>
      <c r="E316" s="22"/>
      <c r="F316" s="22"/>
      <c r="G316" s="22"/>
      <c r="H316" s="22"/>
      <c r="I316" s="22"/>
      <c r="J316" s="22"/>
      <c r="K316" s="22"/>
      <c r="L316" s="22"/>
      <c r="M316" s="22"/>
      <c r="N316" s="22"/>
      <c r="O316" s="22"/>
      <c r="P316" s="29"/>
      <c r="Q316" s="29"/>
      <c r="R316" s="29"/>
      <c r="S316" s="29"/>
      <c r="T316" s="29"/>
      <c r="U316" s="29"/>
      <c r="V316" s="29"/>
      <c r="W316" s="29"/>
      <c r="X316" s="29"/>
      <c r="Y316" s="29"/>
      <c r="Z316" s="29"/>
      <c r="AA316" s="29"/>
      <c r="AB316" s="29"/>
      <c r="AC316" s="29"/>
      <c r="AD316" s="29"/>
      <c r="AE316" s="29"/>
      <c r="AF316" s="29"/>
      <c r="AG316" s="29"/>
      <c r="AH316" s="29"/>
      <c r="AI316" s="29"/>
      <c r="AJ316" s="29"/>
      <c r="AK316" s="29"/>
      <c r="AL316" s="29"/>
      <c r="AM316" s="29"/>
      <c r="AN316" s="29"/>
      <c r="AO316" s="29"/>
      <c r="AP316" s="29"/>
      <c r="AQ316" s="29"/>
      <c r="AR316" s="29"/>
      <c r="AS316" s="29"/>
      <c r="AT316" s="29"/>
      <c r="AU316" s="29"/>
      <c r="AV316" s="29"/>
      <c r="AW316" s="29"/>
      <c r="AX316" s="29"/>
      <c r="AY316" s="29"/>
      <c r="AZ316" s="29"/>
      <c r="BA316" s="29"/>
      <c r="BB316" s="29"/>
      <c r="BC316" s="29"/>
      <c r="BD316" s="29"/>
      <c r="BE316" s="29"/>
      <c r="BF316" s="29"/>
      <c r="BG316" s="29"/>
      <c r="BH316" s="29"/>
      <c r="BI316" s="29"/>
      <c r="BJ316" s="29"/>
      <c r="BK316" s="29"/>
      <c r="BL316" s="29"/>
    </row>
    <row r="317" s="1" customFormat="1" ht="12" spans="1:64">
      <c r="A317" s="20" t="s">
        <v>408</v>
      </c>
      <c r="B317" s="21" t="s">
        <v>2</v>
      </c>
      <c r="C317" s="21">
        <v>27</v>
      </c>
      <c r="D317" s="21" t="s">
        <v>3</v>
      </c>
      <c r="E317" s="21" t="s">
        <v>349</v>
      </c>
      <c r="F317" s="21" t="s">
        <v>5</v>
      </c>
      <c r="G317" s="24">
        <f>(A319*A320+B319*B320+C319*C320+D319*D320+E319*E320+F319*F320+G319*G320+H319*H320)/C317</f>
        <v>87.7407407407407</v>
      </c>
      <c r="H317" s="21"/>
      <c r="I317" s="22"/>
      <c r="J317" s="22"/>
      <c r="K317" s="21"/>
      <c r="L317" s="21"/>
      <c r="M317" s="21"/>
      <c r="N317" s="21"/>
      <c r="O317" s="21"/>
      <c r="P317" s="29"/>
      <c r="Q317" s="29"/>
      <c r="R317" s="29"/>
      <c r="S317" s="29"/>
      <c r="T317" s="29"/>
      <c r="U317" s="29"/>
      <c r="V317" s="29"/>
      <c r="W317" s="29"/>
      <c r="X317" s="29"/>
      <c r="Y317" s="29"/>
      <c r="Z317" s="29"/>
      <c r="AA317" s="29"/>
      <c r="AB317" s="29"/>
      <c r="AC317" s="29"/>
      <c r="AD317" s="29"/>
      <c r="AE317" s="29"/>
      <c r="AF317" s="29"/>
      <c r="AG317" s="29"/>
      <c r="AH317" s="29"/>
      <c r="AI317" s="29"/>
      <c r="AJ317" s="29"/>
      <c r="AK317" s="29"/>
      <c r="AL317" s="29"/>
      <c r="AM317" s="29"/>
      <c r="AN317" s="29"/>
      <c r="AO317" s="29"/>
      <c r="AP317" s="29"/>
      <c r="AQ317" s="29"/>
      <c r="AR317" s="29"/>
      <c r="AS317" s="29"/>
      <c r="AT317" s="29"/>
      <c r="AU317" s="29"/>
      <c r="AV317" s="29"/>
      <c r="AW317" s="29"/>
      <c r="AX317" s="29"/>
      <c r="AY317" s="29"/>
      <c r="AZ317" s="29"/>
      <c r="BA317" s="29"/>
      <c r="BB317" s="29"/>
      <c r="BC317" s="29"/>
      <c r="BD317" s="29"/>
      <c r="BE317" s="29"/>
      <c r="BF317" s="29"/>
      <c r="BG317" s="29"/>
      <c r="BH317" s="29"/>
      <c r="BI317" s="29"/>
      <c r="BJ317" s="29"/>
      <c r="BK317" s="29"/>
      <c r="BL317" s="29"/>
    </row>
    <row r="318" s="1" customFormat="1" ht="12" spans="1:64">
      <c r="A318" s="21" t="s">
        <v>409</v>
      </c>
      <c r="B318" s="21" t="s">
        <v>410</v>
      </c>
      <c r="C318" s="21" t="s">
        <v>411</v>
      </c>
      <c r="D318" s="21" t="s">
        <v>412</v>
      </c>
      <c r="E318" s="21" t="s">
        <v>413</v>
      </c>
      <c r="F318" s="21" t="s">
        <v>414</v>
      </c>
      <c r="G318" s="21"/>
      <c r="H318" s="21"/>
      <c r="I318" s="21"/>
      <c r="J318" s="22"/>
      <c r="K318" s="22"/>
      <c r="L318" s="22"/>
      <c r="M318" s="22"/>
      <c r="N318" s="22"/>
      <c r="O318" s="22"/>
      <c r="P318" s="29"/>
      <c r="Q318" s="29"/>
      <c r="R318" s="29"/>
      <c r="S318" s="29"/>
      <c r="T318" s="29"/>
      <c r="U318" s="29"/>
      <c r="V318" s="29"/>
      <c r="W318" s="29"/>
      <c r="X318" s="29"/>
      <c r="Y318" s="29"/>
      <c r="Z318" s="29"/>
      <c r="AA318" s="29"/>
      <c r="AB318" s="29"/>
      <c r="AC318" s="29"/>
      <c r="AD318" s="29"/>
      <c r="AE318" s="29"/>
      <c r="AF318" s="29"/>
      <c r="AG318" s="29"/>
      <c r="AH318" s="29"/>
      <c r="AI318" s="29"/>
      <c r="AJ318" s="29"/>
      <c r="AK318" s="29"/>
      <c r="AL318" s="29"/>
      <c r="AM318" s="29"/>
      <c r="AN318" s="29"/>
      <c r="AO318" s="29"/>
      <c r="AP318" s="29"/>
      <c r="AQ318" s="29"/>
      <c r="AR318" s="29"/>
      <c r="AS318" s="29"/>
      <c r="AT318" s="29"/>
      <c r="AU318" s="29"/>
      <c r="AV318" s="29"/>
      <c r="AW318" s="29"/>
      <c r="AX318" s="29"/>
      <c r="AY318" s="29"/>
      <c r="AZ318" s="29"/>
      <c r="BA318" s="29"/>
      <c r="BB318" s="29"/>
      <c r="BC318" s="29"/>
      <c r="BD318" s="29"/>
      <c r="BE318" s="29"/>
      <c r="BF318" s="29"/>
      <c r="BG318" s="29"/>
      <c r="BH318" s="29"/>
      <c r="BI318" s="29"/>
      <c r="BJ318" s="29"/>
      <c r="BK318" s="29"/>
      <c r="BL318" s="29"/>
    </row>
    <row r="319" s="1" customFormat="1" ht="12" spans="1:64">
      <c r="A319" s="22">
        <v>3</v>
      </c>
      <c r="B319" s="22">
        <v>6</v>
      </c>
      <c r="C319" s="22">
        <v>6</v>
      </c>
      <c r="D319" s="22">
        <v>5</v>
      </c>
      <c r="E319" s="22">
        <v>6</v>
      </c>
      <c r="F319" s="22">
        <v>1</v>
      </c>
      <c r="G319" s="22"/>
      <c r="H319" s="22"/>
      <c r="I319" s="22"/>
      <c r="J319" s="22"/>
      <c r="K319" s="22"/>
      <c r="L319" s="22"/>
      <c r="M319" s="22"/>
      <c r="N319" s="22"/>
      <c r="O319" s="22"/>
      <c r="P319" s="29"/>
      <c r="Q319" s="29"/>
      <c r="R319" s="29"/>
      <c r="S319" s="29"/>
      <c r="T319" s="29"/>
      <c r="U319" s="29"/>
      <c r="V319" s="29"/>
      <c r="W319" s="29"/>
      <c r="X319" s="29"/>
      <c r="Y319" s="29"/>
      <c r="Z319" s="29"/>
      <c r="AA319" s="29"/>
      <c r="AB319" s="29"/>
      <c r="AC319" s="29"/>
      <c r="AD319" s="29"/>
      <c r="AE319" s="29"/>
      <c r="AF319" s="29"/>
      <c r="AG319" s="29"/>
      <c r="AH319" s="29"/>
      <c r="AI319" s="29"/>
      <c r="AJ319" s="29"/>
      <c r="AK319" s="29"/>
      <c r="AL319" s="29"/>
      <c r="AM319" s="29"/>
      <c r="AN319" s="29"/>
      <c r="AO319" s="29"/>
      <c r="AP319" s="29"/>
      <c r="AQ319" s="29"/>
      <c r="AR319" s="29"/>
      <c r="AS319" s="29"/>
      <c r="AT319" s="29"/>
      <c r="AU319" s="29"/>
      <c r="AV319" s="29"/>
      <c r="AW319" s="29"/>
      <c r="AX319" s="29"/>
      <c r="AY319" s="29"/>
      <c r="AZ319" s="29"/>
      <c r="BA319" s="29"/>
      <c r="BB319" s="29"/>
      <c r="BC319" s="29"/>
      <c r="BD319" s="29"/>
      <c r="BE319" s="29"/>
      <c r="BF319" s="29"/>
      <c r="BG319" s="29"/>
      <c r="BH319" s="29"/>
      <c r="BI319" s="29"/>
      <c r="BJ319" s="29"/>
      <c r="BK319" s="29"/>
      <c r="BL319" s="29"/>
    </row>
    <row r="320" s="2" customFormat="1" ht="12" spans="1:64">
      <c r="A320" s="25">
        <v>90</v>
      </c>
      <c r="B320" s="25">
        <v>77</v>
      </c>
      <c r="C320" s="25">
        <v>89</v>
      </c>
      <c r="D320" s="25">
        <v>89</v>
      </c>
      <c r="E320" s="25">
        <v>95</v>
      </c>
      <c r="F320" s="25">
        <v>88</v>
      </c>
      <c r="G320" s="25"/>
      <c r="H320" s="25"/>
      <c r="I320" s="48"/>
      <c r="J320" s="48"/>
      <c r="K320" s="25"/>
      <c r="L320" s="25"/>
      <c r="M320" s="25"/>
      <c r="N320" s="25"/>
      <c r="O320" s="25"/>
      <c r="P320" s="29"/>
      <c r="Q320" s="29"/>
      <c r="R320" s="29"/>
      <c r="S320" s="29"/>
      <c r="T320" s="29"/>
      <c r="U320" s="29"/>
      <c r="V320" s="29"/>
      <c r="W320" s="29"/>
      <c r="X320" s="29"/>
      <c r="Y320" s="29"/>
      <c r="Z320" s="29"/>
      <c r="AA320" s="29"/>
      <c r="AB320" s="29"/>
      <c r="AC320" s="29"/>
      <c r="AD320" s="29"/>
      <c r="AE320" s="29"/>
      <c r="AF320" s="29"/>
      <c r="AG320" s="29"/>
      <c r="AH320" s="29"/>
      <c r="AI320" s="29"/>
      <c r="AJ320" s="29"/>
      <c r="AK320" s="29"/>
      <c r="AL320" s="29"/>
      <c r="AM320" s="29"/>
      <c r="AN320" s="29"/>
      <c r="AO320" s="29"/>
      <c r="AP320" s="29"/>
      <c r="AQ320" s="29"/>
      <c r="AR320" s="29"/>
      <c r="AS320" s="29"/>
      <c r="AT320" s="29"/>
      <c r="AU320" s="29"/>
      <c r="AV320" s="29"/>
      <c r="AW320" s="29"/>
      <c r="AX320" s="29"/>
      <c r="AY320" s="29"/>
      <c r="AZ320" s="29"/>
      <c r="BA320" s="29"/>
      <c r="BB320" s="29"/>
      <c r="BC320" s="29"/>
      <c r="BD320" s="29"/>
      <c r="BE320" s="29"/>
      <c r="BF320" s="29"/>
      <c r="BG320" s="29"/>
      <c r="BH320" s="29"/>
      <c r="BI320" s="29"/>
      <c r="BJ320" s="29"/>
      <c r="BK320" s="29"/>
      <c r="BL320" s="29"/>
    </row>
    <row r="321" s="1" customFormat="1" ht="12" spans="1:64">
      <c r="A321" s="22"/>
      <c r="B321" s="22"/>
      <c r="C321" s="22"/>
      <c r="D321" s="22"/>
      <c r="E321" s="22"/>
      <c r="F321" s="22"/>
      <c r="G321" s="22"/>
      <c r="H321" s="22"/>
      <c r="I321" s="22"/>
      <c r="J321" s="22"/>
      <c r="K321" s="22"/>
      <c r="L321" s="22"/>
      <c r="M321" s="22"/>
      <c r="N321" s="22"/>
      <c r="O321" s="22"/>
      <c r="P321" s="29"/>
      <c r="Q321" s="29"/>
      <c r="R321" s="29"/>
      <c r="S321" s="29"/>
      <c r="T321" s="29"/>
      <c r="U321" s="29"/>
      <c r="V321" s="29"/>
      <c r="W321" s="29"/>
      <c r="X321" s="29"/>
      <c r="Y321" s="29"/>
      <c r="Z321" s="29"/>
      <c r="AA321" s="29"/>
      <c r="AB321" s="29"/>
      <c r="AC321" s="29"/>
      <c r="AD321" s="29"/>
      <c r="AE321" s="29"/>
      <c r="AF321" s="29"/>
      <c r="AG321" s="29"/>
      <c r="AH321" s="29"/>
      <c r="AI321" s="29"/>
      <c r="AJ321" s="29"/>
      <c r="AK321" s="29"/>
      <c r="AL321" s="29"/>
      <c r="AM321" s="29"/>
      <c r="AN321" s="29"/>
      <c r="AO321" s="29"/>
      <c r="AP321" s="29"/>
      <c r="AQ321" s="29"/>
      <c r="AR321" s="29"/>
      <c r="AS321" s="29"/>
      <c r="AT321" s="29"/>
      <c r="AU321" s="29"/>
      <c r="AV321" s="29"/>
      <c r="AW321" s="29"/>
      <c r="AX321" s="29"/>
      <c r="AY321" s="29"/>
      <c r="AZ321" s="29"/>
      <c r="BA321" s="29"/>
      <c r="BB321" s="29"/>
      <c r="BC321" s="29"/>
      <c r="BD321" s="29"/>
      <c r="BE321" s="29"/>
      <c r="BF321" s="29"/>
      <c r="BG321" s="29"/>
      <c r="BH321" s="29"/>
      <c r="BI321" s="29"/>
      <c r="BJ321" s="29"/>
      <c r="BK321" s="29"/>
      <c r="BL321" s="29"/>
    </row>
    <row r="322" s="1" customFormat="1" ht="12" spans="1:64">
      <c r="A322" s="20" t="s">
        <v>415</v>
      </c>
      <c r="B322" s="22" t="s">
        <v>2</v>
      </c>
      <c r="C322" s="22">
        <v>34</v>
      </c>
      <c r="D322" s="22" t="s">
        <v>3</v>
      </c>
      <c r="E322" s="22" t="s">
        <v>336</v>
      </c>
      <c r="F322" s="22" t="s">
        <v>5</v>
      </c>
      <c r="G322" s="24">
        <f>(A324*A325+B324*B325+C324*C325+D324*D325+E324*E325+F324*F325+G324*G325+H324*H325)/C322</f>
        <v>74.9411764705882</v>
      </c>
      <c r="H322" s="22"/>
      <c r="I322" s="22"/>
      <c r="J322" s="22"/>
      <c r="K322" s="22"/>
      <c r="L322" s="22"/>
      <c r="M322" s="22"/>
      <c r="N322" s="21"/>
      <c r="O322" s="21"/>
      <c r="P322" s="29"/>
      <c r="Q322" s="29"/>
      <c r="R322" s="29"/>
      <c r="S322" s="29"/>
      <c r="T322" s="29"/>
      <c r="U322" s="29"/>
      <c r="V322" s="29"/>
      <c r="W322" s="29"/>
      <c r="X322" s="29"/>
      <c r="Y322" s="29"/>
      <c r="Z322" s="29"/>
      <c r="AA322" s="29"/>
      <c r="AB322" s="29"/>
      <c r="AC322" s="29"/>
      <c r="AD322" s="29"/>
      <c r="AE322" s="29"/>
      <c r="AF322" s="29"/>
      <c r="AG322" s="29"/>
      <c r="AH322" s="29"/>
      <c r="AI322" s="29"/>
      <c r="AJ322" s="29"/>
      <c r="AK322" s="29"/>
      <c r="AL322" s="29"/>
      <c r="AM322" s="29"/>
      <c r="AN322" s="29"/>
      <c r="AO322" s="29"/>
      <c r="AP322" s="29"/>
      <c r="AQ322" s="29"/>
      <c r="AR322" s="29"/>
      <c r="AS322" s="29"/>
      <c r="AT322" s="29"/>
      <c r="AU322" s="29"/>
      <c r="AV322" s="29"/>
      <c r="AW322" s="29"/>
      <c r="AX322" s="29"/>
      <c r="AY322" s="29"/>
      <c r="AZ322" s="29"/>
      <c r="BA322" s="29"/>
      <c r="BB322" s="29"/>
      <c r="BC322" s="29"/>
      <c r="BD322" s="29"/>
      <c r="BE322" s="29"/>
      <c r="BF322" s="29"/>
      <c r="BG322" s="29"/>
      <c r="BH322" s="29"/>
      <c r="BI322" s="29"/>
      <c r="BJ322" s="29"/>
      <c r="BK322" s="29"/>
      <c r="BL322" s="29"/>
    </row>
    <row r="323" s="1" customFormat="1" ht="12" spans="1:64">
      <c r="A323" s="22" t="s">
        <v>416</v>
      </c>
      <c r="B323" s="22" t="s">
        <v>417</v>
      </c>
      <c r="C323" s="22" t="s">
        <v>418</v>
      </c>
      <c r="D323" s="22" t="s">
        <v>419</v>
      </c>
      <c r="E323" s="22" t="s">
        <v>420</v>
      </c>
      <c r="F323" s="22" t="s">
        <v>421</v>
      </c>
      <c r="G323" s="22" t="s">
        <v>414</v>
      </c>
      <c r="H323" s="22" t="s">
        <v>331</v>
      </c>
      <c r="I323" s="22"/>
      <c r="J323" s="22"/>
      <c r="K323" s="22"/>
      <c r="L323" s="22"/>
      <c r="M323" s="22"/>
      <c r="N323" s="21"/>
      <c r="O323" s="21"/>
      <c r="P323" s="29"/>
      <c r="Q323" s="29"/>
      <c r="R323" s="29"/>
      <c r="S323" s="29"/>
      <c r="T323" s="29"/>
      <c r="U323" s="29"/>
      <c r="V323" s="29"/>
      <c r="W323" s="29"/>
      <c r="X323" s="29"/>
      <c r="Y323" s="29"/>
      <c r="Z323" s="29"/>
      <c r="AA323" s="29"/>
      <c r="AB323" s="29"/>
      <c r="AC323" s="29"/>
      <c r="AD323" s="29"/>
      <c r="AE323" s="29"/>
      <c r="AF323" s="29"/>
      <c r="AG323" s="29"/>
      <c r="AH323" s="29"/>
      <c r="AI323" s="29"/>
      <c r="AJ323" s="29"/>
      <c r="AK323" s="29"/>
      <c r="AL323" s="29"/>
      <c r="AM323" s="29"/>
      <c r="AN323" s="29"/>
      <c r="AO323" s="29"/>
      <c r="AP323" s="29"/>
      <c r="AQ323" s="29"/>
      <c r="AR323" s="29"/>
      <c r="AS323" s="29"/>
      <c r="AT323" s="29"/>
      <c r="AU323" s="29"/>
      <c r="AV323" s="29"/>
      <c r="AW323" s="29"/>
      <c r="AX323" s="29"/>
      <c r="AY323" s="29"/>
      <c r="AZ323" s="29"/>
      <c r="BA323" s="29"/>
      <c r="BB323" s="29"/>
      <c r="BC323" s="29"/>
      <c r="BD323" s="29"/>
      <c r="BE323" s="29"/>
      <c r="BF323" s="29"/>
      <c r="BG323" s="29"/>
      <c r="BH323" s="29"/>
      <c r="BI323" s="29"/>
      <c r="BJ323" s="29"/>
      <c r="BK323" s="29"/>
      <c r="BL323" s="29"/>
    </row>
    <row r="324" s="1" customFormat="1" ht="12.75" spans="1:64">
      <c r="A324" s="32">
        <v>6</v>
      </c>
      <c r="B324" s="22">
        <v>5</v>
      </c>
      <c r="C324" s="22">
        <v>5</v>
      </c>
      <c r="D324" s="22">
        <v>6</v>
      </c>
      <c r="E324" s="22">
        <v>2</v>
      </c>
      <c r="F324" s="22">
        <v>6</v>
      </c>
      <c r="G324" s="22">
        <v>2</v>
      </c>
      <c r="H324" s="22">
        <v>2</v>
      </c>
      <c r="I324" s="22"/>
      <c r="J324" s="22"/>
      <c r="K324" s="22"/>
      <c r="L324" s="22"/>
      <c r="M324" s="22"/>
      <c r="N324" s="21"/>
      <c r="O324" s="21"/>
      <c r="P324" s="29"/>
      <c r="Q324" s="29"/>
      <c r="R324" s="29"/>
      <c r="S324" s="29"/>
      <c r="T324" s="29"/>
      <c r="U324" s="29"/>
      <c r="V324" s="29"/>
      <c r="W324" s="29"/>
      <c r="X324" s="29"/>
      <c r="Y324" s="29"/>
      <c r="Z324" s="29"/>
      <c r="AA324" s="29"/>
      <c r="AB324" s="29"/>
      <c r="AC324" s="29"/>
      <c r="AD324" s="29"/>
      <c r="AE324" s="29"/>
      <c r="AF324" s="29"/>
      <c r="AG324" s="29"/>
      <c r="AH324" s="29"/>
      <c r="AI324" s="29"/>
      <c r="AJ324" s="29"/>
      <c r="AK324" s="29"/>
      <c r="AL324" s="29"/>
      <c r="AM324" s="29"/>
      <c r="AN324" s="29"/>
      <c r="AO324" s="29"/>
      <c r="AP324" s="29"/>
      <c r="AQ324" s="29"/>
      <c r="AR324" s="29"/>
      <c r="AS324" s="29"/>
      <c r="AT324" s="29"/>
      <c r="AU324" s="29"/>
      <c r="AV324" s="29"/>
      <c r="AW324" s="29"/>
      <c r="AX324" s="29"/>
      <c r="AY324" s="29"/>
      <c r="AZ324" s="29"/>
      <c r="BA324" s="29"/>
      <c r="BB324" s="29"/>
      <c r="BC324" s="29"/>
      <c r="BD324" s="29"/>
      <c r="BE324" s="29"/>
      <c r="BF324" s="29"/>
      <c r="BG324" s="29"/>
      <c r="BH324" s="29"/>
      <c r="BI324" s="29"/>
      <c r="BJ324" s="29"/>
      <c r="BK324" s="29"/>
      <c r="BL324" s="29"/>
    </row>
    <row r="325" s="2" customFormat="1" ht="12" spans="1:64">
      <c r="A325" s="25">
        <v>88</v>
      </c>
      <c r="B325" s="25">
        <v>83</v>
      </c>
      <c r="C325" s="25">
        <v>85</v>
      </c>
      <c r="D325" s="25">
        <v>65</v>
      </c>
      <c r="E325" s="25">
        <v>65</v>
      </c>
      <c r="F325" s="25">
        <v>54</v>
      </c>
      <c r="G325" s="37">
        <v>88</v>
      </c>
      <c r="H325" s="25">
        <v>80</v>
      </c>
      <c r="I325" s="25"/>
      <c r="J325" s="25"/>
      <c r="K325" s="25"/>
      <c r="L325" s="25"/>
      <c r="M325" s="25"/>
      <c r="N325" s="25"/>
      <c r="O325" s="25"/>
      <c r="P325" s="29"/>
      <c r="Q325" s="29"/>
      <c r="R325" s="29"/>
      <c r="S325" s="29"/>
      <c r="T325" s="29"/>
      <c r="U325" s="29"/>
      <c r="V325" s="29"/>
      <c r="W325" s="29"/>
      <c r="X325" s="29"/>
      <c r="Y325" s="29"/>
      <c r="Z325" s="29"/>
      <c r="AA325" s="29"/>
      <c r="AB325" s="29"/>
      <c r="AC325" s="29"/>
      <c r="AD325" s="29"/>
      <c r="AE325" s="29"/>
      <c r="AF325" s="29"/>
      <c r="AG325" s="29"/>
      <c r="AH325" s="29"/>
      <c r="AI325" s="29"/>
      <c r="AJ325" s="29"/>
      <c r="AK325" s="29"/>
      <c r="AL325" s="29"/>
      <c r="AM325" s="29"/>
      <c r="AN325" s="29"/>
      <c r="AO325" s="29"/>
      <c r="AP325" s="29"/>
      <c r="AQ325" s="29"/>
      <c r="AR325" s="29"/>
      <c r="AS325" s="29"/>
      <c r="AT325" s="29"/>
      <c r="AU325" s="29"/>
      <c r="AV325" s="29"/>
      <c r="AW325" s="29"/>
      <c r="AX325" s="29"/>
      <c r="AY325" s="29"/>
      <c r="AZ325" s="29"/>
      <c r="BA325" s="29"/>
      <c r="BB325" s="29"/>
      <c r="BC325" s="29"/>
      <c r="BD325" s="29"/>
      <c r="BE325" s="29"/>
      <c r="BF325" s="29"/>
      <c r="BG325" s="29"/>
      <c r="BH325" s="29"/>
      <c r="BI325" s="29"/>
      <c r="BJ325" s="29"/>
      <c r="BK325" s="29"/>
      <c r="BL325" s="29"/>
    </row>
    <row r="326" s="1" customFormat="1" ht="12" spans="1:64">
      <c r="A326" s="21"/>
      <c r="B326" s="22"/>
      <c r="C326" s="22"/>
      <c r="D326" s="22"/>
      <c r="E326" s="22"/>
      <c r="F326" s="22"/>
      <c r="G326" s="22"/>
      <c r="H326" s="22"/>
      <c r="I326" s="22"/>
      <c r="J326" s="22"/>
      <c r="K326" s="22"/>
      <c r="L326" s="22"/>
      <c r="M326" s="22"/>
      <c r="N326" s="21"/>
      <c r="O326" s="21"/>
      <c r="P326" s="29"/>
      <c r="Q326" s="29"/>
      <c r="R326" s="29"/>
      <c r="S326" s="29"/>
      <c r="T326" s="29"/>
      <c r="U326" s="29"/>
      <c r="V326" s="29"/>
      <c r="W326" s="29"/>
      <c r="X326" s="29"/>
      <c r="Y326" s="29"/>
      <c r="Z326" s="29"/>
      <c r="AA326" s="29"/>
      <c r="AB326" s="29"/>
      <c r="AC326" s="29"/>
      <c r="AD326" s="29"/>
      <c r="AE326" s="29"/>
      <c r="AF326" s="29"/>
      <c r="AG326" s="29"/>
      <c r="AH326" s="29"/>
      <c r="AI326" s="29"/>
      <c r="AJ326" s="29"/>
      <c r="AK326" s="29"/>
      <c r="AL326" s="29"/>
      <c r="AM326" s="29"/>
      <c r="AN326" s="29"/>
      <c r="AO326" s="29"/>
      <c r="AP326" s="29"/>
      <c r="AQ326" s="29"/>
      <c r="AR326" s="29"/>
      <c r="AS326" s="29"/>
      <c r="AT326" s="29"/>
      <c r="AU326" s="29"/>
      <c r="AV326" s="29"/>
      <c r="AW326" s="29"/>
      <c r="AX326" s="29"/>
      <c r="AY326" s="29"/>
      <c r="AZ326" s="29"/>
      <c r="BA326" s="29"/>
      <c r="BB326" s="29"/>
      <c r="BC326" s="29"/>
      <c r="BD326" s="29"/>
      <c r="BE326" s="29"/>
      <c r="BF326" s="29"/>
      <c r="BG326" s="29"/>
      <c r="BH326" s="29"/>
      <c r="BI326" s="29"/>
      <c r="BJ326" s="29"/>
      <c r="BK326" s="29"/>
      <c r="BL326" s="29"/>
    </row>
    <row r="327" s="1" customFormat="1" ht="12" spans="1:64">
      <c r="A327" s="20" t="s">
        <v>422</v>
      </c>
      <c r="B327" s="22" t="s">
        <v>2</v>
      </c>
      <c r="C327" s="22">
        <v>28</v>
      </c>
      <c r="D327" s="22" t="s">
        <v>3</v>
      </c>
      <c r="E327" s="22" t="s">
        <v>423</v>
      </c>
      <c r="F327" s="22" t="s">
        <v>5</v>
      </c>
      <c r="G327" s="24">
        <f>(A329*A330+B329*B330+C329*C330+D329*D330+E329*E330+F329*F330+G329*G330+H329*H330)/C327</f>
        <v>83.1428571428571</v>
      </c>
      <c r="H327" s="22"/>
      <c r="I327" s="22"/>
      <c r="J327" s="22"/>
      <c r="K327" s="22"/>
      <c r="L327" s="22"/>
      <c r="M327" s="22"/>
      <c r="N327" s="21"/>
      <c r="O327" s="21"/>
      <c r="P327" s="29"/>
      <c r="Q327" s="29"/>
      <c r="R327" s="29"/>
      <c r="S327" s="29"/>
      <c r="T327" s="29"/>
      <c r="U327" s="29"/>
      <c r="V327" s="29"/>
      <c r="W327" s="29"/>
      <c r="X327" s="29"/>
      <c r="Y327" s="29"/>
      <c r="Z327" s="29"/>
      <c r="AA327" s="29"/>
      <c r="AB327" s="29"/>
      <c r="AC327" s="29"/>
      <c r="AD327" s="29"/>
      <c r="AE327" s="29"/>
      <c r="AF327" s="29"/>
      <c r="AG327" s="29"/>
      <c r="AH327" s="29"/>
      <c r="AI327" s="29"/>
      <c r="AJ327" s="29"/>
      <c r="AK327" s="29"/>
      <c r="AL327" s="29"/>
      <c r="AM327" s="29"/>
      <c r="AN327" s="29"/>
      <c r="AO327" s="29"/>
      <c r="AP327" s="29"/>
      <c r="AQ327" s="29"/>
      <c r="AR327" s="29"/>
      <c r="AS327" s="29"/>
      <c r="AT327" s="29"/>
      <c r="AU327" s="29"/>
      <c r="AV327" s="29"/>
      <c r="AW327" s="29"/>
      <c r="AX327" s="29"/>
      <c r="AY327" s="29"/>
      <c r="AZ327" s="29"/>
      <c r="BA327" s="29"/>
      <c r="BB327" s="29"/>
      <c r="BC327" s="29"/>
      <c r="BD327" s="29"/>
      <c r="BE327" s="29"/>
      <c r="BF327" s="29"/>
      <c r="BG327" s="29"/>
      <c r="BH327" s="29"/>
      <c r="BI327" s="29"/>
      <c r="BJ327" s="29"/>
      <c r="BK327" s="29"/>
      <c r="BL327" s="29"/>
    </row>
    <row r="328" s="1" customFormat="1" ht="12" spans="1:64">
      <c r="A328" s="21" t="s">
        <v>424</v>
      </c>
      <c r="B328" s="22" t="s">
        <v>425</v>
      </c>
      <c r="C328" s="22" t="s">
        <v>426</v>
      </c>
      <c r="D328" s="22" t="s">
        <v>427</v>
      </c>
      <c r="E328" s="22" t="s">
        <v>428</v>
      </c>
      <c r="F328" s="22"/>
      <c r="G328" s="22"/>
      <c r="H328" s="22"/>
      <c r="I328" s="22"/>
      <c r="J328" s="22"/>
      <c r="K328" s="22"/>
      <c r="L328" s="22"/>
      <c r="M328" s="22"/>
      <c r="N328" s="21"/>
      <c r="O328" s="21"/>
      <c r="P328" s="29"/>
      <c r="Q328" s="29"/>
      <c r="R328" s="29"/>
      <c r="S328" s="29"/>
      <c r="T328" s="29"/>
      <c r="U328" s="29"/>
      <c r="V328" s="29"/>
      <c r="W328" s="29"/>
      <c r="X328" s="29"/>
      <c r="Y328" s="29"/>
      <c r="Z328" s="29"/>
      <c r="AA328" s="29"/>
      <c r="AB328" s="29"/>
      <c r="AC328" s="29"/>
      <c r="AD328" s="29"/>
      <c r="AE328" s="29"/>
      <c r="AF328" s="29"/>
      <c r="AG328" s="29"/>
      <c r="AH328" s="29"/>
      <c r="AI328" s="29"/>
      <c r="AJ328" s="29"/>
      <c r="AK328" s="29"/>
      <c r="AL328" s="29"/>
      <c r="AM328" s="29"/>
      <c r="AN328" s="29"/>
      <c r="AO328" s="29"/>
      <c r="AP328" s="29"/>
      <c r="AQ328" s="29"/>
      <c r="AR328" s="29"/>
      <c r="AS328" s="29"/>
      <c r="AT328" s="29"/>
      <c r="AU328" s="29"/>
      <c r="AV328" s="29"/>
      <c r="AW328" s="29"/>
      <c r="AX328" s="29"/>
      <c r="AY328" s="29"/>
      <c r="AZ328" s="29"/>
      <c r="BA328" s="29"/>
      <c r="BB328" s="29"/>
      <c r="BC328" s="29"/>
      <c r="BD328" s="29"/>
      <c r="BE328" s="29"/>
      <c r="BF328" s="29"/>
      <c r="BG328" s="29"/>
      <c r="BH328" s="29"/>
      <c r="BI328" s="29"/>
      <c r="BJ328" s="29"/>
      <c r="BK328" s="29"/>
      <c r="BL328" s="29"/>
    </row>
    <row r="329" s="1" customFormat="1" ht="12" spans="1:64">
      <c r="A329" s="21">
        <v>6</v>
      </c>
      <c r="B329" s="22">
        <v>5</v>
      </c>
      <c r="C329" s="22">
        <v>6</v>
      </c>
      <c r="D329" s="22">
        <v>5</v>
      </c>
      <c r="E329" s="22">
        <v>6</v>
      </c>
      <c r="F329" s="22"/>
      <c r="G329" s="22"/>
      <c r="H329" s="22"/>
      <c r="I329" s="22"/>
      <c r="J329" s="22"/>
      <c r="K329" s="22"/>
      <c r="L329" s="22"/>
      <c r="M329" s="22"/>
      <c r="N329" s="21"/>
      <c r="O329" s="21"/>
      <c r="P329" s="29"/>
      <c r="Q329" s="29"/>
      <c r="R329" s="29"/>
      <c r="S329" s="29"/>
      <c r="T329" s="29"/>
      <c r="U329" s="29"/>
      <c r="V329" s="29"/>
      <c r="W329" s="29"/>
      <c r="X329" s="29"/>
      <c r="Y329" s="29"/>
      <c r="Z329" s="29"/>
      <c r="AA329" s="29"/>
      <c r="AB329" s="29"/>
      <c r="AC329" s="29"/>
      <c r="AD329" s="29"/>
      <c r="AE329" s="29"/>
      <c r="AF329" s="29"/>
      <c r="AG329" s="29"/>
      <c r="AH329" s="29"/>
      <c r="AI329" s="29"/>
      <c r="AJ329" s="29"/>
      <c r="AK329" s="29"/>
      <c r="AL329" s="29"/>
      <c r="AM329" s="29"/>
      <c r="AN329" s="29"/>
      <c r="AO329" s="29"/>
      <c r="AP329" s="29"/>
      <c r="AQ329" s="29"/>
      <c r="AR329" s="29"/>
      <c r="AS329" s="29"/>
      <c r="AT329" s="29"/>
      <c r="AU329" s="29"/>
      <c r="AV329" s="29"/>
      <c r="AW329" s="29"/>
      <c r="AX329" s="29"/>
      <c r="AY329" s="29"/>
      <c r="AZ329" s="29"/>
      <c r="BA329" s="29"/>
      <c r="BB329" s="29"/>
      <c r="BC329" s="29"/>
      <c r="BD329" s="29"/>
      <c r="BE329" s="29"/>
      <c r="BF329" s="29"/>
      <c r="BG329" s="29"/>
      <c r="BH329" s="29"/>
      <c r="BI329" s="29"/>
      <c r="BJ329" s="29"/>
      <c r="BK329" s="29"/>
      <c r="BL329" s="29"/>
    </row>
    <row r="330" s="2" customFormat="1" ht="12" spans="1:64">
      <c r="A330" s="25">
        <v>95</v>
      </c>
      <c r="B330" s="25">
        <v>86</v>
      </c>
      <c r="C330" s="25">
        <v>79</v>
      </c>
      <c r="D330" s="25">
        <v>70</v>
      </c>
      <c r="E330" s="25">
        <v>84</v>
      </c>
      <c r="F330" s="25"/>
      <c r="G330" s="25"/>
      <c r="H330" s="25"/>
      <c r="I330" s="25"/>
      <c r="J330" s="25"/>
      <c r="K330" s="25"/>
      <c r="L330" s="25"/>
      <c r="M330" s="25"/>
      <c r="N330" s="25"/>
      <c r="O330" s="25"/>
      <c r="P330" s="29"/>
      <c r="Q330" s="29"/>
      <c r="R330" s="29"/>
      <c r="S330" s="29"/>
      <c r="T330" s="29"/>
      <c r="U330" s="29"/>
      <c r="V330" s="29"/>
      <c r="W330" s="29"/>
      <c r="X330" s="29"/>
      <c r="Y330" s="29"/>
      <c r="Z330" s="29"/>
      <c r="AA330" s="29"/>
      <c r="AB330" s="29"/>
      <c r="AC330" s="29"/>
      <c r="AD330" s="29"/>
      <c r="AE330" s="29"/>
      <c r="AF330" s="29"/>
      <c r="AG330" s="29"/>
      <c r="AH330" s="29"/>
      <c r="AI330" s="29"/>
      <c r="AJ330" s="29"/>
      <c r="AK330" s="29"/>
      <c r="AL330" s="29"/>
      <c r="AM330" s="29"/>
      <c r="AN330" s="29"/>
      <c r="AO330" s="29"/>
      <c r="AP330" s="29"/>
      <c r="AQ330" s="29"/>
      <c r="AR330" s="29"/>
      <c r="AS330" s="29"/>
      <c r="AT330" s="29"/>
      <c r="AU330" s="29"/>
      <c r="AV330" s="29"/>
      <c r="AW330" s="29"/>
      <c r="AX330" s="29"/>
      <c r="AY330" s="29"/>
      <c r="AZ330" s="29"/>
      <c r="BA330" s="29"/>
      <c r="BB330" s="29"/>
      <c r="BC330" s="29"/>
      <c r="BD330" s="29"/>
      <c r="BE330" s="29"/>
      <c r="BF330" s="29"/>
      <c r="BG330" s="29"/>
      <c r="BH330" s="29"/>
      <c r="BI330" s="29"/>
      <c r="BJ330" s="29"/>
      <c r="BK330" s="29"/>
      <c r="BL330" s="29"/>
    </row>
    <row r="331" s="1" customFormat="1" ht="12" spans="1:64">
      <c r="A331" s="21"/>
      <c r="B331" s="21"/>
      <c r="C331" s="21"/>
      <c r="D331" s="21"/>
      <c r="E331" s="21"/>
      <c r="F331" s="21"/>
      <c r="G331" s="21"/>
      <c r="H331" s="21"/>
      <c r="I331" s="21"/>
      <c r="J331" s="22"/>
      <c r="K331" s="22"/>
      <c r="L331" s="22"/>
      <c r="M331" s="22"/>
      <c r="N331" s="21"/>
      <c r="O331" s="21"/>
      <c r="P331" s="29"/>
      <c r="Q331" s="29"/>
      <c r="R331" s="29"/>
      <c r="S331" s="29"/>
      <c r="T331" s="29"/>
      <c r="U331" s="29"/>
      <c r="V331" s="29"/>
      <c r="W331" s="29"/>
      <c r="X331" s="29"/>
      <c r="Y331" s="29"/>
      <c r="Z331" s="29"/>
      <c r="AA331" s="29"/>
      <c r="AB331" s="29"/>
      <c r="AC331" s="29"/>
      <c r="AD331" s="29"/>
      <c r="AE331" s="29"/>
      <c r="AF331" s="29"/>
      <c r="AG331" s="29"/>
      <c r="AH331" s="29"/>
      <c r="AI331" s="29"/>
      <c r="AJ331" s="29"/>
      <c r="AK331" s="29"/>
      <c r="AL331" s="29"/>
      <c r="AM331" s="29"/>
      <c r="AN331" s="29"/>
      <c r="AO331" s="29"/>
      <c r="AP331" s="29"/>
      <c r="AQ331" s="29"/>
      <c r="AR331" s="29"/>
      <c r="AS331" s="29"/>
      <c r="AT331" s="29"/>
      <c r="AU331" s="29"/>
      <c r="AV331" s="29"/>
      <c r="AW331" s="29"/>
      <c r="AX331" s="29"/>
      <c r="AY331" s="29"/>
      <c r="AZ331" s="29"/>
      <c r="BA331" s="29"/>
      <c r="BB331" s="29"/>
      <c r="BC331" s="29"/>
      <c r="BD331" s="29"/>
      <c r="BE331" s="29"/>
      <c r="BF331" s="29"/>
      <c r="BG331" s="29"/>
      <c r="BH331" s="29"/>
      <c r="BI331" s="29"/>
      <c r="BJ331" s="29"/>
      <c r="BK331" s="29"/>
      <c r="BL331" s="29"/>
    </row>
    <row r="332" s="1" customFormat="1" ht="12" spans="1:64">
      <c r="A332" s="20" t="s">
        <v>429</v>
      </c>
      <c r="B332" s="22" t="s">
        <v>2</v>
      </c>
      <c r="C332" s="22">
        <v>35</v>
      </c>
      <c r="D332" s="22" t="s">
        <v>3</v>
      </c>
      <c r="E332" s="22" t="s">
        <v>430</v>
      </c>
      <c r="F332" s="22" t="s">
        <v>5</v>
      </c>
      <c r="G332" s="24">
        <f>(A334*A335+B334*B335+C334*C335+D334*D335+E334*E335+F334*F335+G334*G335+H334*H335)/C332</f>
        <v>82.1714285714286</v>
      </c>
      <c r="H332" s="22"/>
      <c r="I332" s="22"/>
      <c r="J332" s="22"/>
      <c r="K332" s="30"/>
      <c r="L332" s="22"/>
      <c r="M332" s="22"/>
      <c r="N332" s="21"/>
      <c r="O332" s="21"/>
      <c r="P332" s="29"/>
      <c r="Q332" s="29"/>
      <c r="R332" s="29"/>
      <c r="S332" s="29"/>
      <c r="T332" s="29"/>
      <c r="U332" s="29"/>
      <c r="V332" s="29"/>
      <c r="W332" s="29"/>
      <c r="X332" s="29"/>
      <c r="Y332" s="29"/>
      <c r="Z332" s="29"/>
      <c r="AA332" s="29"/>
      <c r="AB332" s="29"/>
      <c r="AC332" s="29"/>
      <c r="AD332" s="29"/>
      <c r="AE332" s="29"/>
      <c r="AF332" s="29"/>
      <c r="AG332" s="29"/>
      <c r="AH332" s="29"/>
      <c r="AI332" s="29"/>
      <c r="AJ332" s="29"/>
      <c r="AK332" s="29"/>
      <c r="AL332" s="29"/>
      <c r="AM332" s="29"/>
      <c r="AN332" s="29"/>
      <c r="AO332" s="29"/>
      <c r="AP332" s="29"/>
      <c r="AQ332" s="29"/>
      <c r="AR332" s="29"/>
      <c r="AS332" s="29"/>
      <c r="AT332" s="29"/>
      <c r="AU332" s="29"/>
      <c r="AV332" s="29"/>
      <c r="AW332" s="29"/>
      <c r="AX332" s="29"/>
      <c r="AY332" s="29"/>
      <c r="AZ332" s="29"/>
      <c r="BA332" s="29"/>
      <c r="BB332" s="29"/>
      <c r="BC332" s="29"/>
      <c r="BD332" s="29"/>
      <c r="BE332" s="29"/>
      <c r="BF332" s="29"/>
      <c r="BG332" s="29"/>
      <c r="BH332" s="29"/>
      <c r="BI332" s="29"/>
      <c r="BJ332" s="29"/>
      <c r="BK332" s="29"/>
      <c r="BL332" s="29"/>
    </row>
    <row r="333" s="1" customFormat="1" ht="12" spans="1:64">
      <c r="A333" s="22" t="s">
        <v>431</v>
      </c>
      <c r="B333" s="22" t="s">
        <v>432</v>
      </c>
      <c r="C333" s="22" t="s">
        <v>433</v>
      </c>
      <c r="D333" s="22" t="s">
        <v>420</v>
      </c>
      <c r="E333" s="22" t="s">
        <v>434</v>
      </c>
      <c r="F333" s="22" t="s">
        <v>435</v>
      </c>
      <c r="G333" s="22" t="s">
        <v>436</v>
      </c>
      <c r="H333" s="22"/>
      <c r="I333" s="22"/>
      <c r="J333" s="22"/>
      <c r="K333" s="22"/>
      <c r="L333" s="22"/>
      <c r="M333" s="22"/>
      <c r="N333" s="21"/>
      <c r="O333" s="21"/>
      <c r="P333" s="29"/>
      <c r="Q333" s="29"/>
      <c r="R333" s="29"/>
      <c r="S333" s="29"/>
      <c r="T333" s="29"/>
      <c r="U333" s="29"/>
      <c r="V333" s="29"/>
      <c r="W333" s="29"/>
      <c r="X333" s="29"/>
      <c r="Y333" s="29"/>
      <c r="Z333" s="29"/>
      <c r="AA333" s="29"/>
      <c r="AB333" s="29"/>
      <c r="AC333" s="29"/>
      <c r="AD333" s="29"/>
      <c r="AE333" s="29"/>
      <c r="AF333" s="29"/>
      <c r="AG333" s="29"/>
      <c r="AH333" s="29"/>
      <c r="AI333" s="29"/>
      <c r="AJ333" s="29"/>
      <c r="AK333" s="29"/>
      <c r="AL333" s="29"/>
      <c r="AM333" s="29"/>
      <c r="AN333" s="29"/>
      <c r="AO333" s="29"/>
      <c r="AP333" s="29"/>
      <c r="AQ333" s="29"/>
      <c r="AR333" s="29"/>
      <c r="AS333" s="29"/>
      <c r="AT333" s="29"/>
      <c r="AU333" s="29"/>
      <c r="AV333" s="29"/>
      <c r="AW333" s="29"/>
      <c r="AX333" s="29"/>
      <c r="AY333" s="29"/>
      <c r="AZ333" s="29"/>
      <c r="BA333" s="29"/>
      <c r="BB333" s="29"/>
      <c r="BC333" s="29"/>
      <c r="BD333" s="29"/>
      <c r="BE333" s="29"/>
      <c r="BF333" s="29"/>
      <c r="BG333" s="29"/>
      <c r="BH333" s="29"/>
      <c r="BI333" s="29"/>
      <c r="BJ333" s="29"/>
      <c r="BK333" s="29"/>
      <c r="BL333" s="29"/>
    </row>
    <row r="334" s="1" customFormat="1" ht="12" spans="1:64">
      <c r="A334" s="22">
        <v>6</v>
      </c>
      <c r="B334" s="22">
        <v>4</v>
      </c>
      <c r="C334" s="22">
        <v>6</v>
      </c>
      <c r="D334" s="22">
        <v>2</v>
      </c>
      <c r="E334" s="22">
        <v>6</v>
      </c>
      <c r="F334" s="22">
        <v>6</v>
      </c>
      <c r="G334" s="22">
        <v>5</v>
      </c>
      <c r="H334" s="22"/>
      <c r="I334" s="22"/>
      <c r="J334" s="22"/>
      <c r="K334" s="22"/>
      <c r="L334" s="22"/>
      <c r="M334" s="22"/>
      <c r="N334" s="21"/>
      <c r="O334" s="21"/>
      <c r="P334" s="29"/>
      <c r="Q334" s="29"/>
      <c r="R334" s="29"/>
      <c r="S334" s="29"/>
      <c r="T334" s="29"/>
      <c r="U334" s="29"/>
      <c r="V334" s="29"/>
      <c r="W334" s="29"/>
      <c r="X334" s="29"/>
      <c r="Y334" s="29"/>
      <c r="Z334" s="29"/>
      <c r="AA334" s="29"/>
      <c r="AB334" s="29"/>
      <c r="AC334" s="29"/>
      <c r="AD334" s="29"/>
      <c r="AE334" s="29"/>
      <c r="AF334" s="29"/>
      <c r="AG334" s="29"/>
      <c r="AH334" s="29"/>
      <c r="AI334" s="29"/>
      <c r="AJ334" s="29"/>
      <c r="AK334" s="29"/>
      <c r="AL334" s="29"/>
      <c r="AM334" s="29"/>
      <c r="AN334" s="29"/>
      <c r="AO334" s="29"/>
      <c r="AP334" s="29"/>
      <c r="AQ334" s="29"/>
      <c r="AR334" s="29"/>
      <c r="AS334" s="29"/>
      <c r="AT334" s="29"/>
      <c r="AU334" s="29"/>
      <c r="AV334" s="29"/>
      <c r="AW334" s="29"/>
      <c r="AX334" s="29"/>
      <c r="AY334" s="29"/>
      <c r="AZ334" s="29"/>
      <c r="BA334" s="29"/>
      <c r="BB334" s="29"/>
      <c r="BC334" s="29"/>
      <c r="BD334" s="29"/>
      <c r="BE334" s="29"/>
      <c r="BF334" s="29"/>
      <c r="BG334" s="29"/>
      <c r="BH334" s="29"/>
      <c r="BI334" s="29"/>
      <c r="BJ334" s="29"/>
      <c r="BK334" s="29"/>
      <c r="BL334" s="29"/>
    </row>
    <row r="335" s="2" customFormat="1" ht="12" spans="1:64">
      <c r="A335" s="25">
        <v>72</v>
      </c>
      <c r="B335" s="25">
        <v>75</v>
      </c>
      <c r="C335" s="25">
        <v>73</v>
      </c>
      <c r="D335" s="25">
        <v>65</v>
      </c>
      <c r="E335" s="25">
        <v>89</v>
      </c>
      <c r="F335" s="25">
        <v>92</v>
      </c>
      <c r="G335" s="25">
        <v>98</v>
      </c>
      <c r="H335" s="25"/>
      <c r="I335" s="25"/>
      <c r="J335" s="25"/>
      <c r="K335" s="25"/>
      <c r="L335" s="25"/>
      <c r="M335" s="25"/>
      <c r="N335" s="25"/>
      <c r="O335" s="25"/>
      <c r="P335" s="29"/>
      <c r="Q335" s="29"/>
      <c r="R335" s="29"/>
      <c r="S335" s="29"/>
      <c r="T335" s="29"/>
      <c r="U335" s="29"/>
      <c r="V335" s="29"/>
      <c r="W335" s="29"/>
      <c r="X335" s="29"/>
      <c r="Y335" s="29"/>
      <c r="Z335" s="29"/>
      <c r="AA335" s="29"/>
      <c r="AB335" s="29"/>
      <c r="AC335" s="29"/>
      <c r="AD335" s="29"/>
      <c r="AE335" s="29"/>
      <c r="AF335" s="29"/>
      <c r="AG335" s="29"/>
      <c r="AH335" s="29"/>
      <c r="AI335" s="29"/>
      <c r="AJ335" s="29"/>
      <c r="AK335" s="29"/>
      <c r="AL335" s="29"/>
      <c r="AM335" s="29"/>
      <c r="AN335" s="29"/>
      <c r="AO335" s="29"/>
      <c r="AP335" s="29"/>
      <c r="AQ335" s="29"/>
      <c r="AR335" s="29"/>
      <c r="AS335" s="29"/>
      <c r="AT335" s="29"/>
      <c r="AU335" s="29"/>
      <c r="AV335" s="29"/>
      <c r="AW335" s="29"/>
      <c r="AX335" s="29"/>
      <c r="AY335" s="29"/>
      <c r="AZ335" s="29"/>
      <c r="BA335" s="29"/>
      <c r="BB335" s="29"/>
      <c r="BC335" s="29"/>
      <c r="BD335" s="29"/>
      <c r="BE335" s="29"/>
      <c r="BF335" s="29"/>
      <c r="BG335" s="29"/>
      <c r="BH335" s="29"/>
      <c r="BI335" s="29"/>
      <c r="BJ335" s="29"/>
      <c r="BK335" s="29"/>
      <c r="BL335" s="29"/>
    </row>
    <row r="336" s="1" customFormat="1" ht="12" spans="1:64">
      <c r="A336" s="21"/>
      <c r="B336" s="21"/>
      <c r="C336" s="21"/>
      <c r="D336" s="21"/>
      <c r="E336" s="21"/>
      <c r="F336" s="21"/>
      <c r="G336" s="21"/>
      <c r="H336" s="21"/>
      <c r="I336" s="21"/>
      <c r="J336" s="22"/>
      <c r="K336" s="22"/>
      <c r="L336" s="22"/>
      <c r="M336" s="22"/>
      <c r="N336" s="21"/>
      <c r="O336" s="21"/>
      <c r="P336" s="29"/>
      <c r="Q336" s="29"/>
      <c r="R336" s="29"/>
      <c r="S336" s="29"/>
      <c r="T336" s="29"/>
      <c r="U336" s="29"/>
      <c r="V336" s="29"/>
      <c r="W336" s="29"/>
      <c r="X336" s="29"/>
      <c r="Y336" s="29"/>
      <c r="Z336" s="29"/>
      <c r="AA336" s="29"/>
      <c r="AB336" s="29"/>
      <c r="AC336" s="29"/>
      <c r="AD336" s="29"/>
      <c r="AE336" s="29"/>
      <c r="AF336" s="29"/>
      <c r="AG336" s="29"/>
      <c r="AH336" s="29"/>
      <c r="AI336" s="29"/>
      <c r="AJ336" s="29"/>
      <c r="AK336" s="29"/>
      <c r="AL336" s="29"/>
      <c r="AM336" s="29"/>
      <c r="AN336" s="29"/>
      <c r="AO336" s="29"/>
      <c r="AP336" s="29"/>
      <c r="AQ336" s="29"/>
      <c r="AR336" s="29"/>
      <c r="AS336" s="29"/>
      <c r="AT336" s="29"/>
      <c r="AU336" s="29"/>
      <c r="AV336" s="29"/>
      <c r="AW336" s="29"/>
      <c r="AX336" s="29"/>
      <c r="AY336" s="29"/>
      <c r="AZ336" s="29"/>
      <c r="BA336" s="29"/>
      <c r="BB336" s="29"/>
      <c r="BC336" s="29"/>
      <c r="BD336" s="29"/>
      <c r="BE336" s="29"/>
      <c r="BF336" s="29"/>
      <c r="BG336" s="29"/>
      <c r="BH336" s="29"/>
      <c r="BI336" s="29"/>
      <c r="BJ336" s="29"/>
      <c r="BK336" s="29"/>
      <c r="BL336" s="29"/>
    </row>
    <row r="337" s="1" customFormat="1" ht="12" spans="1:64">
      <c r="A337" s="20" t="s">
        <v>437</v>
      </c>
      <c r="B337" s="22" t="s">
        <v>2</v>
      </c>
      <c r="C337" s="22">
        <v>24</v>
      </c>
      <c r="D337" s="22" t="s">
        <v>3</v>
      </c>
      <c r="E337" s="23" t="s">
        <v>438</v>
      </c>
      <c r="F337" s="22" t="s">
        <v>5</v>
      </c>
      <c r="G337" s="24">
        <f>(A339*A340+B339*B340+C339*C340+D339*D340+E339*E340+F339*F340+G339*G340+H339*H340+I339*I340)/C337</f>
        <v>92.875</v>
      </c>
      <c r="H337" s="22"/>
      <c r="I337" s="22"/>
      <c r="J337" s="22"/>
      <c r="K337" s="22"/>
      <c r="L337" s="22"/>
      <c r="M337" s="22"/>
      <c r="N337" s="21"/>
      <c r="O337" s="21"/>
      <c r="P337" s="29"/>
      <c r="Q337" s="29"/>
      <c r="R337" s="29"/>
      <c r="S337" s="29"/>
      <c r="T337" s="29"/>
      <c r="U337" s="29"/>
      <c r="V337" s="29"/>
      <c r="W337" s="29"/>
      <c r="X337" s="29"/>
      <c r="Y337" s="29"/>
      <c r="Z337" s="29"/>
      <c r="AA337" s="29"/>
      <c r="AB337" s="29"/>
      <c r="AC337" s="29"/>
      <c r="AD337" s="29"/>
      <c r="AE337" s="29"/>
      <c r="AF337" s="29"/>
      <c r="AG337" s="29"/>
      <c r="AH337" s="29"/>
      <c r="AI337" s="29"/>
      <c r="AJ337" s="29"/>
      <c r="AK337" s="29"/>
      <c r="AL337" s="29"/>
      <c r="AM337" s="29"/>
      <c r="AN337" s="29"/>
      <c r="AO337" s="29"/>
      <c r="AP337" s="29"/>
      <c r="AQ337" s="29"/>
      <c r="AR337" s="29"/>
      <c r="AS337" s="29"/>
      <c r="AT337" s="29"/>
      <c r="AU337" s="29"/>
      <c r="AV337" s="29"/>
      <c r="AW337" s="29"/>
      <c r="AX337" s="29"/>
      <c r="AY337" s="29"/>
      <c r="AZ337" s="29"/>
      <c r="BA337" s="29"/>
      <c r="BB337" s="29"/>
      <c r="BC337" s="29"/>
      <c r="BD337" s="29"/>
      <c r="BE337" s="29"/>
      <c r="BF337" s="29"/>
      <c r="BG337" s="29"/>
      <c r="BH337" s="29"/>
      <c r="BI337" s="29"/>
      <c r="BJ337" s="29"/>
      <c r="BK337" s="29"/>
      <c r="BL337" s="29"/>
    </row>
    <row r="338" s="1" customFormat="1" ht="12" spans="1:64">
      <c r="A338" s="22" t="s">
        <v>439</v>
      </c>
      <c r="B338" s="22"/>
      <c r="C338" s="22" t="s">
        <v>440</v>
      </c>
      <c r="D338" s="22" t="s">
        <v>441</v>
      </c>
      <c r="E338" s="22" t="s">
        <v>442</v>
      </c>
      <c r="F338" s="22" t="s">
        <v>443</v>
      </c>
      <c r="G338" s="22"/>
      <c r="H338" s="22"/>
      <c r="I338" s="22"/>
      <c r="J338" s="22"/>
      <c r="K338" s="22"/>
      <c r="L338" s="22"/>
      <c r="M338" s="22"/>
      <c r="N338" s="21"/>
      <c r="O338" s="21"/>
      <c r="P338" s="29"/>
      <c r="Q338" s="29"/>
      <c r="R338" s="29"/>
      <c r="S338" s="29"/>
      <c r="T338" s="29"/>
      <c r="U338" s="29"/>
      <c r="V338" s="29"/>
      <c r="W338" s="29"/>
      <c r="X338" s="29"/>
      <c r="Y338" s="29"/>
      <c r="Z338" s="29"/>
      <c r="AA338" s="29"/>
      <c r="AB338" s="29"/>
      <c r="AC338" s="29"/>
      <c r="AD338" s="29"/>
      <c r="AE338" s="29"/>
      <c r="AF338" s="29"/>
      <c r="AG338" s="29"/>
      <c r="AH338" s="29"/>
      <c r="AI338" s="29"/>
      <c r="AJ338" s="29"/>
      <c r="AK338" s="29"/>
      <c r="AL338" s="29"/>
      <c r="AM338" s="29"/>
      <c r="AN338" s="29"/>
      <c r="AO338" s="29"/>
      <c r="AP338" s="29"/>
      <c r="AQ338" s="29"/>
      <c r="AR338" s="29"/>
      <c r="AS338" s="29"/>
      <c r="AT338" s="29"/>
      <c r="AU338" s="29"/>
      <c r="AV338" s="29"/>
      <c r="AW338" s="29"/>
      <c r="AX338" s="29"/>
      <c r="AY338" s="29"/>
      <c r="AZ338" s="29"/>
      <c r="BA338" s="29"/>
      <c r="BB338" s="29"/>
      <c r="BC338" s="29"/>
      <c r="BD338" s="29"/>
      <c r="BE338" s="29"/>
      <c r="BF338" s="29"/>
      <c r="BG338" s="29"/>
      <c r="BH338" s="29"/>
      <c r="BI338" s="29"/>
      <c r="BJ338" s="29"/>
      <c r="BK338" s="29"/>
      <c r="BL338" s="29"/>
    </row>
    <row r="339" s="1" customFormat="1" ht="12" spans="1:64">
      <c r="A339" s="22">
        <v>5</v>
      </c>
      <c r="B339" s="22"/>
      <c r="C339" s="22">
        <v>6</v>
      </c>
      <c r="D339" s="22">
        <v>6</v>
      </c>
      <c r="E339" s="22">
        <v>5</v>
      </c>
      <c r="F339" s="22">
        <v>2</v>
      </c>
      <c r="G339" s="22"/>
      <c r="H339" s="22"/>
      <c r="I339" s="22"/>
      <c r="J339" s="22"/>
      <c r="K339" s="22"/>
      <c r="L339" s="22"/>
      <c r="M339" s="22"/>
      <c r="N339" s="21"/>
      <c r="O339" s="21"/>
      <c r="P339" s="29"/>
      <c r="Q339" s="29"/>
      <c r="R339" s="29"/>
      <c r="S339" s="29"/>
      <c r="T339" s="29"/>
      <c r="U339" s="29"/>
      <c r="V339" s="29"/>
      <c r="W339" s="29"/>
      <c r="X339" s="29"/>
      <c r="Y339" s="29"/>
      <c r="Z339" s="29"/>
      <c r="AA339" s="29"/>
      <c r="AB339" s="29"/>
      <c r="AC339" s="29"/>
      <c r="AD339" s="29"/>
      <c r="AE339" s="29"/>
      <c r="AF339" s="29"/>
      <c r="AG339" s="29"/>
      <c r="AH339" s="29"/>
      <c r="AI339" s="29"/>
      <c r="AJ339" s="29"/>
      <c r="AK339" s="29"/>
      <c r="AL339" s="29"/>
      <c r="AM339" s="29"/>
      <c r="AN339" s="29"/>
      <c r="AO339" s="29"/>
      <c r="AP339" s="29"/>
      <c r="AQ339" s="29"/>
      <c r="AR339" s="29"/>
      <c r="AS339" s="29"/>
      <c r="AT339" s="29"/>
      <c r="AU339" s="29"/>
      <c r="AV339" s="29"/>
      <c r="AW339" s="29"/>
      <c r="AX339" s="29"/>
      <c r="AY339" s="29"/>
      <c r="AZ339" s="29"/>
      <c r="BA339" s="29"/>
      <c r="BB339" s="29"/>
      <c r="BC339" s="29"/>
      <c r="BD339" s="29"/>
      <c r="BE339" s="29"/>
      <c r="BF339" s="29"/>
      <c r="BG339" s="29"/>
      <c r="BH339" s="29"/>
      <c r="BI339" s="29"/>
      <c r="BJ339" s="29"/>
      <c r="BK339" s="29"/>
      <c r="BL339" s="29"/>
    </row>
    <row r="340" s="2" customFormat="1" ht="12" spans="1:64">
      <c r="A340" s="25">
        <v>93</v>
      </c>
      <c r="B340" s="37"/>
      <c r="C340" s="25">
        <v>91</v>
      </c>
      <c r="D340" s="25">
        <v>92</v>
      </c>
      <c r="E340" s="25">
        <v>94</v>
      </c>
      <c r="F340" s="25">
        <v>98</v>
      </c>
      <c r="G340" s="25"/>
      <c r="H340" s="25"/>
      <c r="I340" s="25"/>
      <c r="J340" s="25"/>
      <c r="K340" s="25"/>
      <c r="L340" s="25"/>
      <c r="M340" s="25"/>
      <c r="N340" s="25"/>
      <c r="O340" s="25"/>
      <c r="P340" s="29"/>
      <c r="Q340" s="29"/>
      <c r="R340" s="29"/>
      <c r="S340" s="29"/>
      <c r="T340" s="29"/>
      <c r="U340" s="29"/>
      <c r="V340" s="29"/>
      <c r="W340" s="29"/>
      <c r="X340" s="29"/>
      <c r="Y340" s="29"/>
      <c r="Z340" s="29"/>
      <c r="AA340" s="29"/>
      <c r="AB340" s="29"/>
      <c r="AC340" s="29"/>
      <c r="AD340" s="29"/>
      <c r="AE340" s="29"/>
      <c r="AF340" s="29"/>
      <c r="AG340" s="29"/>
      <c r="AH340" s="29"/>
      <c r="AI340" s="29"/>
      <c r="AJ340" s="29"/>
      <c r="AK340" s="29"/>
      <c r="AL340" s="29"/>
      <c r="AM340" s="29"/>
      <c r="AN340" s="29"/>
      <c r="AO340" s="29"/>
      <c r="AP340" s="29"/>
      <c r="AQ340" s="29"/>
      <c r="AR340" s="29"/>
      <c r="AS340" s="29"/>
      <c r="AT340" s="29"/>
      <c r="AU340" s="29"/>
      <c r="AV340" s="29"/>
      <c r="AW340" s="29"/>
      <c r="AX340" s="29"/>
      <c r="AY340" s="29"/>
      <c r="AZ340" s="29"/>
      <c r="BA340" s="29"/>
      <c r="BB340" s="29"/>
      <c r="BC340" s="29"/>
      <c r="BD340" s="29"/>
      <c r="BE340" s="29"/>
      <c r="BF340" s="29"/>
      <c r="BG340" s="29"/>
      <c r="BH340" s="29"/>
      <c r="BI340" s="29"/>
      <c r="BJ340" s="29"/>
      <c r="BK340" s="29"/>
      <c r="BL340" s="29"/>
    </row>
    <row r="341" s="2" customFormat="1" ht="12" spans="1:64">
      <c r="A341" s="21"/>
      <c r="B341" s="21"/>
      <c r="C341" s="21"/>
      <c r="D341" s="21"/>
      <c r="E341" s="21"/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9"/>
      <c r="Q341" s="29"/>
      <c r="R341" s="29"/>
      <c r="S341" s="29"/>
      <c r="T341" s="29"/>
      <c r="U341" s="29"/>
      <c r="V341" s="29"/>
      <c r="W341" s="29"/>
      <c r="X341" s="29"/>
      <c r="Y341" s="29"/>
      <c r="Z341" s="29"/>
      <c r="AA341" s="29"/>
      <c r="AB341" s="29"/>
      <c r="AC341" s="29"/>
      <c r="AD341" s="29"/>
      <c r="AE341" s="29"/>
      <c r="AF341" s="29"/>
      <c r="AG341" s="29"/>
      <c r="AH341" s="29"/>
      <c r="AI341" s="29"/>
      <c r="AJ341" s="29"/>
      <c r="AK341" s="29"/>
      <c r="AL341" s="29"/>
      <c r="AM341" s="29"/>
      <c r="AN341" s="29"/>
      <c r="AO341" s="29"/>
      <c r="AP341" s="29"/>
      <c r="AQ341" s="29"/>
      <c r="AR341" s="29"/>
      <c r="AS341" s="29"/>
      <c r="AT341" s="29"/>
      <c r="AU341" s="29"/>
      <c r="AV341" s="29"/>
      <c r="AW341" s="29"/>
      <c r="AX341" s="29"/>
      <c r="AY341" s="29"/>
      <c r="AZ341" s="29"/>
      <c r="BA341" s="29"/>
      <c r="BB341" s="29"/>
      <c r="BC341" s="29"/>
      <c r="BD341" s="29"/>
      <c r="BE341" s="29"/>
      <c r="BF341" s="29"/>
      <c r="BG341" s="29"/>
      <c r="BH341" s="29"/>
      <c r="BI341" s="29"/>
      <c r="BJ341" s="29"/>
      <c r="BK341" s="29"/>
      <c r="BL341" s="29"/>
    </row>
    <row r="342" s="1" customFormat="1" ht="12" spans="1:64">
      <c r="A342" s="20" t="s">
        <v>444</v>
      </c>
      <c r="B342" s="22" t="s">
        <v>2</v>
      </c>
      <c r="C342" s="22">
        <v>16</v>
      </c>
      <c r="D342" s="22" t="s">
        <v>3</v>
      </c>
      <c r="E342" s="23" t="s">
        <v>342</v>
      </c>
      <c r="F342" s="22" t="s">
        <v>5</v>
      </c>
      <c r="G342" s="24">
        <f>(A344*A345+B344*B345+C344*C345+D344*D345+E344*E345+F344*F345+G344*G345+H344*H345+I344*I345)/C342</f>
        <v>88.4375</v>
      </c>
      <c r="H342" s="22"/>
      <c r="I342" s="22"/>
      <c r="J342" s="22"/>
      <c r="K342" s="22"/>
      <c r="L342" s="22"/>
      <c r="M342" s="22"/>
      <c r="N342" s="21"/>
      <c r="O342" s="21"/>
      <c r="P342" s="29"/>
      <c r="Q342" s="29"/>
      <c r="R342" s="29"/>
      <c r="S342" s="29"/>
      <c r="T342" s="29"/>
      <c r="U342" s="29"/>
      <c r="V342" s="29"/>
      <c r="W342" s="29"/>
      <c r="X342" s="29"/>
      <c r="Y342" s="29"/>
      <c r="Z342" s="29"/>
      <c r="AA342" s="29"/>
      <c r="AB342" s="29"/>
      <c r="AC342" s="29"/>
      <c r="AD342" s="29"/>
      <c r="AE342" s="29"/>
      <c r="AF342" s="29"/>
      <c r="AG342" s="29"/>
      <c r="AH342" s="29"/>
      <c r="AI342" s="29"/>
      <c r="AJ342" s="29"/>
      <c r="AK342" s="29"/>
      <c r="AL342" s="29"/>
      <c r="AM342" s="29"/>
      <c r="AN342" s="29"/>
      <c r="AO342" s="29"/>
      <c r="AP342" s="29"/>
      <c r="AQ342" s="29"/>
      <c r="AR342" s="29"/>
      <c r="AS342" s="29"/>
      <c r="AT342" s="29"/>
      <c r="AU342" s="29"/>
      <c r="AV342" s="29"/>
      <c r="AW342" s="29"/>
      <c r="AX342" s="29"/>
      <c r="AY342" s="29"/>
      <c r="AZ342" s="29"/>
      <c r="BA342" s="29"/>
      <c r="BB342" s="29"/>
      <c r="BC342" s="29"/>
      <c r="BD342" s="29"/>
      <c r="BE342" s="29"/>
      <c r="BF342" s="29"/>
      <c r="BG342" s="29"/>
      <c r="BH342" s="29"/>
      <c r="BI342" s="29"/>
      <c r="BJ342" s="29"/>
      <c r="BK342" s="29"/>
      <c r="BL342" s="29"/>
    </row>
    <row r="343" s="1" customFormat="1" ht="12" spans="1:64">
      <c r="A343" s="22" t="s">
        <v>414</v>
      </c>
      <c r="B343" s="22" t="s">
        <v>443</v>
      </c>
      <c r="C343" s="22" t="s">
        <v>445</v>
      </c>
      <c r="D343" s="22" t="s">
        <v>407</v>
      </c>
      <c r="E343" s="22" t="s">
        <v>412</v>
      </c>
      <c r="F343" s="22" t="s">
        <v>442</v>
      </c>
      <c r="G343" s="22" t="s">
        <v>344</v>
      </c>
      <c r="H343" s="22" t="s">
        <v>418</v>
      </c>
      <c r="I343" s="22" t="s">
        <v>446</v>
      </c>
      <c r="J343" s="22"/>
      <c r="K343" s="22"/>
      <c r="L343" s="22"/>
      <c r="M343" s="22"/>
      <c r="N343" s="21"/>
      <c r="O343" s="21"/>
      <c r="P343" s="29"/>
      <c r="Q343" s="29"/>
      <c r="R343" s="29"/>
      <c r="S343" s="29"/>
      <c r="T343" s="29"/>
      <c r="U343" s="29"/>
      <c r="V343" s="29"/>
      <c r="W343" s="29"/>
      <c r="X343" s="29"/>
      <c r="Y343" s="29"/>
      <c r="Z343" s="29"/>
      <c r="AA343" s="29"/>
      <c r="AB343" s="29"/>
      <c r="AC343" s="29"/>
      <c r="AD343" s="29"/>
      <c r="AE343" s="29"/>
      <c r="AF343" s="29"/>
      <c r="AG343" s="29"/>
      <c r="AH343" s="29"/>
      <c r="AI343" s="29"/>
      <c r="AJ343" s="29"/>
      <c r="AK343" s="29"/>
      <c r="AL343" s="29"/>
      <c r="AM343" s="29"/>
      <c r="AN343" s="29"/>
      <c r="AO343" s="29"/>
      <c r="AP343" s="29"/>
      <c r="AQ343" s="29"/>
      <c r="AR343" s="29"/>
      <c r="AS343" s="29"/>
      <c r="AT343" s="29"/>
      <c r="AU343" s="29"/>
      <c r="AV343" s="29"/>
      <c r="AW343" s="29"/>
      <c r="AX343" s="29"/>
      <c r="AY343" s="29"/>
      <c r="AZ343" s="29"/>
      <c r="BA343" s="29"/>
      <c r="BB343" s="29"/>
      <c r="BC343" s="29"/>
      <c r="BD343" s="29"/>
      <c r="BE343" s="29"/>
      <c r="BF343" s="29"/>
      <c r="BG343" s="29"/>
      <c r="BH343" s="29"/>
      <c r="BI343" s="29"/>
      <c r="BJ343" s="29"/>
      <c r="BK343" s="29"/>
      <c r="BL343" s="29"/>
    </row>
    <row r="344" s="1" customFormat="1" ht="12" spans="1:64">
      <c r="A344" s="22">
        <v>1</v>
      </c>
      <c r="B344" s="22">
        <v>2</v>
      </c>
      <c r="C344" s="22">
        <v>5</v>
      </c>
      <c r="D344" s="22">
        <v>2</v>
      </c>
      <c r="E344" s="22">
        <v>1</v>
      </c>
      <c r="F344" s="22">
        <v>1</v>
      </c>
      <c r="G344" s="22">
        <v>1</v>
      </c>
      <c r="H344" s="22">
        <v>2</v>
      </c>
      <c r="I344" s="22">
        <v>1</v>
      </c>
      <c r="J344" s="22"/>
      <c r="K344" s="22"/>
      <c r="L344" s="22"/>
      <c r="M344" s="22"/>
      <c r="N344" s="21"/>
      <c r="O344" s="21"/>
      <c r="P344" s="29"/>
      <c r="Q344" s="29"/>
      <c r="R344" s="29"/>
      <c r="S344" s="29"/>
      <c r="T344" s="29"/>
      <c r="U344" s="29"/>
      <c r="V344" s="29"/>
      <c r="W344" s="29"/>
      <c r="X344" s="29"/>
      <c r="Y344" s="29"/>
      <c r="Z344" s="29"/>
      <c r="AA344" s="29"/>
      <c r="AB344" s="29"/>
      <c r="AC344" s="29"/>
      <c r="AD344" s="29"/>
      <c r="AE344" s="29"/>
      <c r="AF344" s="29"/>
      <c r="AG344" s="29"/>
      <c r="AH344" s="29"/>
      <c r="AI344" s="29"/>
      <c r="AJ344" s="29"/>
      <c r="AK344" s="29"/>
      <c r="AL344" s="29"/>
      <c r="AM344" s="29"/>
      <c r="AN344" s="29"/>
      <c r="AO344" s="29"/>
      <c r="AP344" s="29"/>
      <c r="AQ344" s="29"/>
      <c r="AR344" s="29"/>
      <c r="AS344" s="29"/>
      <c r="AT344" s="29"/>
      <c r="AU344" s="29"/>
      <c r="AV344" s="29"/>
      <c r="AW344" s="29"/>
      <c r="AX344" s="29"/>
      <c r="AY344" s="29"/>
      <c r="AZ344" s="29"/>
      <c r="BA344" s="29"/>
      <c r="BB344" s="29"/>
      <c r="BC344" s="29"/>
      <c r="BD344" s="29"/>
      <c r="BE344" s="29"/>
      <c r="BF344" s="29"/>
      <c r="BG344" s="29"/>
      <c r="BH344" s="29"/>
      <c r="BI344" s="29"/>
      <c r="BJ344" s="29"/>
      <c r="BK344" s="29"/>
      <c r="BL344" s="29"/>
    </row>
    <row r="345" s="2" customFormat="1" ht="12" spans="1:64">
      <c r="A345" s="37">
        <v>88</v>
      </c>
      <c r="B345" s="37">
        <v>98</v>
      </c>
      <c r="C345" s="25">
        <v>87</v>
      </c>
      <c r="D345" s="25">
        <v>94</v>
      </c>
      <c r="E345" s="25">
        <v>89</v>
      </c>
      <c r="F345" s="25">
        <v>94</v>
      </c>
      <c r="G345" s="25">
        <v>91</v>
      </c>
      <c r="H345" s="25">
        <v>85</v>
      </c>
      <c r="I345" s="25">
        <v>64</v>
      </c>
      <c r="J345" s="25"/>
      <c r="K345" s="25"/>
      <c r="L345" s="25"/>
      <c r="M345" s="25"/>
      <c r="N345" s="25"/>
      <c r="O345" s="25"/>
      <c r="P345" s="29"/>
      <c r="Q345" s="29"/>
      <c r="R345" s="29"/>
      <c r="S345" s="29"/>
      <c r="T345" s="29"/>
      <c r="U345" s="29"/>
      <c r="V345" s="29"/>
      <c r="W345" s="29"/>
      <c r="X345" s="29"/>
      <c r="Y345" s="29"/>
      <c r="Z345" s="29"/>
      <c r="AA345" s="29"/>
      <c r="AB345" s="29"/>
      <c r="AC345" s="29"/>
      <c r="AD345" s="29"/>
      <c r="AE345" s="29"/>
      <c r="AF345" s="29"/>
      <c r="AG345" s="29"/>
      <c r="AH345" s="29"/>
      <c r="AI345" s="29"/>
      <c r="AJ345" s="29"/>
      <c r="AK345" s="29"/>
      <c r="AL345" s="29"/>
      <c r="AM345" s="29"/>
      <c r="AN345" s="29"/>
      <c r="AO345" s="29"/>
      <c r="AP345" s="29"/>
      <c r="AQ345" s="29"/>
      <c r="AR345" s="29"/>
      <c r="AS345" s="29"/>
      <c r="AT345" s="29"/>
      <c r="AU345" s="29"/>
      <c r="AV345" s="29"/>
      <c r="AW345" s="29"/>
      <c r="AX345" s="29"/>
      <c r="AY345" s="29"/>
      <c r="AZ345" s="29"/>
      <c r="BA345" s="29"/>
      <c r="BB345" s="29"/>
      <c r="BC345" s="29"/>
      <c r="BD345" s="29"/>
      <c r="BE345" s="29"/>
      <c r="BF345" s="29"/>
      <c r="BG345" s="29"/>
      <c r="BH345" s="29"/>
      <c r="BI345" s="29"/>
      <c r="BJ345" s="29"/>
      <c r="BK345" s="29"/>
      <c r="BL345" s="29"/>
    </row>
    <row r="346" s="1" customFormat="1" ht="22.5" spans="1:64">
      <c r="A346" s="19" t="s">
        <v>447</v>
      </c>
      <c r="B346" s="19"/>
      <c r="C346" s="19"/>
      <c r="D346" s="19"/>
      <c r="E346" s="19"/>
      <c r="F346" s="19"/>
      <c r="G346" s="19"/>
      <c r="H346" s="19"/>
      <c r="I346" s="19"/>
      <c r="J346" s="19"/>
      <c r="K346" s="19"/>
      <c r="L346" s="19"/>
      <c r="M346" s="19"/>
      <c r="N346" s="19"/>
      <c r="O346" s="19"/>
      <c r="P346" s="5"/>
      <c r="Q346" s="53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K346" s="5"/>
      <c r="AL346" s="5"/>
      <c r="AM346" s="5"/>
      <c r="AN346" s="5"/>
      <c r="AO346" s="5"/>
      <c r="AP346" s="5"/>
      <c r="AQ346" s="5"/>
      <c r="AR346" s="5"/>
      <c r="AS346" s="5"/>
      <c r="AT346" s="5"/>
      <c r="AU346" s="5"/>
      <c r="AV346" s="5"/>
      <c r="AW346" s="5"/>
      <c r="AX346" s="5"/>
      <c r="AY346" s="5"/>
      <c r="AZ346" s="5"/>
      <c r="BA346" s="5"/>
      <c r="BB346" s="5"/>
      <c r="BC346" s="5"/>
      <c r="BD346" s="5"/>
      <c r="BE346" s="5"/>
      <c r="BF346" s="5"/>
      <c r="BG346" s="5"/>
      <c r="BH346" s="5"/>
      <c r="BI346" s="5"/>
      <c r="BJ346" s="5"/>
      <c r="BK346" s="5"/>
      <c r="BL346" s="5"/>
    </row>
    <row r="347" s="1" customFormat="1" ht="12.75" spans="1:256">
      <c r="A347" s="20" t="s">
        <v>448</v>
      </c>
      <c r="B347" s="22" t="s">
        <v>2</v>
      </c>
      <c r="C347" s="43">
        <v>26</v>
      </c>
      <c r="D347" s="22" t="s">
        <v>3</v>
      </c>
      <c r="E347" s="22" t="s">
        <v>388</v>
      </c>
      <c r="F347" s="22" t="s">
        <v>5</v>
      </c>
      <c r="G347" s="24">
        <f>(A349*A350+B349*B350+C349*C350+D349*D350+E349*E350+F349*F350+G349*G350+H349*H350)/C347</f>
        <v>79.8461538461538</v>
      </c>
      <c r="H347" s="21"/>
      <c r="I347" s="21"/>
      <c r="J347" s="21"/>
      <c r="K347" s="22"/>
      <c r="L347" s="22"/>
      <c r="M347" s="22"/>
      <c r="N347" s="22"/>
      <c r="O347" s="22"/>
      <c r="P347" s="5"/>
      <c r="Q347" s="53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  <c r="AM347" s="5"/>
      <c r="AN347" s="5"/>
      <c r="AO347" s="5"/>
      <c r="AP347" s="5"/>
      <c r="AQ347" s="5"/>
      <c r="AR347" s="5"/>
      <c r="AS347" s="5"/>
      <c r="AT347" s="5"/>
      <c r="AU347" s="5"/>
      <c r="AV347" s="5"/>
      <c r="AW347" s="5"/>
      <c r="AX347" s="5"/>
      <c r="AY347" s="5"/>
      <c r="AZ347" s="5"/>
      <c r="BA347" s="5"/>
      <c r="BB347" s="5"/>
      <c r="BC347" s="5"/>
      <c r="BD347" s="5"/>
      <c r="BE347" s="5"/>
      <c r="BF347" s="5"/>
      <c r="BG347" s="5"/>
      <c r="BH347" s="5"/>
      <c r="BI347" s="5"/>
      <c r="BJ347" s="5"/>
      <c r="BK347" s="5"/>
      <c r="BL347" s="5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  <c r="EW347" s="2"/>
      <c r="EX347" s="2"/>
      <c r="EY347" s="2"/>
      <c r="EZ347" s="2"/>
      <c r="FA347" s="2"/>
      <c r="FB347" s="2"/>
      <c r="FC347" s="2"/>
      <c r="FD347" s="2"/>
      <c r="FE347" s="2"/>
      <c r="FF347" s="2"/>
      <c r="FG347" s="2"/>
      <c r="FH347" s="2"/>
      <c r="FI347" s="2"/>
      <c r="FJ347" s="2"/>
      <c r="FK347" s="2"/>
      <c r="FL347" s="2"/>
      <c r="FM347" s="2"/>
      <c r="FN347" s="2"/>
      <c r="FO347" s="2"/>
      <c r="FP347" s="2"/>
      <c r="FQ347" s="2"/>
      <c r="FR347" s="2"/>
      <c r="FS347" s="2"/>
      <c r="FT347" s="2"/>
      <c r="FU347" s="2"/>
      <c r="FV347" s="2"/>
      <c r="FW347" s="2"/>
      <c r="FX347" s="2"/>
      <c r="FY347" s="2"/>
      <c r="FZ347" s="2"/>
      <c r="GA347" s="2"/>
      <c r="GB347" s="2"/>
      <c r="GC347" s="2"/>
      <c r="GD347" s="2"/>
      <c r="GE347" s="2"/>
      <c r="GF347" s="2"/>
      <c r="GG347" s="2"/>
      <c r="GH347" s="2"/>
      <c r="GI347" s="2"/>
      <c r="GJ347" s="2"/>
      <c r="GK347" s="2"/>
      <c r="GL347" s="2"/>
      <c r="GM347" s="2"/>
      <c r="GN347" s="2"/>
      <c r="GO347" s="2"/>
      <c r="GP347" s="2"/>
      <c r="GQ347" s="2"/>
      <c r="GR347" s="2"/>
      <c r="GS347" s="2"/>
      <c r="GT347" s="2"/>
      <c r="GU347" s="2"/>
      <c r="GV347" s="2"/>
      <c r="GW347" s="2"/>
      <c r="GX347" s="2"/>
      <c r="GY347" s="2"/>
      <c r="GZ347" s="2"/>
      <c r="HA347" s="2"/>
      <c r="HB347" s="2"/>
      <c r="HC347" s="2"/>
      <c r="HD347" s="2"/>
      <c r="HE347" s="2"/>
      <c r="HF347" s="2"/>
      <c r="HG347" s="2"/>
      <c r="HH347" s="2"/>
      <c r="HI347" s="2"/>
      <c r="HJ347" s="2"/>
      <c r="HK347" s="2"/>
      <c r="HL347" s="2"/>
      <c r="HM347" s="2"/>
      <c r="HN347" s="2"/>
      <c r="HO347" s="2"/>
      <c r="HP347" s="2"/>
      <c r="HQ347" s="2"/>
      <c r="HR347" s="2"/>
      <c r="HS347" s="2"/>
      <c r="HT347" s="2"/>
      <c r="HU347" s="2"/>
      <c r="HV347" s="2"/>
      <c r="HW347" s="2"/>
      <c r="HX347" s="2"/>
      <c r="HY347" s="2"/>
      <c r="HZ347" s="2"/>
      <c r="IA347" s="2"/>
      <c r="IB347" s="2"/>
      <c r="IC347" s="2"/>
      <c r="ID347" s="2"/>
      <c r="IE347" s="2"/>
      <c r="IF347" s="2"/>
      <c r="IG347" s="2"/>
      <c r="IH347" s="2"/>
      <c r="II347" s="2"/>
      <c r="IJ347" s="2"/>
      <c r="IK347" s="2"/>
      <c r="IL347" s="2"/>
      <c r="IM347" s="2"/>
      <c r="IN347" s="2"/>
      <c r="IO347" s="2"/>
      <c r="IP347" s="2"/>
      <c r="IQ347" s="2"/>
      <c r="IR347" s="2"/>
      <c r="IS347" s="2"/>
      <c r="IT347" s="2"/>
      <c r="IU347" s="2"/>
      <c r="IV347" s="2"/>
    </row>
    <row r="348" s="1" customFormat="1" ht="12.75" spans="1:64">
      <c r="A348" s="21" t="s">
        <v>449</v>
      </c>
      <c r="B348" s="21" t="s">
        <v>450</v>
      </c>
      <c r="C348" s="21" t="s">
        <v>451</v>
      </c>
      <c r="D348" s="21" t="s">
        <v>452</v>
      </c>
      <c r="E348" s="21" t="s">
        <v>453</v>
      </c>
      <c r="F348" s="21"/>
      <c r="G348" s="21"/>
      <c r="H348" s="21"/>
      <c r="I348" s="21"/>
      <c r="J348" s="21"/>
      <c r="K348" s="22"/>
      <c r="L348" s="22"/>
      <c r="M348" s="22"/>
      <c r="N348" s="22"/>
      <c r="O348" s="22"/>
      <c r="P348" s="5"/>
      <c r="Q348" s="53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5"/>
      <c r="AL348" s="5"/>
      <c r="AM348" s="5"/>
      <c r="AN348" s="5"/>
      <c r="AO348" s="5"/>
      <c r="AP348" s="5"/>
      <c r="AQ348" s="5"/>
      <c r="AR348" s="5"/>
      <c r="AS348" s="5"/>
      <c r="AT348" s="5"/>
      <c r="AU348" s="5"/>
      <c r="AV348" s="5"/>
      <c r="AW348" s="5"/>
      <c r="AX348" s="5"/>
      <c r="AY348" s="5"/>
      <c r="AZ348" s="5"/>
      <c r="BA348" s="5"/>
      <c r="BB348" s="5"/>
      <c r="BC348" s="5"/>
      <c r="BD348" s="5"/>
      <c r="BE348" s="5"/>
      <c r="BF348" s="5"/>
      <c r="BG348" s="5"/>
      <c r="BH348" s="5"/>
      <c r="BI348" s="5"/>
      <c r="BJ348" s="5"/>
      <c r="BK348" s="5"/>
      <c r="BL348" s="5"/>
    </row>
    <row r="349" s="2" customFormat="1" ht="12.75" spans="1:256">
      <c r="A349" s="21">
        <v>4</v>
      </c>
      <c r="B349" s="21">
        <v>6</v>
      </c>
      <c r="C349" s="21">
        <v>4</v>
      </c>
      <c r="D349" s="21">
        <v>6</v>
      </c>
      <c r="E349" s="21">
        <v>6</v>
      </c>
      <c r="F349" s="21"/>
      <c r="G349" s="21"/>
      <c r="H349" s="21"/>
      <c r="I349" s="21"/>
      <c r="J349" s="21"/>
      <c r="K349" s="22"/>
      <c r="L349" s="22"/>
      <c r="M349" s="22"/>
      <c r="N349" s="22"/>
      <c r="O349" s="22"/>
      <c r="P349" s="5"/>
      <c r="Q349" s="53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  <c r="AK349" s="5"/>
      <c r="AL349" s="5"/>
      <c r="AM349" s="5"/>
      <c r="AN349" s="5"/>
      <c r="AO349" s="5"/>
      <c r="AP349" s="5"/>
      <c r="AQ349" s="5"/>
      <c r="AR349" s="5"/>
      <c r="AS349" s="5"/>
      <c r="AT349" s="5"/>
      <c r="AU349" s="5"/>
      <c r="AV349" s="5"/>
      <c r="AW349" s="5"/>
      <c r="AX349" s="5"/>
      <c r="AY349" s="5"/>
      <c r="AZ349" s="5"/>
      <c r="BA349" s="5"/>
      <c r="BB349" s="5"/>
      <c r="BC349" s="5"/>
      <c r="BD349" s="5"/>
      <c r="BE349" s="5"/>
      <c r="BF349" s="5"/>
      <c r="BG349" s="5"/>
      <c r="BH349" s="5"/>
      <c r="BI349" s="5"/>
      <c r="BJ349" s="5"/>
      <c r="BK349" s="5"/>
      <c r="BL349" s="5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  <c r="HE349" s="1"/>
      <c r="HF349" s="1"/>
      <c r="HG349" s="1"/>
      <c r="HH349" s="1"/>
      <c r="HI349" s="1"/>
      <c r="HJ349" s="1"/>
      <c r="HK349" s="1"/>
      <c r="HL349" s="1"/>
      <c r="HM349" s="1"/>
      <c r="HN349" s="1"/>
      <c r="HO349" s="1"/>
      <c r="HP349" s="1"/>
      <c r="HQ349" s="1"/>
      <c r="HR349" s="1"/>
      <c r="HS349" s="1"/>
      <c r="HT349" s="1"/>
      <c r="HU349" s="1"/>
      <c r="HV349" s="1"/>
      <c r="HW349" s="1"/>
      <c r="HX349" s="1"/>
      <c r="HY349" s="1"/>
      <c r="HZ349" s="1"/>
      <c r="IA349" s="1"/>
      <c r="IB349" s="1"/>
      <c r="IC349" s="1"/>
      <c r="ID349" s="1"/>
      <c r="IE349" s="1"/>
      <c r="IF349" s="1"/>
      <c r="IG349" s="1"/>
      <c r="IH349" s="1"/>
      <c r="II349" s="1"/>
      <c r="IJ349" s="1"/>
      <c r="IK349" s="1"/>
      <c r="IL349" s="1"/>
      <c r="IM349" s="1"/>
      <c r="IN349" s="1"/>
      <c r="IO349" s="1"/>
      <c r="IP349" s="1"/>
      <c r="IQ349" s="1"/>
      <c r="IR349" s="1"/>
      <c r="IS349" s="1"/>
      <c r="IT349" s="1"/>
      <c r="IU349" s="1"/>
      <c r="IV349" s="1"/>
    </row>
    <row r="350" s="1" customFormat="1" ht="12.75" spans="1:64">
      <c r="A350" s="25">
        <v>81</v>
      </c>
      <c r="B350" s="25">
        <v>75</v>
      </c>
      <c r="C350" s="25">
        <v>81</v>
      </c>
      <c r="D350" s="25">
        <v>92</v>
      </c>
      <c r="E350" s="25">
        <v>71</v>
      </c>
      <c r="F350" s="25"/>
      <c r="G350" s="25"/>
      <c r="H350" s="25"/>
      <c r="I350" s="25"/>
      <c r="J350" s="25"/>
      <c r="K350" s="25"/>
      <c r="L350" s="25"/>
      <c r="M350" s="25"/>
      <c r="N350" s="25"/>
      <c r="O350" s="25"/>
      <c r="P350" s="5"/>
      <c r="Q350" s="53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  <c r="AK350" s="5"/>
      <c r="AL350" s="5"/>
      <c r="AM350" s="5"/>
      <c r="AN350" s="5"/>
      <c r="AO350" s="5"/>
      <c r="AP350" s="5"/>
      <c r="AQ350" s="5"/>
      <c r="AR350" s="5"/>
      <c r="AS350" s="5"/>
      <c r="AT350" s="5"/>
      <c r="AU350" s="5"/>
      <c r="AV350" s="5"/>
      <c r="AW350" s="5"/>
      <c r="AX350" s="5"/>
      <c r="AY350" s="5"/>
      <c r="AZ350" s="5"/>
      <c r="BA350" s="5"/>
      <c r="BB350" s="5"/>
      <c r="BC350" s="5"/>
      <c r="BD350" s="5"/>
      <c r="BE350" s="5"/>
      <c r="BF350" s="5"/>
      <c r="BG350" s="5"/>
      <c r="BH350" s="5"/>
      <c r="BI350" s="5"/>
      <c r="BJ350" s="5"/>
      <c r="BK350" s="5"/>
      <c r="BL350" s="5"/>
    </row>
    <row r="351" s="1" customFormat="1" ht="12.75" spans="1:64">
      <c r="A351" s="51"/>
      <c r="B351" s="51"/>
      <c r="C351" s="51"/>
      <c r="D351" s="51"/>
      <c r="E351" s="51"/>
      <c r="F351" s="51"/>
      <c r="G351" s="51"/>
      <c r="H351" s="51"/>
      <c r="I351" s="51"/>
      <c r="J351" s="51"/>
      <c r="K351" s="22"/>
      <c r="L351" s="22"/>
      <c r="M351" s="22"/>
      <c r="N351" s="22"/>
      <c r="O351" s="22"/>
      <c r="P351" s="5"/>
      <c r="Q351" s="53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K351" s="5"/>
      <c r="AL351" s="5"/>
      <c r="AM351" s="5"/>
      <c r="AN351" s="5"/>
      <c r="AO351" s="5"/>
      <c r="AP351" s="5"/>
      <c r="AQ351" s="5"/>
      <c r="AR351" s="5"/>
      <c r="AS351" s="5"/>
      <c r="AT351" s="5"/>
      <c r="AU351" s="5"/>
      <c r="AV351" s="5"/>
      <c r="AW351" s="5"/>
      <c r="AX351" s="5"/>
      <c r="AY351" s="5"/>
      <c r="AZ351" s="5"/>
      <c r="BA351" s="5"/>
      <c r="BB351" s="5"/>
      <c r="BC351" s="5"/>
      <c r="BD351" s="5"/>
      <c r="BE351" s="5"/>
      <c r="BF351" s="5"/>
      <c r="BG351" s="5"/>
      <c r="BH351" s="5"/>
      <c r="BI351" s="5"/>
      <c r="BJ351" s="5"/>
      <c r="BK351" s="5"/>
      <c r="BL351" s="5"/>
    </row>
    <row r="352" s="1" customFormat="1" ht="12.75" spans="1:256">
      <c r="A352" s="20" t="s">
        <v>454</v>
      </c>
      <c r="B352" s="22" t="s">
        <v>2</v>
      </c>
      <c r="C352" s="43">
        <v>25</v>
      </c>
      <c r="D352" s="22" t="s">
        <v>3</v>
      </c>
      <c r="E352" s="22" t="s">
        <v>388</v>
      </c>
      <c r="F352" s="22" t="s">
        <v>5</v>
      </c>
      <c r="G352" s="24">
        <f>(A354*A355+B354*B355+C354*C355+D354*D355+E354*E355+F354*F355+G354*G355+H354*H355)/C352</f>
        <v>76.12</v>
      </c>
      <c r="H352" s="21"/>
      <c r="I352" s="21"/>
      <c r="J352" s="21"/>
      <c r="K352" s="22"/>
      <c r="L352" s="22"/>
      <c r="M352" s="22"/>
      <c r="N352" s="22"/>
      <c r="O352" s="22"/>
      <c r="P352" s="5"/>
      <c r="Q352" s="53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  <c r="AK352" s="5"/>
      <c r="AL352" s="5"/>
      <c r="AM352" s="5"/>
      <c r="AN352" s="5"/>
      <c r="AO352" s="5"/>
      <c r="AP352" s="5"/>
      <c r="AQ352" s="5"/>
      <c r="AR352" s="5"/>
      <c r="AS352" s="5"/>
      <c r="AT352" s="5"/>
      <c r="AU352" s="5"/>
      <c r="AV352" s="5"/>
      <c r="AW352" s="5"/>
      <c r="AX352" s="5"/>
      <c r="AY352" s="5"/>
      <c r="AZ352" s="5"/>
      <c r="BA352" s="5"/>
      <c r="BB352" s="5"/>
      <c r="BC352" s="5"/>
      <c r="BD352" s="5"/>
      <c r="BE352" s="5"/>
      <c r="BF352" s="5"/>
      <c r="BG352" s="5"/>
      <c r="BH352" s="5"/>
      <c r="BI352" s="5"/>
      <c r="BJ352" s="5"/>
      <c r="BK352" s="5"/>
      <c r="BL352" s="5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  <c r="EW352" s="2"/>
      <c r="EX352" s="2"/>
      <c r="EY352" s="2"/>
      <c r="EZ352" s="2"/>
      <c r="FA352" s="2"/>
      <c r="FB352" s="2"/>
      <c r="FC352" s="2"/>
      <c r="FD352" s="2"/>
      <c r="FE352" s="2"/>
      <c r="FF352" s="2"/>
      <c r="FG352" s="2"/>
      <c r="FH352" s="2"/>
      <c r="FI352" s="2"/>
      <c r="FJ352" s="2"/>
      <c r="FK352" s="2"/>
      <c r="FL352" s="2"/>
      <c r="FM352" s="2"/>
      <c r="FN352" s="2"/>
      <c r="FO352" s="2"/>
      <c r="FP352" s="2"/>
      <c r="FQ352" s="2"/>
      <c r="FR352" s="2"/>
      <c r="FS352" s="2"/>
      <c r="FT352" s="2"/>
      <c r="FU352" s="2"/>
      <c r="FV352" s="2"/>
      <c r="FW352" s="2"/>
      <c r="FX352" s="2"/>
      <c r="FY352" s="2"/>
      <c r="FZ352" s="2"/>
      <c r="GA352" s="2"/>
      <c r="GB352" s="2"/>
      <c r="GC352" s="2"/>
      <c r="GD352" s="2"/>
      <c r="GE352" s="2"/>
      <c r="GF352" s="2"/>
      <c r="GG352" s="2"/>
      <c r="GH352" s="2"/>
      <c r="GI352" s="2"/>
      <c r="GJ352" s="2"/>
      <c r="GK352" s="2"/>
      <c r="GL352" s="2"/>
      <c r="GM352" s="2"/>
      <c r="GN352" s="2"/>
      <c r="GO352" s="2"/>
      <c r="GP352" s="2"/>
      <c r="GQ352" s="2"/>
      <c r="GR352" s="2"/>
      <c r="GS352" s="2"/>
      <c r="GT352" s="2"/>
      <c r="GU352" s="2"/>
      <c r="GV352" s="2"/>
      <c r="GW352" s="2"/>
      <c r="GX352" s="2"/>
      <c r="GY352" s="2"/>
      <c r="GZ352" s="2"/>
      <c r="HA352" s="2"/>
      <c r="HB352" s="2"/>
      <c r="HC352" s="2"/>
      <c r="HD352" s="2"/>
      <c r="HE352" s="2"/>
      <c r="HF352" s="2"/>
      <c r="HG352" s="2"/>
      <c r="HH352" s="2"/>
      <c r="HI352" s="2"/>
      <c r="HJ352" s="2"/>
      <c r="HK352" s="2"/>
      <c r="HL352" s="2"/>
      <c r="HM352" s="2"/>
      <c r="HN352" s="2"/>
      <c r="HO352" s="2"/>
      <c r="HP352" s="2"/>
      <c r="HQ352" s="2"/>
      <c r="HR352" s="2"/>
      <c r="HS352" s="2"/>
      <c r="HT352" s="2"/>
      <c r="HU352" s="2"/>
      <c r="HV352" s="2"/>
      <c r="HW352" s="2"/>
      <c r="HX352" s="2"/>
      <c r="HY352" s="2"/>
      <c r="HZ352" s="2"/>
      <c r="IA352" s="2"/>
      <c r="IB352" s="2"/>
      <c r="IC352" s="2"/>
      <c r="ID352" s="2"/>
      <c r="IE352" s="2"/>
      <c r="IF352" s="2"/>
      <c r="IG352" s="2"/>
      <c r="IH352" s="2"/>
      <c r="II352" s="2"/>
      <c r="IJ352" s="2"/>
      <c r="IK352" s="2"/>
      <c r="IL352" s="2"/>
      <c r="IM352" s="2"/>
      <c r="IN352" s="2"/>
      <c r="IO352" s="2"/>
      <c r="IP352" s="2"/>
      <c r="IQ352" s="2"/>
      <c r="IR352" s="2"/>
      <c r="IS352" s="2"/>
      <c r="IT352" s="2"/>
      <c r="IU352" s="2"/>
      <c r="IV352" s="2"/>
    </row>
    <row r="353" s="1" customFormat="1" ht="12.75" spans="1:256">
      <c r="A353" s="21" t="s">
        <v>455</v>
      </c>
      <c r="B353" s="21" t="s">
        <v>449</v>
      </c>
      <c r="C353" s="21" t="s">
        <v>456</v>
      </c>
      <c r="D353" s="21" t="s">
        <v>457</v>
      </c>
      <c r="E353" s="21" t="s">
        <v>458</v>
      </c>
      <c r="F353" s="21"/>
      <c r="G353" s="21"/>
      <c r="H353" s="21"/>
      <c r="I353" s="21"/>
      <c r="J353" s="21"/>
      <c r="K353" s="22"/>
      <c r="L353" s="22"/>
      <c r="M353" s="22"/>
      <c r="N353" s="22"/>
      <c r="O353" s="22"/>
      <c r="P353" s="52"/>
      <c r="Q353" s="54"/>
      <c r="R353" s="52"/>
      <c r="S353" s="52"/>
      <c r="T353" s="52"/>
      <c r="U353" s="52"/>
      <c r="V353" s="52"/>
      <c r="W353" s="52"/>
      <c r="X353" s="52"/>
      <c r="Y353" s="52"/>
      <c r="Z353" s="52"/>
      <c r="AA353" s="52"/>
      <c r="AB353" s="52"/>
      <c r="AC353" s="52"/>
      <c r="AD353" s="52"/>
      <c r="AE353" s="52"/>
      <c r="AF353" s="52"/>
      <c r="AG353" s="52"/>
      <c r="AH353" s="52"/>
      <c r="AI353" s="52"/>
      <c r="AJ353" s="52"/>
      <c r="AK353" s="52"/>
      <c r="AL353" s="52"/>
      <c r="AM353" s="52"/>
      <c r="AN353" s="52"/>
      <c r="AO353" s="52"/>
      <c r="AP353" s="52"/>
      <c r="AQ353" s="52"/>
      <c r="AR353" s="52"/>
      <c r="AS353" s="52"/>
      <c r="AT353" s="52"/>
      <c r="AU353" s="52"/>
      <c r="AV353" s="52"/>
      <c r="AW353" s="52"/>
      <c r="AX353" s="52"/>
      <c r="AY353" s="52"/>
      <c r="AZ353" s="52"/>
      <c r="BA353" s="52"/>
      <c r="BB353" s="52"/>
      <c r="BC353" s="52"/>
      <c r="BD353" s="52"/>
      <c r="BE353" s="52"/>
      <c r="BF353" s="52"/>
      <c r="BG353" s="52"/>
      <c r="BH353" s="52"/>
      <c r="BI353" s="52"/>
      <c r="BJ353" s="52"/>
      <c r="BK353" s="52"/>
      <c r="BL353" s="52"/>
      <c r="BM353" s="14"/>
      <c r="BN353" s="14"/>
      <c r="BO353" s="14"/>
      <c r="BP353" s="14"/>
      <c r="BQ353" s="14"/>
      <c r="BR353" s="14"/>
      <c r="BS353" s="14"/>
      <c r="BT353" s="14"/>
      <c r="BU353" s="14"/>
      <c r="BV353" s="14"/>
      <c r="BW353" s="14"/>
      <c r="BX353" s="14"/>
      <c r="BY353" s="14"/>
      <c r="BZ353" s="14"/>
      <c r="CA353" s="14"/>
      <c r="CB353" s="14"/>
      <c r="CC353" s="14"/>
      <c r="CD353" s="14"/>
      <c r="CE353" s="14"/>
      <c r="CF353" s="14"/>
      <c r="CG353" s="14"/>
      <c r="CH353" s="14"/>
      <c r="CI353" s="14"/>
      <c r="CJ353" s="14"/>
      <c r="CK353" s="14"/>
      <c r="CL353" s="14"/>
      <c r="CM353" s="14"/>
      <c r="CN353" s="14"/>
      <c r="CO353" s="14"/>
      <c r="CP353" s="14"/>
      <c r="CQ353" s="14"/>
      <c r="CR353" s="14"/>
      <c r="CS353" s="14"/>
      <c r="CT353" s="14"/>
      <c r="CU353" s="14"/>
      <c r="CV353" s="14"/>
      <c r="CW353" s="14"/>
      <c r="CX353" s="14"/>
      <c r="CY353" s="14"/>
      <c r="CZ353" s="14"/>
      <c r="DA353" s="14"/>
      <c r="DB353" s="14"/>
      <c r="DC353" s="14"/>
      <c r="DD353" s="14"/>
      <c r="DE353" s="14"/>
      <c r="DF353" s="14"/>
      <c r="DG353" s="14"/>
      <c r="DH353" s="14"/>
      <c r="DI353" s="14"/>
      <c r="DJ353" s="14"/>
      <c r="DK353" s="14"/>
      <c r="DL353" s="14"/>
      <c r="DM353" s="14"/>
      <c r="DN353" s="14"/>
      <c r="DO353" s="14"/>
      <c r="DP353" s="14"/>
      <c r="DQ353" s="14"/>
      <c r="DR353" s="14"/>
      <c r="DS353" s="14"/>
      <c r="DT353" s="14"/>
      <c r="DU353" s="14"/>
      <c r="DV353" s="14"/>
      <c r="DW353" s="14"/>
      <c r="DX353" s="14"/>
      <c r="DY353" s="14"/>
      <c r="DZ353" s="14"/>
      <c r="EA353" s="14"/>
      <c r="EB353" s="14"/>
      <c r="EC353" s="14"/>
      <c r="ED353" s="14"/>
      <c r="EE353" s="14"/>
      <c r="EF353" s="14"/>
      <c r="EG353" s="14"/>
      <c r="EH353" s="14"/>
      <c r="EI353" s="14"/>
      <c r="EJ353" s="14"/>
      <c r="EK353" s="14"/>
      <c r="EL353" s="14"/>
      <c r="EM353" s="14"/>
      <c r="EN353" s="14"/>
      <c r="EO353" s="14"/>
      <c r="EP353" s="14"/>
      <c r="EQ353" s="14"/>
      <c r="ER353" s="14"/>
      <c r="ES353" s="14"/>
      <c r="ET353" s="14"/>
      <c r="EU353" s="14"/>
      <c r="EV353" s="14"/>
      <c r="EW353" s="14"/>
      <c r="EX353" s="14"/>
      <c r="EY353" s="14"/>
      <c r="EZ353" s="14"/>
      <c r="FA353" s="14"/>
      <c r="FB353" s="14"/>
      <c r="FC353" s="14"/>
      <c r="FD353" s="14"/>
      <c r="FE353" s="14"/>
      <c r="FF353" s="14"/>
      <c r="FG353" s="14"/>
      <c r="FH353" s="14"/>
      <c r="FI353" s="14"/>
      <c r="FJ353" s="14"/>
      <c r="FK353" s="14"/>
      <c r="FL353" s="14"/>
      <c r="FM353" s="14"/>
      <c r="FN353" s="14"/>
      <c r="FO353" s="14"/>
      <c r="FP353" s="14"/>
      <c r="FQ353" s="14"/>
      <c r="FR353" s="14"/>
      <c r="FS353" s="14"/>
      <c r="FT353" s="14"/>
      <c r="FU353" s="14"/>
      <c r="FV353" s="14"/>
      <c r="FW353" s="14"/>
      <c r="FX353" s="14"/>
      <c r="FY353" s="14"/>
      <c r="FZ353" s="14"/>
      <c r="GA353" s="14"/>
      <c r="GB353" s="14"/>
      <c r="GC353" s="14"/>
      <c r="GD353" s="14"/>
      <c r="GE353" s="14"/>
      <c r="GF353" s="14"/>
      <c r="GG353" s="14"/>
      <c r="GH353" s="14"/>
      <c r="GI353" s="14"/>
      <c r="GJ353" s="14"/>
      <c r="GK353" s="14"/>
      <c r="GL353" s="14"/>
      <c r="GM353" s="14"/>
      <c r="GN353" s="14"/>
      <c r="GO353" s="14"/>
      <c r="GP353" s="14"/>
      <c r="GQ353" s="14"/>
      <c r="GR353" s="14"/>
      <c r="GS353" s="14"/>
      <c r="GT353" s="14"/>
      <c r="GU353" s="14"/>
      <c r="GV353" s="14"/>
      <c r="GW353" s="14"/>
      <c r="GX353" s="14"/>
      <c r="GY353" s="14"/>
      <c r="GZ353" s="14"/>
      <c r="HA353" s="14"/>
      <c r="HB353" s="14"/>
      <c r="HC353" s="14"/>
      <c r="HD353" s="14"/>
      <c r="HE353" s="14"/>
      <c r="HF353" s="14"/>
      <c r="HG353" s="14"/>
      <c r="HH353" s="14"/>
      <c r="HI353" s="14"/>
      <c r="HJ353" s="14"/>
      <c r="HK353" s="14"/>
      <c r="HL353" s="14"/>
      <c r="HM353" s="14"/>
      <c r="HN353" s="14"/>
      <c r="HO353" s="14"/>
      <c r="HP353" s="14"/>
      <c r="HQ353" s="14"/>
      <c r="HR353" s="14"/>
      <c r="HS353" s="14"/>
      <c r="HT353" s="14"/>
      <c r="HU353" s="14"/>
      <c r="HV353" s="14"/>
      <c r="HW353" s="14"/>
      <c r="HX353" s="14"/>
      <c r="HY353" s="14"/>
      <c r="HZ353" s="14"/>
      <c r="IA353" s="14"/>
      <c r="IB353" s="14"/>
      <c r="IC353" s="14"/>
      <c r="ID353" s="14"/>
      <c r="IE353" s="14"/>
      <c r="IF353" s="14"/>
      <c r="IG353" s="14"/>
      <c r="IH353" s="14"/>
      <c r="II353" s="14"/>
      <c r="IJ353" s="14"/>
      <c r="IK353" s="14"/>
      <c r="IL353" s="14"/>
      <c r="IM353" s="14"/>
      <c r="IN353" s="14"/>
      <c r="IO353" s="14"/>
      <c r="IP353" s="14"/>
      <c r="IQ353" s="14"/>
      <c r="IR353" s="14"/>
      <c r="IS353" s="14"/>
      <c r="IT353" s="14"/>
      <c r="IU353" s="14"/>
      <c r="IV353" s="14"/>
    </row>
    <row r="354" s="2" customFormat="1" ht="12.75" spans="1:256">
      <c r="A354" s="21">
        <v>6</v>
      </c>
      <c r="B354" s="21">
        <v>2</v>
      </c>
      <c r="C354" s="21">
        <v>6</v>
      </c>
      <c r="D354" s="21">
        <v>5</v>
      </c>
      <c r="E354" s="21">
        <v>6</v>
      </c>
      <c r="F354" s="21"/>
      <c r="G354" s="21"/>
      <c r="H354" s="21"/>
      <c r="I354" s="21"/>
      <c r="J354" s="21"/>
      <c r="K354" s="22"/>
      <c r="L354" s="22"/>
      <c r="M354" s="22"/>
      <c r="N354" s="22"/>
      <c r="O354" s="22"/>
      <c r="P354" s="52"/>
      <c r="Q354" s="54"/>
      <c r="R354" s="52"/>
      <c r="S354" s="52"/>
      <c r="T354" s="52"/>
      <c r="U354" s="52"/>
      <c r="V354" s="52"/>
      <c r="W354" s="52"/>
      <c r="X354" s="52"/>
      <c r="Y354" s="52"/>
      <c r="Z354" s="52"/>
      <c r="AA354" s="52"/>
      <c r="AB354" s="52"/>
      <c r="AC354" s="52"/>
      <c r="AD354" s="52"/>
      <c r="AE354" s="52"/>
      <c r="AF354" s="52"/>
      <c r="AG354" s="52"/>
      <c r="AH354" s="52"/>
      <c r="AI354" s="52"/>
      <c r="AJ354" s="52"/>
      <c r="AK354" s="52"/>
      <c r="AL354" s="52"/>
      <c r="AM354" s="52"/>
      <c r="AN354" s="52"/>
      <c r="AO354" s="52"/>
      <c r="AP354" s="52"/>
      <c r="AQ354" s="52"/>
      <c r="AR354" s="52"/>
      <c r="AS354" s="52"/>
      <c r="AT354" s="52"/>
      <c r="AU354" s="52"/>
      <c r="AV354" s="52"/>
      <c r="AW354" s="52"/>
      <c r="AX354" s="52"/>
      <c r="AY354" s="52"/>
      <c r="AZ354" s="52"/>
      <c r="BA354" s="52"/>
      <c r="BB354" s="52"/>
      <c r="BC354" s="52"/>
      <c r="BD354" s="52"/>
      <c r="BE354" s="52"/>
      <c r="BF354" s="52"/>
      <c r="BG354" s="52"/>
      <c r="BH354" s="52"/>
      <c r="BI354" s="52"/>
      <c r="BJ354" s="52"/>
      <c r="BK354" s="52"/>
      <c r="BL354" s="52"/>
      <c r="BM354" s="14"/>
      <c r="BN354" s="14"/>
      <c r="BO354" s="14"/>
      <c r="BP354" s="14"/>
      <c r="BQ354" s="14"/>
      <c r="BR354" s="14"/>
      <c r="BS354" s="14"/>
      <c r="BT354" s="14"/>
      <c r="BU354" s="14"/>
      <c r="BV354" s="14"/>
      <c r="BW354" s="14"/>
      <c r="BX354" s="14"/>
      <c r="BY354" s="14"/>
      <c r="BZ354" s="14"/>
      <c r="CA354" s="14"/>
      <c r="CB354" s="14"/>
      <c r="CC354" s="14"/>
      <c r="CD354" s="14"/>
      <c r="CE354" s="14"/>
      <c r="CF354" s="14"/>
      <c r="CG354" s="14"/>
      <c r="CH354" s="14"/>
      <c r="CI354" s="14"/>
      <c r="CJ354" s="14"/>
      <c r="CK354" s="14"/>
      <c r="CL354" s="14"/>
      <c r="CM354" s="14"/>
      <c r="CN354" s="14"/>
      <c r="CO354" s="14"/>
      <c r="CP354" s="14"/>
      <c r="CQ354" s="14"/>
      <c r="CR354" s="14"/>
      <c r="CS354" s="14"/>
      <c r="CT354" s="14"/>
      <c r="CU354" s="14"/>
      <c r="CV354" s="14"/>
      <c r="CW354" s="14"/>
      <c r="CX354" s="14"/>
      <c r="CY354" s="14"/>
      <c r="CZ354" s="14"/>
      <c r="DA354" s="14"/>
      <c r="DB354" s="14"/>
      <c r="DC354" s="14"/>
      <c r="DD354" s="14"/>
      <c r="DE354" s="14"/>
      <c r="DF354" s="14"/>
      <c r="DG354" s="14"/>
      <c r="DH354" s="14"/>
      <c r="DI354" s="14"/>
      <c r="DJ354" s="14"/>
      <c r="DK354" s="14"/>
      <c r="DL354" s="14"/>
      <c r="DM354" s="14"/>
      <c r="DN354" s="14"/>
      <c r="DO354" s="14"/>
      <c r="DP354" s="14"/>
      <c r="DQ354" s="14"/>
      <c r="DR354" s="14"/>
      <c r="DS354" s="14"/>
      <c r="DT354" s="14"/>
      <c r="DU354" s="14"/>
      <c r="DV354" s="14"/>
      <c r="DW354" s="14"/>
      <c r="DX354" s="14"/>
      <c r="DY354" s="14"/>
      <c r="DZ354" s="14"/>
      <c r="EA354" s="14"/>
      <c r="EB354" s="14"/>
      <c r="EC354" s="14"/>
      <c r="ED354" s="14"/>
      <c r="EE354" s="14"/>
      <c r="EF354" s="14"/>
      <c r="EG354" s="14"/>
      <c r="EH354" s="14"/>
      <c r="EI354" s="14"/>
      <c r="EJ354" s="14"/>
      <c r="EK354" s="14"/>
      <c r="EL354" s="14"/>
      <c r="EM354" s="14"/>
      <c r="EN354" s="14"/>
      <c r="EO354" s="14"/>
      <c r="EP354" s="14"/>
      <c r="EQ354" s="14"/>
      <c r="ER354" s="14"/>
      <c r="ES354" s="14"/>
      <c r="ET354" s="14"/>
      <c r="EU354" s="14"/>
      <c r="EV354" s="14"/>
      <c r="EW354" s="14"/>
      <c r="EX354" s="14"/>
      <c r="EY354" s="14"/>
      <c r="EZ354" s="14"/>
      <c r="FA354" s="14"/>
      <c r="FB354" s="14"/>
      <c r="FC354" s="14"/>
      <c r="FD354" s="14"/>
      <c r="FE354" s="14"/>
      <c r="FF354" s="14"/>
      <c r="FG354" s="14"/>
      <c r="FH354" s="14"/>
      <c r="FI354" s="14"/>
      <c r="FJ354" s="14"/>
      <c r="FK354" s="14"/>
      <c r="FL354" s="14"/>
      <c r="FM354" s="14"/>
      <c r="FN354" s="14"/>
      <c r="FO354" s="14"/>
      <c r="FP354" s="14"/>
      <c r="FQ354" s="14"/>
      <c r="FR354" s="14"/>
      <c r="FS354" s="14"/>
      <c r="FT354" s="14"/>
      <c r="FU354" s="14"/>
      <c r="FV354" s="14"/>
      <c r="FW354" s="14"/>
      <c r="FX354" s="14"/>
      <c r="FY354" s="14"/>
      <c r="FZ354" s="14"/>
      <c r="GA354" s="14"/>
      <c r="GB354" s="14"/>
      <c r="GC354" s="14"/>
      <c r="GD354" s="14"/>
      <c r="GE354" s="14"/>
      <c r="GF354" s="14"/>
      <c r="GG354" s="14"/>
      <c r="GH354" s="14"/>
      <c r="GI354" s="14"/>
      <c r="GJ354" s="14"/>
      <c r="GK354" s="14"/>
      <c r="GL354" s="14"/>
      <c r="GM354" s="14"/>
      <c r="GN354" s="14"/>
      <c r="GO354" s="14"/>
      <c r="GP354" s="14"/>
      <c r="GQ354" s="14"/>
      <c r="GR354" s="14"/>
      <c r="GS354" s="14"/>
      <c r="GT354" s="14"/>
      <c r="GU354" s="14"/>
      <c r="GV354" s="14"/>
      <c r="GW354" s="14"/>
      <c r="GX354" s="14"/>
      <c r="GY354" s="14"/>
      <c r="GZ354" s="14"/>
      <c r="HA354" s="14"/>
      <c r="HB354" s="14"/>
      <c r="HC354" s="14"/>
      <c r="HD354" s="14"/>
      <c r="HE354" s="14"/>
      <c r="HF354" s="14"/>
      <c r="HG354" s="14"/>
      <c r="HH354" s="14"/>
      <c r="HI354" s="14"/>
      <c r="HJ354" s="14"/>
      <c r="HK354" s="14"/>
      <c r="HL354" s="14"/>
      <c r="HM354" s="14"/>
      <c r="HN354" s="14"/>
      <c r="HO354" s="14"/>
      <c r="HP354" s="14"/>
      <c r="HQ354" s="14"/>
      <c r="HR354" s="14"/>
      <c r="HS354" s="14"/>
      <c r="HT354" s="14"/>
      <c r="HU354" s="14"/>
      <c r="HV354" s="14"/>
      <c r="HW354" s="14"/>
      <c r="HX354" s="14"/>
      <c r="HY354" s="14"/>
      <c r="HZ354" s="14"/>
      <c r="IA354" s="14"/>
      <c r="IB354" s="14"/>
      <c r="IC354" s="14"/>
      <c r="ID354" s="14"/>
      <c r="IE354" s="14"/>
      <c r="IF354" s="14"/>
      <c r="IG354" s="14"/>
      <c r="IH354" s="14"/>
      <c r="II354" s="14"/>
      <c r="IJ354" s="14"/>
      <c r="IK354" s="14"/>
      <c r="IL354" s="14"/>
      <c r="IM354" s="14"/>
      <c r="IN354" s="14"/>
      <c r="IO354" s="14"/>
      <c r="IP354" s="14"/>
      <c r="IQ354" s="14"/>
      <c r="IR354" s="14"/>
      <c r="IS354" s="14"/>
      <c r="IT354" s="14"/>
      <c r="IU354" s="14"/>
      <c r="IV354" s="14"/>
    </row>
    <row r="355" s="1" customFormat="1" ht="12.75" spans="1:256">
      <c r="A355" s="25">
        <v>65</v>
      </c>
      <c r="B355" s="25">
        <v>81</v>
      </c>
      <c r="C355" s="25">
        <v>75</v>
      </c>
      <c r="D355" s="25">
        <v>77</v>
      </c>
      <c r="E355" s="25">
        <v>86</v>
      </c>
      <c r="F355" s="25"/>
      <c r="G355" s="25"/>
      <c r="H355" s="25"/>
      <c r="I355" s="25"/>
      <c r="J355" s="25"/>
      <c r="K355" s="25"/>
      <c r="L355" s="25"/>
      <c r="M355" s="25"/>
      <c r="N355" s="25"/>
      <c r="O355" s="25"/>
      <c r="P355" s="52"/>
      <c r="Q355" s="54"/>
      <c r="R355" s="52"/>
      <c r="S355" s="52"/>
      <c r="T355" s="52"/>
      <c r="U355" s="52"/>
      <c r="V355" s="52"/>
      <c r="W355" s="52"/>
      <c r="X355" s="52"/>
      <c r="Y355" s="52"/>
      <c r="Z355" s="52"/>
      <c r="AA355" s="52"/>
      <c r="AB355" s="52"/>
      <c r="AC355" s="52"/>
      <c r="AD355" s="52"/>
      <c r="AE355" s="52"/>
      <c r="AF355" s="52"/>
      <c r="AG355" s="52"/>
      <c r="AH355" s="52"/>
      <c r="AI355" s="52"/>
      <c r="AJ355" s="52"/>
      <c r="AK355" s="52"/>
      <c r="AL355" s="52"/>
      <c r="AM355" s="52"/>
      <c r="AN355" s="52"/>
      <c r="AO355" s="52"/>
      <c r="AP355" s="52"/>
      <c r="AQ355" s="52"/>
      <c r="AR355" s="52"/>
      <c r="AS355" s="52"/>
      <c r="AT355" s="52"/>
      <c r="AU355" s="52"/>
      <c r="AV355" s="52"/>
      <c r="AW355" s="52"/>
      <c r="AX355" s="52"/>
      <c r="AY355" s="52"/>
      <c r="AZ355" s="52"/>
      <c r="BA355" s="52"/>
      <c r="BB355" s="52"/>
      <c r="BC355" s="52"/>
      <c r="BD355" s="52"/>
      <c r="BE355" s="52"/>
      <c r="BF355" s="52"/>
      <c r="BG355" s="52"/>
      <c r="BH355" s="52"/>
      <c r="BI355" s="52"/>
      <c r="BJ355" s="52"/>
      <c r="BK355" s="52"/>
      <c r="BL355" s="52"/>
      <c r="BM355" s="14"/>
      <c r="BN355" s="14"/>
      <c r="BO355" s="14"/>
      <c r="BP355" s="14"/>
      <c r="BQ355" s="14"/>
      <c r="BR355" s="14"/>
      <c r="BS355" s="14"/>
      <c r="BT355" s="14"/>
      <c r="BU355" s="14"/>
      <c r="BV355" s="14"/>
      <c r="BW355" s="14"/>
      <c r="BX355" s="14"/>
      <c r="BY355" s="14"/>
      <c r="BZ355" s="14"/>
      <c r="CA355" s="14"/>
      <c r="CB355" s="14"/>
      <c r="CC355" s="14"/>
      <c r="CD355" s="14"/>
      <c r="CE355" s="14"/>
      <c r="CF355" s="14"/>
      <c r="CG355" s="14"/>
      <c r="CH355" s="14"/>
      <c r="CI355" s="14"/>
      <c r="CJ355" s="14"/>
      <c r="CK355" s="14"/>
      <c r="CL355" s="14"/>
      <c r="CM355" s="14"/>
      <c r="CN355" s="14"/>
      <c r="CO355" s="14"/>
      <c r="CP355" s="14"/>
      <c r="CQ355" s="14"/>
      <c r="CR355" s="14"/>
      <c r="CS355" s="14"/>
      <c r="CT355" s="14"/>
      <c r="CU355" s="14"/>
      <c r="CV355" s="14"/>
      <c r="CW355" s="14"/>
      <c r="CX355" s="14"/>
      <c r="CY355" s="14"/>
      <c r="CZ355" s="14"/>
      <c r="DA355" s="14"/>
      <c r="DB355" s="14"/>
      <c r="DC355" s="14"/>
      <c r="DD355" s="14"/>
      <c r="DE355" s="14"/>
      <c r="DF355" s="14"/>
      <c r="DG355" s="14"/>
      <c r="DH355" s="14"/>
      <c r="DI355" s="14"/>
      <c r="DJ355" s="14"/>
      <c r="DK355" s="14"/>
      <c r="DL355" s="14"/>
      <c r="DM355" s="14"/>
      <c r="DN355" s="14"/>
      <c r="DO355" s="14"/>
      <c r="DP355" s="14"/>
      <c r="DQ355" s="14"/>
      <c r="DR355" s="14"/>
      <c r="DS355" s="14"/>
      <c r="DT355" s="14"/>
      <c r="DU355" s="14"/>
      <c r="DV355" s="14"/>
      <c r="DW355" s="14"/>
      <c r="DX355" s="14"/>
      <c r="DY355" s="14"/>
      <c r="DZ355" s="14"/>
      <c r="EA355" s="14"/>
      <c r="EB355" s="14"/>
      <c r="EC355" s="14"/>
      <c r="ED355" s="14"/>
      <c r="EE355" s="14"/>
      <c r="EF355" s="14"/>
      <c r="EG355" s="14"/>
      <c r="EH355" s="14"/>
      <c r="EI355" s="14"/>
      <c r="EJ355" s="14"/>
      <c r="EK355" s="14"/>
      <c r="EL355" s="14"/>
      <c r="EM355" s="14"/>
      <c r="EN355" s="14"/>
      <c r="EO355" s="14"/>
      <c r="EP355" s="14"/>
      <c r="EQ355" s="14"/>
      <c r="ER355" s="14"/>
      <c r="ES355" s="14"/>
      <c r="ET355" s="14"/>
      <c r="EU355" s="14"/>
      <c r="EV355" s="14"/>
      <c r="EW355" s="14"/>
      <c r="EX355" s="14"/>
      <c r="EY355" s="14"/>
      <c r="EZ355" s="14"/>
      <c r="FA355" s="14"/>
      <c r="FB355" s="14"/>
      <c r="FC355" s="14"/>
      <c r="FD355" s="14"/>
      <c r="FE355" s="14"/>
      <c r="FF355" s="14"/>
      <c r="FG355" s="14"/>
      <c r="FH355" s="14"/>
      <c r="FI355" s="14"/>
      <c r="FJ355" s="14"/>
      <c r="FK355" s="14"/>
      <c r="FL355" s="14"/>
      <c r="FM355" s="14"/>
      <c r="FN355" s="14"/>
      <c r="FO355" s="14"/>
      <c r="FP355" s="14"/>
      <c r="FQ355" s="14"/>
      <c r="FR355" s="14"/>
      <c r="FS355" s="14"/>
      <c r="FT355" s="14"/>
      <c r="FU355" s="14"/>
      <c r="FV355" s="14"/>
      <c r="FW355" s="14"/>
      <c r="FX355" s="14"/>
      <c r="FY355" s="14"/>
      <c r="FZ355" s="14"/>
      <c r="GA355" s="14"/>
      <c r="GB355" s="14"/>
      <c r="GC355" s="14"/>
      <c r="GD355" s="14"/>
      <c r="GE355" s="14"/>
      <c r="GF355" s="14"/>
      <c r="GG355" s="14"/>
      <c r="GH355" s="14"/>
      <c r="GI355" s="14"/>
      <c r="GJ355" s="14"/>
      <c r="GK355" s="14"/>
      <c r="GL355" s="14"/>
      <c r="GM355" s="14"/>
      <c r="GN355" s="14"/>
      <c r="GO355" s="14"/>
      <c r="GP355" s="14"/>
      <c r="GQ355" s="14"/>
      <c r="GR355" s="14"/>
      <c r="GS355" s="14"/>
      <c r="GT355" s="14"/>
      <c r="GU355" s="14"/>
      <c r="GV355" s="14"/>
      <c r="GW355" s="14"/>
      <c r="GX355" s="14"/>
      <c r="GY355" s="14"/>
      <c r="GZ355" s="14"/>
      <c r="HA355" s="14"/>
      <c r="HB355" s="14"/>
      <c r="HC355" s="14"/>
      <c r="HD355" s="14"/>
      <c r="HE355" s="14"/>
      <c r="HF355" s="14"/>
      <c r="HG355" s="14"/>
      <c r="HH355" s="14"/>
      <c r="HI355" s="14"/>
      <c r="HJ355" s="14"/>
      <c r="HK355" s="14"/>
      <c r="HL355" s="14"/>
      <c r="HM355" s="14"/>
      <c r="HN355" s="14"/>
      <c r="HO355" s="14"/>
      <c r="HP355" s="14"/>
      <c r="HQ355" s="14"/>
      <c r="HR355" s="14"/>
      <c r="HS355" s="14"/>
      <c r="HT355" s="14"/>
      <c r="HU355" s="14"/>
      <c r="HV355" s="14"/>
      <c r="HW355" s="14"/>
      <c r="HX355" s="14"/>
      <c r="HY355" s="14"/>
      <c r="HZ355" s="14"/>
      <c r="IA355" s="14"/>
      <c r="IB355" s="14"/>
      <c r="IC355" s="14"/>
      <c r="ID355" s="14"/>
      <c r="IE355" s="14"/>
      <c r="IF355" s="14"/>
      <c r="IG355" s="14"/>
      <c r="IH355" s="14"/>
      <c r="II355" s="14"/>
      <c r="IJ355" s="14"/>
      <c r="IK355" s="14"/>
      <c r="IL355" s="14"/>
      <c r="IM355" s="14"/>
      <c r="IN355" s="14"/>
      <c r="IO355" s="14"/>
      <c r="IP355" s="14"/>
      <c r="IQ355" s="14"/>
      <c r="IR355" s="14"/>
      <c r="IS355" s="14"/>
      <c r="IT355" s="14"/>
      <c r="IU355" s="14"/>
      <c r="IV355" s="14"/>
    </row>
    <row r="356" s="1" customFormat="1" ht="12.75" spans="1:256">
      <c r="A356" s="51"/>
      <c r="B356" s="51"/>
      <c r="C356" s="51"/>
      <c r="D356" s="51"/>
      <c r="E356" s="51"/>
      <c r="F356" s="51"/>
      <c r="G356" s="51"/>
      <c r="H356" s="51"/>
      <c r="I356" s="51"/>
      <c r="J356" s="51"/>
      <c r="K356" s="22"/>
      <c r="L356" s="22"/>
      <c r="M356" s="22"/>
      <c r="N356" s="22"/>
      <c r="O356" s="22"/>
      <c r="P356" s="52"/>
      <c r="Q356" s="54"/>
      <c r="R356" s="52"/>
      <c r="S356" s="52"/>
      <c r="T356" s="52"/>
      <c r="U356" s="52"/>
      <c r="V356" s="52"/>
      <c r="W356" s="52"/>
      <c r="X356" s="52"/>
      <c r="Y356" s="52"/>
      <c r="Z356" s="52"/>
      <c r="AA356" s="52"/>
      <c r="AB356" s="52"/>
      <c r="AC356" s="52"/>
      <c r="AD356" s="52"/>
      <c r="AE356" s="52"/>
      <c r="AF356" s="52"/>
      <c r="AG356" s="52"/>
      <c r="AH356" s="52"/>
      <c r="AI356" s="52"/>
      <c r="AJ356" s="52"/>
      <c r="AK356" s="52"/>
      <c r="AL356" s="52"/>
      <c r="AM356" s="52"/>
      <c r="AN356" s="52"/>
      <c r="AO356" s="52"/>
      <c r="AP356" s="52"/>
      <c r="AQ356" s="52"/>
      <c r="AR356" s="52"/>
      <c r="AS356" s="52"/>
      <c r="AT356" s="52"/>
      <c r="AU356" s="52"/>
      <c r="AV356" s="52"/>
      <c r="AW356" s="52"/>
      <c r="AX356" s="52"/>
      <c r="AY356" s="52"/>
      <c r="AZ356" s="52"/>
      <c r="BA356" s="52"/>
      <c r="BB356" s="52"/>
      <c r="BC356" s="52"/>
      <c r="BD356" s="52"/>
      <c r="BE356" s="52"/>
      <c r="BF356" s="52"/>
      <c r="BG356" s="52"/>
      <c r="BH356" s="52"/>
      <c r="BI356" s="52"/>
      <c r="BJ356" s="52"/>
      <c r="BK356" s="52"/>
      <c r="BL356" s="52"/>
      <c r="BM356" s="14"/>
      <c r="BN356" s="14"/>
      <c r="BO356" s="14"/>
      <c r="BP356" s="14"/>
      <c r="BQ356" s="14"/>
      <c r="BR356" s="14"/>
      <c r="BS356" s="14"/>
      <c r="BT356" s="14"/>
      <c r="BU356" s="14"/>
      <c r="BV356" s="14"/>
      <c r="BW356" s="14"/>
      <c r="BX356" s="14"/>
      <c r="BY356" s="14"/>
      <c r="BZ356" s="14"/>
      <c r="CA356" s="14"/>
      <c r="CB356" s="14"/>
      <c r="CC356" s="14"/>
      <c r="CD356" s="14"/>
      <c r="CE356" s="14"/>
      <c r="CF356" s="14"/>
      <c r="CG356" s="14"/>
      <c r="CH356" s="14"/>
      <c r="CI356" s="14"/>
      <c r="CJ356" s="14"/>
      <c r="CK356" s="14"/>
      <c r="CL356" s="14"/>
      <c r="CM356" s="14"/>
      <c r="CN356" s="14"/>
      <c r="CO356" s="14"/>
      <c r="CP356" s="14"/>
      <c r="CQ356" s="14"/>
      <c r="CR356" s="14"/>
      <c r="CS356" s="14"/>
      <c r="CT356" s="14"/>
      <c r="CU356" s="14"/>
      <c r="CV356" s="14"/>
      <c r="CW356" s="14"/>
      <c r="CX356" s="14"/>
      <c r="CY356" s="14"/>
      <c r="CZ356" s="14"/>
      <c r="DA356" s="14"/>
      <c r="DB356" s="14"/>
      <c r="DC356" s="14"/>
      <c r="DD356" s="14"/>
      <c r="DE356" s="14"/>
      <c r="DF356" s="14"/>
      <c r="DG356" s="14"/>
      <c r="DH356" s="14"/>
      <c r="DI356" s="14"/>
      <c r="DJ356" s="14"/>
      <c r="DK356" s="14"/>
      <c r="DL356" s="14"/>
      <c r="DM356" s="14"/>
      <c r="DN356" s="14"/>
      <c r="DO356" s="14"/>
      <c r="DP356" s="14"/>
      <c r="DQ356" s="14"/>
      <c r="DR356" s="14"/>
      <c r="DS356" s="14"/>
      <c r="DT356" s="14"/>
      <c r="DU356" s="14"/>
      <c r="DV356" s="14"/>
      <c r="DW356" s="14"/>
      <c r="DX356" s="14"/>
      <c r="DY356" s="14"/>
      <c r="DZ356" s="14"/>
      <c r="EA356" s="14"/>
      <c r="EB356" s="14"/>
      <c r="EC356" s="14"/>
      <c r="ED356" s="14"/>
      <c r="EE356" s="14"/>
      <c r="EF356" s="14"/>
      <c r="EG356" s="14"/>
      <c r="EH356" s="14"/>
      <c r="EI356" s="14"/>
      <c r="EJ356" s="14"/>
      <c r="EK356" s="14"/>
      <c r="EL356" s="14"/>
      <c r="EM356" s="14"/>
      <c r="EN356" s="14"/>
      <c r="EO356" s="14"/>
      <c r="EP356" s="14"/>
      <c r="EQ356" s="14"/>
      <c r="ER356" s="14"/>
      <c r="ES356" s="14"/>
      <c r="ET356" s="14"/>
      <c r="EU356" s="14"/>
      <c r="EV356" s="14"/>
      <c r="EW356" s="14"/>
      <c r="EX356" s="14"/>
      <c r="EY356" s="14"/>
      <c r="EZ356" s="14"/>
      <c r="FA356" s="14"/>
      <c r="FB356" s="14"/>
      <c r="FC356" s="14"/>
      <c r="FD356" s="14"/>
      <c r="FE356" s="14"/>
      <c r="FF356" s="14"/>
      <c r="FG356" s="14"/>
      <c r="FH356" s="14"/>
      <c r="FI356" s="14"/>
      <c r="FJ356" s="14"/>
      <c r="FK356" s="14"/>
      <c r="FL356" s="14"/>
      <c r="FM356" s="14"/>
      <c r="FN356" s="14"/>
      <c r="FO356" s="14"/>
      <c r="FP356" s="14"/>
      <c r="FQ356" s="14"/>
      <c r="FR356" s="14"/>
      <c r="FS356" s="14"/>
      <c r="FT356" s="14"/>
      <c r="FU356" s="14"/>
      <c r="FV356" s="14"/>
      <c r="FW356" s="14"/>
      <c r="FX356" s="14"/>
      <c r="FY356" s="14"/>
      <c r="FZ356" s="14"/>
      <c r="GA356" s="14"/>
      <c r="GB356" s="14"/>
      <c r="GC356" s="14"/>
      <c r="GD356" s="14"/>
      <c r="GE356" s="14"/>
      <c r="GF356" s="14"/>
      <c r="GG356" s="14"/>
      <c r="GH356" s="14"/>
      <c r="GI356" s="14"/>
      <c r="GJ356" s="14"/>
      <c r="GK356" s="14"/>
      <c r="GL356" s="14"/>
      <c r="GM356" s="14"/>
      <c r="GN356" s="14"/>
      <c r="GO356" s="14"/>
      <c r="GP356" s="14"/>
      <c r="GQ356" s="14"/>
      <c r="GR356" s="14"/>
      <c r="GS356" s="14"/>
      <c r="GT356" s="14"/>
      <c r="GU356" s="14"/>
      <c r="GV356" s="14"/>
      <c r="GW356" s="14"/>
      <c r="GX356" s="14"/>
      <c r="GY356" s="14"/>
      <c r="GZ356" s="14"/>
      <c r="HA356" s="14"/>
      <c r="HB356" s="14"/>
      <c r="HC356" s="14"/>
      <c r="HD356" s="14"/>
      <c r="HE356" s="14"/>
      <c r="HF356" s="14"/>
      <c r="HG356" s="14"/>
      <c r="HH356" s="14"/>
      <c r="HI356" s="14"/>
      <c r="HJ356" s="14"/>
      <c r="HK356" s="14"/>
      <c r="HL356" s="14"/>
      <c r="HM356" s="14"/>
      <c r="HN356" s="14"/>
      <c r="HO356" s="14"/>
      <c r="HP356" s="14"/>
      <c r="HQ356" s="14"/>
      <c r="HR356" s="14"/>
      <c r="HS356" s="14"/>
      <c r="HT356" s="14"/>
      <c r="HU356" s="14"/>
      <c r="HV356" s="14"/>
      <c r="HW356" s="14"/>
      <c r="HX356" s="14"/>
      <c r="HY356" s="14"/>
      <c r="HZ356" s="14"/>
      <c r="IA356" s="14"/>
      <c r="IB356" s="14"/>
      <c r="IC356" s="14"/>
      <c r="ID356" s="14"/>
      <c r="IE356" s="14"/>
      <c r="IF356" s="14"/>
      <c r="IG356" s="14"/>
      <c r="IH356" s="14"/>
      <c r="II356" s="14"/>
      <c r="IJ356" s="14"/>
      <c r="IK356" s="14"/>
      <c r="IL356" s="14"/>
      <c r="IM356" s="14"/>
      <c r="IN356" s="14"/>
      <c r="IO356" s="14"/>
      <c r="IP356" s="14"/>
      <c r="IQ356" s="14"/>
      <c r="IR356" s="14"/>
      <c r="IS356" s="14"/>
      <c r="IT356" s="14"/>
      <c r="IU356" s="14"/>
      <c r="IV356" s="14"/>
    </row>
    <row r="357" s="1" customFormat="1" ht="12.75" spans="1:256">
      <c r="A357" s="20" t="s">
        <v>459</v>
      </c>
      <c r="B357" s="21" t="s">
        <v>2</v>
      </c>
      <c r="C357" s="21">
        <v>24</v>
      </c>
      <c r="D357" s="21" t="s">
        <v>3</v>
      </c>
      <c r="E357" s="21" t="s">
        <v>292</v>
      </c>
      <c r="F357" s="22" t="s">
        <v>5</v>
      </c>
      <c r="G357" s="24">
        <f>(A359*A360+B359*B360+C359*C360+D359*D360+E359*E360+F359*F360+G359*G360+H359*H360)/C357</f>
        <v>93.75</v>
      </c>
      <c r="H357" s="32"/>
      <c r="I357" s="22"/>
      <c r="J357" s="46"/>
      <c r="K357" s="22"/>
      <c r="L357" s="22"/>
      <c r="M357" s="32"/>
      <c r="N357" s="22"/>
      <c r="O357" s="22"/>
      <c r="P357" s="52"/>
      <c r="Q357" s="54"/>
      <c r="R357" s="52"/>
      <c r="S357" s="52"/>
      <c r="T357" s="52"/>
      <c r="U357" s="52"/>
      <c r="V357" s="52"/>
      <c r="W357" s="52"/>
      <c r="X357" s="52"/>
      <c r="Y357" s="52"/>
      <c r="Z357" s="52"/>
      <c r="AA357" s="52"/>
      <c r="AB357" s="52"/>
      <c r="AC357" s="52"/>
      <c r="AD357" s="52"/>
      <c r="AE357" s="52"/>
      <c r="AF357" s="52"/>
      <c r="AG357" s="52"/>
      <c r="AH357" s="52"/>
      <c r="AI357" s="52"/>
      <c r="AJ357" s="52"/>
      <c r="AK357" s="52"/>
      <c r="AL357" s="52"/>
      <c r="AM357" s="52"/>
      <c r="AN357" s="52"/>
      <c r="AO357" s="52"/>
      <c r="AP357" s="52"/>
      <c r="AQ357" s="52"/>
      <c r="AR357" s="52"/>
      <c r="AS357" s="52"/>
      <c r="AT357" s="52"/>
      <c r="AU357" s="52"/>
      <c r="AV357" s="52"/>
      <c r="AW357" s="52"/>
      <c r="AX357" s="52"/>
      <c r="AY357" s="52"/>
      <c r="AZ357" s="52"/>
      <c r="BA357" s="52"/>
      <c r="BB357" s="52"/>
      <c r="BC357" s="52"/>
      <c r="BD357" s="52"/>
      <c r="BE357" s="52"/>
      <c r="BF357" s="52"/>
      <c r="BG357" s="52"/>
      <c r="BH357" s="52"/>
      <c r="BI357" s="52"/>
      <c r="BJ357" s="52"/>
      <c r="BK357" s="52"/>
      <c r="BL357" s="52"/>
      <c r="BM357" s="15"/>
      <c r="BN357" s="15"/>
      <c r="BO357" s="15"/>
      <c r="BP357" s="15"/>
      <c r="BQ357" s="15"/>
      <c r="BR357" s="15"/>
      <c r="BS357" s="15"/>
      <c r="BT357" s="15"/>
      <c r="BU357" s="15"/>
      <c r="BV357" s="15"/>
      <c r="BW357" s="15"/>
      <c r="BX357" s="15"/>
      <c r="BY357" s="15"/>
      <c r="BZ357" s="15"/>
      <c r="CA357" s="15"/>
      <c r="CB357" s="15"/>
      <c r="CC357" s="15"/>
      <c r="CD357" s="15"/>
      <c r="CE357" s="15"/>
      <c r="CF357" s="15"/>
      <c r="CG357" s="15"/>
      <c r="CH357" s="15"/>
      <c r="CI357" s="15"/>
      <c r="CJ357" s="15"/>
      <c r="CK357" s="15"/>
      <c r="CL357" s="15"/>
      <c r="CM357" s="15"/>
      <c r="CN357" s="15"/>
      <c r="CO357" s="15"/>
      <c r="CP357" s="15"/>
      <c r="CQ357" s="15"/>
      <c r="CR357" s="15"/>
      <c r="CS357" s="15"/>
      <c r="CT357" s="15"/>
      <c r="CU357" s="15"/>
      <c r="CV357" s="15"/>
      <c r="CW357" s="15"/>
      <c r="CX357" s="15"/>
      <c r="CY357" s="15"/>
      <c r="CZ357" s="15"/>
      <c r="DA357" s="15"/>
      <c r="DB357" s="15"/>
      <c r="DC357" s="15"/>
      <c r="DD357" s="15"/>
      <c r="DE357" s="15"/>
      <c r="DF357" s="15"/>
      <c r="DG357" s="15"/>
      <c r="DH357" s="15"/>
      <c r="DI357" s="15"/>
      <c r="DJ357" s="15"/>
      <c r="DK357" s="15"/>
      <c r="DL357" s="15"/>
      <c r="DM357" s="15"/>
      <c r="DN357" s="15"/>
      <c r="DO357" s="15"/>
      <c r="DP357" s="15"/>
      <c r="DQ357" s="15"/>
      <c r="DR357" s="15"/>
      <c r="DS357" s="15"/>
      <c r="DT357" s="15"/>
      <c r="DU357" s="15"/>
      <c r="DV357" s="15"/>
      <c r="DW357" s="15"/>
      <c r="DX357" s="15"/>
      <c r="DY357" s="15"/>
      <c r="DZ357" s="15"/>
      <c r="EA357" s="15"/>
      <c r="EB357" s="15"/>
      <c r="EC357" s="15"/>
      <c r="ED357" s="15"/>
      <c r="EE357" s="15"/>
      <c r="EF357" s="15"/>
      <c r="EG357" s="15"/>
      <c r="EH357" s="15"/>
      <c r="EI357" s="15"/>
      <c r="EJ357" s="15"/>
      <c r="EK357" s="15"/>
      <c r="EL357" s="15"/>
      <c r="EM357" s="15"/>
      <c r="EN357" s="15"/>
      <c r="EO357" s="15"/>
      <c r="EP357" s="15"/>
      <c r="EQ357" s="15"/>
      <c r="ER357" s="15"/>
      <c r="ES357" s="15"/>
      <c r="ET357" s="15"/>
      <c r="EU357" s="15"/>
      <c r="EV357" s="15"/>
      <c r="EW357" s="15"/>
      <c r="EX357" s="15"/>
      <c r="EY357" s="15"/>
      <c r="EZ357" s="15"/>
      <c r="FA357" s="15"/>
      <c r="FB357" s="15"/>
      <c r="FC357" s="15"/>
      <c r="FD357" s="15"/>
      <c r="FE357" s="15"/>
      <c r="FF357" s="15"/>
      <c r="FG357" s="15"/>
      <c r="FH357" s="15"/>
      <c r="FI357" s="15"/>
      <c r="FJ357" s="15"/>
      <c r="FK357" s="15"/>
      <c r="FL357" s="15"/>
      <c r="FM357" s="15"/>
      <c r="FN357" s="15"/>
      <c r="FO357" s="15"/>
      <c r="FP357" s="15"/>
      <c r="FQ357" s="15"/>
      <c r="FR357" s="15"/>
      <c r="FS357" s="15"/>
      <c r="FT357" s="15"/>
      <c r="FU357" s="15"/>
      <c r="FV357" s="15"/>
      <c r="FW357" s="15"/>
      <c r="FX357" s="15"/>
      <c r="FY357" s="15"/>
      <c r="FZ357" s="15"/>
      <c r="GA357" s="15"/>
      <c r="GB357" s="15"/>
      <c r="GC357" s="15"/>
      <c r="GD357" s="15"/>
      <c r="GE357" s="15"/>
      <c r="GF357" s="15"/>
      <c r="GG357" s="15"/>
      <c r="GH357" s="15"/>
      <c r="GI357" s="15"/>
      <c r="GJ357" s="15"/>
      <c r="GK357" s="15"/>
      <c r="GL357" s="15"/>
      <c r="GM357" s="15"/>
      <c r="GN357" s="15"/>
      <c r="GO357" s="15"/>
      <c r="GP357" s="15"/>
      <c r="GQ357" s="15"/>
      <c r="GR357" s="15"/>
      <c r="GS357" s="15"/>
      <c r="GT357" s="15"/>
      <c r="GU357" s="15"/>
      <c r="GV357" s="15"/>
      <c r="GW357" s="15"/>
      <c r="GX357" s="15"/>
      <c r="GY357" s="15"/>
      <c r="GZ357" s="15"/>
      <c r="HA357" s="15"/>
      <c r="HB357" s="15"/>
      <c r="HC357" s="15"/>
      <c r="HD357" s="15"/>
      <c r="HE357" s="15"/>
      <c r="HF357" s="15"/>
      <c r="HG357" s="15"/>
      <c r="HH357" s="15"/>
      <c r="HI357" s="15"/>
      <c r="HJ357" s="15"/>
      <c r="HK357" s="15"/>
      <c r="HL357" s="15"/>
      <c r="HM357" s="15"/>
      <c r="HN357" s="15"/>
      <c r="HO357" s="15"/>
      <c r="HP357" s="15"/>
      <c r="HQ357" s="15"/>
      <c r="HR357" s="15"/>
      <c r="HS357" s="15"/>
      <c r="HT357" s="15"/>
      <c r="HU357" s="15"/>
      <c r="HV357" s="15"/>
      <c r="HW357" s="15"/>
      <c r="HX357" s="15"/>
      <c r="HY357" s="15"/>
      <c r="HZ357" s="15"/>
      <c r="IA357" s="15"/>
      <c r="IB357" s="15"/>
      <c r="IC357" s="15"/>
      <c r="ID357" s="15"/>
      <c r="IE357" s="15"/>
      <c r="IF357" s="15"/>
      <c r="IG357" s="15"/>
      <c r="IH357" s="15"/>
      <c r="II357" s="15"/>
      <c r="IJ357" s="15"/>
      <c r="IK357" s="15"/>
      <c r="IL357" s="15"/>
      <c r="IM357" s="15"/>
      <c r="IN357" s="15"/>
      <c r="IO357" s="15"/>
      <c r="IP357" s="15"/>
      <c r="IQ357" s="15"/>
      <c r="IR357" s="15"/>
      <c r="IS357" s="15"/>
      <c r="IT357" s="15"/>
      <c r="IU357" s="15"/>
      <c r="IV357" s="15"/>
    </row>
    <row r="358" s="1" customFormat="1" ht="12.75" spans="1:256">
      <c r="A358" s="22" t="s">
        <v>451</v>
      </c>
      <c r="B358" s="22" t="s">
        <v>460</v>
      </c>
      <c r="C358" s="22" t="s">
        <v>461</v>
      </c>
      <c r="D358" s="22" t="s">
        <v>462</v>
      </c>
      <c r="E358" s="22" t="s">
        <v>463</v>
      </c>
      <c r="F358" s="22"/>
      <c r="G358" s="22"/>
      <c r="H358" s="22"/>
      <c r="I358" s="22"/>
      <c r="J358" s="22"/>
      <c r="K358" s="22"/>
      <c r="L358" s="22"/>
      <c r="M358" s="22"/>
      <c r="N358" s="22"/>
      <c r="O358" s="22"/>
      <c r="P358" s="52"/>
      <c r="Q358" s="54"/>
      <c r="R358" s="52"/>
      <c r="S358" s="52"/>
      <c r="T358" s="52"/>
      <c r="U358" s="52"/>
      <c r="V358" s="52"/>
      <c r="W358" s="52"/>
      <c r="X358" s="52"/>
      <c r="Y358" s="52"/>
      <c r="Z358" s="52"/>
      <c r="AA358" s="52"/>
      <c r="AB358" s="52"/>
      <c r="AC358" s="52"/>
      <c r="AD358" s="52"/>
      <c r="AE358" s="52"/>
      <c r="AF358" s="52"/>
      <c r="AG358" s="52"/>
      <c r="AH358" s="52"/>
      <c r="AI358" s="52"/>
      <c r="AJ358" s="52"/>
      <c r="AK358" s="52"/>
      <c r="AL358" s="52"/>
      <c r="AM358" s="52"/>
      <c r="AN358" s="52"/>
      <c r="AO358" s="52"/>
      <c r="AP358" s="52"/>
      <c r="AQ358" s="52"/>
      <c r="AR358" s="52"/>
      <c r="AS358" s="52"/>
      <c r="AT358" s="52"/>
      <c r="AU358" s="52"/>
      <c r="AV358" s="52"/>
      <c r="AW358" s="52"/>
      <c r="AX358" s="52"/>
      <c r="AY358" s="52"/>
      <c r="AZ358" s="52"/>
      <c r="BA358" s="52"/>
      <c r="BB358" s="52"/>
      <c r="BC358" s="52"/>
      <c r="BD358" s="52"/>
      <c r="BE358" s="52"/>
      <c r="BF358" s="52"/>
      <c r="BG358" s="52"/>
      <c r="BH358" s="52"/>
      <c r="BI358" s="52"/>
      <c r="BJ358" s="52"/>
      <c r="BK358" s="52"/>
      <c r="BL358" s="52"/>
      <c r="BM358" s="14"/>
      <c r="BN358" s="14"/>
      <c r="BO358" s="14"/>
      <c r="BP358" s="14"/>
      <c r="BQ358" s="14"/>
      <c r="BR358" s="14"/>
      <c r="BS358" s="14"/>
      <c r="BT358" s="14"/>
      <c r="BU358" s="14"/>
      <c r="BV358" s="14"/>
      <c r="BW358" s="14"/>
      <c r="BX358" s="14"/>
      <c r="BY358" s="14"/>
      <c r="BZ358" s="14"/>
      <c r="CA358" s="14"/>
      <c r="CB358" s="14"/>
      <c r="CC358" s="14"/>
      <c r="CD358" s="14"/>
      <c r="CE358" s="14"/>
      <c r="CF358" s="14"/>
      <c r="CG358" s="14"/>
      <c r="CH358" s="14"/>
      <c r="CI358" s="14"/>
      <c r="CJ358" s="14"/>
      <c r="CK358" s="14"/>
      <c r="CL358" s="14"/>
      <c r="CM358" s="14"/>
      <c r="CN358" s="14"/>
      <c r="CO358" s="14"/>
      <c r="CP358" s="14"/>
      <c r="CQ358" s="14"/>
      <c r="CR358" s="14"/>
      <c r="CS358" s="14"/>
      <c r="CT358" s="14"/>
      <c r="CU358" s="14"/>
      <c r="CV358" s="14"/>
      <c r="CW358" s="14"/>
      <c r="CX358" s="14"/>
      <c r="CY358" s="14"/>
      <c r="CZ358" s="14"/>
      <c r="DA358" s="14"/>
      <c r="DB358" s="14"/>
      <c r="DC358" s="14"/>
      <c r="DD358" s="14"/>
      <c r="DE358" s="14"/>
      <c r="DF358" s="14"/>
      <c r="DG358" s="14"/>
      <c r="DH358" s="14"/>
      <c r="DI358" s="14"/>
      <c r="DJ358" s="14"/>
      <c r="DK358" s="14"/>
      <c r="DL358" s="14"/>
      <c r="DM358" s="14"/>
      <c r="DN358" s="14"/>
      <c r="DO358" s="14"/>
      <c r="DP358" s="14"/>
      <c r="DQ358" s="14"/>
      <c r="DR358" s="14"/>
      <c r="DS358" s="14"/>
      <c r="DT358" s="14"/>
      <c r="DU358" s="14"/>
      <c r="DV358" s="14"/>
      <c r="DW358" s="14"/>
      <c r="DX358" s="14"/>
      <c r="DY358" s="14"/>
      <c r="DZ358" s="14"/>
      <c r="EA358" s="14"/>
      <c r="EB358" s="14"/>
      <c r="EC358" s="14"/>
      <c r="ED358" s="14"/>
      <c r="EE358" s="14"/>
      <c r="EF358" s="14"/>
      <c r="EG358" s="14"/>
      <c r="EH358" s="14"/>
      <c r="EI358" s="14"/>
      <c r="EJ358" s="14"/>
      <c r="EK358" s="14"/>
      <c r="EL358" s="14"/>
      <c r="EM358" s="14"/>
      <c r="EN358" s="14"/>
      <c r="EO358" s="14"/>
      <c r="EP358" s="14"/>
      <c r="EQ358" s="14"/>
      <c r="ER358" s="14"/>
      <c r="ES358" s="14"/>
      <c r="ET358" s="14"/>
      <c r="EU358" s="14"/>
      <c r="EV358" s="14"/>
      <c r="EW358" s="14"/>
      <c r="EX358" s="14"/>
      <c r="EY358" s="14"/>
      <c r="EZ358" s="14"/>
      <c r="FA358" s="14"/>
      <c r="FB358" s="14"/>
      <c r="FC358" s="14"/>
      <c r="FD358" s="14"/>
      <c r="FE358" s="14"/>
      <c r="FF358" s="14"/>
      <c r="FG358" s="14"/>
      <c r="FH358" s="14"/>
      <c r="FI358" s="14"/>
      <c r="FJ358" s="14"/>
      <c r="FK358" s="14"/>
      <c r="FL358" s="14"/>
      <c r="FM358" s="14"/>
      <c r="FN358" s="14"/>
      <c r="FO358" s="14"/>
      <c r="FP358" s="14"/>
      <c r="FQ358" s="14"/>
      <c r="FR358" s="14"/>
      <c r="FS358" s="14"/>
      <c r="FT358" s="14"/>
      <c r="FU358" s="14"/>
      <c r="FV358" s="14"/>
      <c r="FW358" s="14"/>
      <c r="FX358" s="14"/>
      <c r="FY358" s="14"/>
      <c r="FZ358" s="14"/>
      <c r="GA358" s="14"/>
      <c r="GB358" s="14"/>
      <c r="GC358" s="14"/>
      <c r="GD358" s="14"/>
      <c r="GE358" s="14"/>
      <c r="GF358" s="14"/>
      <c r="GG358" s="14"/>
      <c r="GH358" s="14"/>
      <c r="GI358" s="14"/>
      <c r="GJ358" s="14"/>
      <c r="GK358" s="14"/>
      <c r="GL358" s="14"/>
      <c r="GM358" s="14"/>
      <c r="GN358" s="14"/>
      <c r="GO358" s="14"/>
      <c r="GP358" s="14"/>
      <c r="GQ358" s="14"/>
      <c r="GR358" s="14"/>
      <c r="GS358" s="14"/>
      <c r="GT358" s="14"/>
      <c r="GU358" s="14"/>
      <c r="GV358" s="14"/>
      <c r="GW358" s="14"/>
      <c r="GX358" s="14"/>
      <c r="GY358" s="14"/>
      <c r="GZ358" s="14"/>
      <c r="HA358" s="14"/>
      <c r="HB358" s="14"/>
      <c r="HC358" s="14"/>
      <c r="HD358" s="14"/>
      <c r="HE358" s="14"/>
      <c r="HF358" s="14"/>
      <c r="HG358" s="14"/>
      <c r="HH358" s="14"/>
      <c r="HI358" s="14"/>
      <c r="HJ358" s="14"/>
      <c r="HK358" s="14"/>
      <c r="HL358" s="14"/>
      <c r="HM358" s="14"/>
      <c r="HN358" s="14"/>
      <c r="HO358" s="14"/>
      <c r="HP358" s="14"/>
      <c r="HQ358" s="14"/>
      <c r="HR358" s="14"/>
      <c r="HS358" s="14"/>
      <c r="HT358" s="14"/>
      <c r="HU358" s="14"/>
      <c r="HV358" s="14"/>
      <c r="HW358" s="14"/>
      <c r="HX358" s="14"/>
      <c r="HY358" s="14"/>
      <c r="HZ358" s="14"/>
      <c r="IA358" s="14"/>
      <c r="IB358" s="14"/>
      <c r="IC358" s="14"/>
      <c r="ID358" s="14"/>
      <c r="IE358" s="14"/>
      <c r="IF358" s="14"/>
      <c r="IG358" s="14"/>
      <c r="IH358" s="14"/>
      <c r="II358" s="14"/>
      <c r="IJ358" s="14"/>
      <c r="IK358" s="14"/>
      <c r="IL358" s="14"/>
      <c r="IM358" s="14"/>
      <c r="IN358" s="14"/>
      <c r="IO358" s="14"/>
      <c r="IP358" s="14"/>
      <c r="IQ358" s="14"/>
      <c r="IR358" s="14"/>
      <c r="IS358" s="14"/>
      <c r="IT358" s="14"/>
      <c r="IU358" s="14"/>
      <c r="IV358" s="14"/>
    </row>
    <row r="359" s="2" customFormat="1" ht="12.75" spans="1:256">
      <c r="A359" s="22"/>
      <c r="B359" s="22">
        <v>6</v>
      </c>
      <c r="C359" s="22">
        <v>6</v>
      </c>
      <c r="D359" s="22">
        <v>6</v>
      </c>
      <c r="E359" s="22">
        <v>6</v>
      </c>
      <c r="F359" s="22"/>
      <c r="G359" s="22"/>
      <c r="H359" s="22"/>
      <c r="I359" s="22"/>
      <c r="J359" s="22"/>
      <c r="K359" s="22"/>
      <c r="L359" s="22"/>
      <c r="M359" s="22"/>
      <c r="N359" s="22"/>
      <c r="O359" s="22"/>
      <c r="P359" s="52"/>
      <c r="Q359" s="54"/>
      <c r="R359" s="52"/>
      <c r="S359" s="52"/>
      <c r="T359" s="52"/>
      <c r="U359" s="52"/>
      <c r="V359" s="52"/>
      <c r="W359" s="52"/>
      <c r="X359" s="52"/>
      <c r="Y359" s="52"/>
      <c r="Z359" s="52"/>
      <c r="AA359" s="52"/>
      <c r="AB359" s="52"/>
      <c r="AC359" s="52"/>
      <c r="AD359" s="52"/>
      <c r="AE359" s="52"/>
      <c r="AF359" s="52"/>
      <c r="AG359" s="52"/>
      <c r="AH359" s="52"/>
      <c r="AI359" s="52"/>
      <c r="AJ359" s="52"/>
      <c r="AK359" s="52"/>
      <c r="AL359" s="52"/>
      <c r="AM359" s="52"/>
      <c r="AN359" s="52"/>
      <c r="AO359" s="52"/>
      <c r="AP359" s="52"/>
      <c r="AQ359" s="52"/>
      <c r="AR359" s="52"/>
      <c r="AS359" s="52"/>
      <c r="AT359" s="52"/>
      <c r="AU359" s="52"/>
      <c r="AV359" s="52"/>
      <c r="AW359" s="52"/>
      <c r="AX359" s="52"/>
      <c r="AY359" s="52"/>
      <c r="AZ359" s="52"/>
      <c r="BA359" s="52"/>
      <c r="BB359" s="52"/>
      <c r="BC359" s="52"/>
      <c r="BD359" s="52"/>
      <c r="BE359" s="52"/>
      <c r="BF359" s="52"/>
      <c r="BG359" s="52"/>
      <c r="BH359" s="52"/>
      <c r="BI359" s="52"/>
      <c r="BJ359" s="52"/>
      <c r="BK359" s="52"/>
      <c r="BL359" s="52"/>
      <c r="BM359" s="14"/>
      <c r="BN359" s="14"/>
      <c r="BO359" s="14"/>
      <c r="BP359" s="14"/>
      <c r="BQ359" s="14"/>
      <c r="BR359" s="14"/>
      <c r="BS359" s="14"/>
      <c r="BT359" s="14"/>
      <c r="BU359" s="14"/>
      <c r="BV359" s="14"/>
      <c r="BW359" s="14"/>
      <c r="BX359" s="14"/>
      <c r="BY359" s="14"/>
      <c r="BZ359" s="14"/>
      <c r="CA359" s="14"/>
      <c r="CB359" s="14"/>
      <c r="CC359" s="14"/>
      <c r="CD359" s="14"/>
      <c r="CE359" s="14"/>
      <c r="CF359" s="14"/>
      <c r="CG359" s="14"/>
      <c r="CH359" s="14"/>
      <c r="CI359" s="14"/>
      <c r="CJ359" s="14"/>
      <c r="CK359" s="14"/>
      <c r="CL359" s="14"/>
      <c r="CM359" s="14"/>
      <c r="CN359" s="14"/>
      <c r="CO359" s="14"/>
      <c r="CP359" s="14"/>
      <c r="CQ359" s="14"/>
      <c r="CR359" s="14"/>
      <c r="CS359" s="14"/>
      <c r="CT359" s="14"/>
      <c r="CU359" s="14"/>
      <c r="CV359" s="14"/>
      <c r="CW359" s="14"/>
      <c r="CX359" s="14"/>
      <c r="CY359" s="14"/>
      <c r="CZ359" s="14"/>
      <c r="DA359" s="14"/>
      <c r="DB359" s="14"/>
      <c r="DC359" s="14"/>
      <c r="DD359" s="14"/>
      <c r="DE359" s="14"/>
      <c r="DF359" s="14"/>
      <c r="DG359" s="14"/>
      <c r="DH359" s="14"/>
      <c r="DI359" s="14"/>
      <c r="DJ359" s="14"/>
      <c r="DK359" s="14"/>
      <c r="DL359" s="14"/>
      <c r="DM359" s="14"/>
      <c r="DN359" s="14"/>
      <c r="DO359" s="14"/>
      <c r="DP359" s="14"/>
      <c r="DQ359" s="14"/>
      <c r="DR359" s="14"/>
      <c r="DS359" s="14"/>
      <c r="DT359" s="14"/>
      <c r="DU359" s="14"/>
      <c r="DV359" s="14"/>
      <c r="DW359" s="14"/>
      <c r="DX359" s="14"/>
      <c r="DY359" s="14"/>
      <c r="DZ359" s="14"/>
      <c r="EA359" s="14"/>
      <c r="EB359" s="14"/>
      <c r="EC359" s="14"/>
      <c r="ED359" s="14"/>
      <c r="EE359" s="14"/>
      <c r="EF359" s="14"/>
      <c r="EG359" s="14"/>
      <c r="EH359" s="14"/>
      <c r="EI359" s="14"/>
      <c r="EJ359" s="14"/>
      <c r="EK359" s="14"/>
      <c r="EL359" s="14"/>
      <c r="EM359" s="14"/>
      <c r="EN359" s="14"/>
      <c r="EO359" s="14"/>
      <c r="EP359" s="14"/>
      <c r="EQ359" s="14"/>
      <c r="ER359" s="14"/>
      <c r="ES359" s="14"/>
      <c r="ET359" s="14"/>
      <c r="EU359" s="14"/>
      <c r="EV359" s="14"/>
      <c r="EW359" s="14"/>
      <c r="EX359" s="14"/>
      <c r="EY359" s="14"/>
      <c r="EZ359" s="14"/>
      <c r="FA359" s="14"/>
      <c r="FB359" s="14"/>
      <c r="FC359" s="14"/>
      <c r="FD359" s="14"/>
      <c r="FE359" s="14"/>
      <c r="FF359" s="14"/>
      <c r="FG359" s="14"/>
      <c r="FH359" s="14"/>
      <c r="FI359" s="14"/>
      <c r="FJ359" s="14"/>
      <c r="FK359" s="14"/>
      <c r="FL359" s="14"/>
      <c r="FM359" s="14"/>
      <c r="FN359" s="14"/>
      <c r="FO359" s="14"/>
      <c r="FP359" s="14"/>
      <c r="FQ359" s="14"/>
      <c r="FR359" s="14"/>
      <c r="FS359" s="14"/>
      <c r="FT359" s="14"/>
      <c r="FU359" s="14"/>
      <c r="FV359" s="14"/>
      <c r="FW359" s="14"/>
      <c r="FX359" s="14"/>
      <c r="FY359" s="14"/>
      <c r="FZ359" s="14"/>
      <c r="GA359" s="14"/>
      <c r="GB359" s="14"/>
      <c r="GC359" s="14"/>
      <c r="GD359" s="14"/>
      <c r="GE359" s="14"/>
      <c r="GF359" s="14"/>
      <c r="GG359" s="14"/>
      <c r="GH359" s="14"/>
      <c r="GI359" s="14"/>
      <c r="GJ359" s="14"/>
      <c r="GK359" s="14"/>
      <c r="GL359" s="14"/>
      <c r="GM359" s="14"/>
      <c r="GN359" s="14"/>
      <c r="GO359" s="14"/>
      <c r="GP359" s="14"/>
      <c r="GQ359" s="14"/>
      <c r="GR359" s="14"/>
      <c r="GS359" s="14"/>
      <c r="GT359" s="14"/>
      <c r="GU359" s="14"/>
      <c r="GV359" s="14"/>
      <c r="GW359" s="14"/>
      <c r="GX359" s="14"/>
      <c r="GY359" s="14"/>
      <c r="GZ359" s="14"/>
      <c r="HA359" s="14"/>
      <c r="HB359" s="14"/>
      <c r="HC359" s="14"/>
      <c r="HD359" s="14"/>
      <c r="HE359" s="14"/>
      <c r="HF359" s="14"/>
      <c r="HG359" s="14"/>
      <c r="HH359" s="14"/>
      <c r="HI359" s="14"/>
      <c r="HJ359" s="14"/>
      <c r="HK359" s="14"/>
      <c r="HL359" s="14"/>
      <c r="HM359" s="14"/>
      <c r="HN359" s="14"/>
      <c r="HO359" s="14"/>
      <c r="HP359" s="14"/>
      <c r="HQ359" s="14"/>
      <c r="HR359" s="14"/>
      <c r="HS359" s="14"/>
      <c r="HT359" s="14"/>
      <c r="HU359" s="14"/>
      <c r="HV359" s="14"/>
      <c r="HW359" s="14"/>
      <c r="HX359" s="14"/>
      <c r="HY359" s="14"/>
      <c r="HZ359" s="14"/>
      <c r="IA359" s="14"/>
      <c r="IB359" s="14"/>
      <c r="IC359" s="14"/>
      <c r="ID359" s="14"/>
      <c r="IE359" s="14"/>
      <c r="IF359" s="14"/>
      <c r="IG359" s="14"/>
      <c r="IH359" s="14"/>
      <c r="II359" s="14"/>
      <c r="IJ359" s="14"/>
      <c r="IK359" s="14"/>
      <c r="IL359" s="14"/>
      <c r="IM359" s="14"/>
      <c r="IN359" s="14"/>
      <c r="IO359" s="14"/>
      <c r="IP359" s="14"/>
      <c r="IQ359" s="14"/>
      <c r="IR359" s="14"/>
      <c r="IS359" s="14"/>
      <c r="IT359" s="14"/>
      <c r="IU359" s="14"/>
      <c r="IV359" s="14"/>
    </row>
    <row r="360" s="1" customFormat="1" ht="12.75" spans="1:256">
      <c r="A360" s="25">
        <v>81</v>
      </c>
      <c r="B360" s="25">
        <v>95</v>
      </c>
      <c r="C360" s="25">
        <v>91</v>
      </c>
      <c r="D360" s="25">
        <v>93</v>
      </c>
      <c r="E360" s="25">
        <v>96</v>
      </c>
      <c r="F360" s="25"/>
      <c r="G360" s="25"/>
      <c r="H360" s="25"/>
      <c r="I360" s="25"/>
      <c r="J360" s="25"/>
      <c r="K360" s="25"/>
      <c r="L360" s="25"/>
      <c r="M360" s="25"/>
      <c r="N360" s="25"/>
      <c r="O360" s="25"/>
      <c r="P360" s="52"/>
      <c r="Q360" s="54"/>
      <c r="R360" s="52"/>
      <c r="S360" s="52"/>
      <c r="T360" s="52"/>
      <c r="U360" s="52"/>
      <c r="V360" s="52"/>
      <c r="W360" s="52"/>
      <c r="X360" s="52"/>
      <c r="Y360" s="52"/>
      <c r="Z360" s="52"/>
      <c r="AA360" s="52"/>
      <c r="AB360" s="52"/>
      <c r="AC360" s="52"/>
      <c r="AD360" s="52"/>
      <c r="AE360" s="52"/>
      <c r="AF360" s="52"/>
      <c r="AG360" s="52"/>
      <c r="AH360" s="52"/>
      <c r="AI360" s="52"/>
      <c r="AJ360" s="52"/>
      <c r="AK360" s="52"/>
      <c r="AL360" s="52"/>
      <c r="AM360" s="52"/>
      <c r="AN360" s="52"/>
      <c r="AO360" s="52"/>
      <c r="AP360" s="52"/>
      <c r="AQ360" s="52"/>
      <c r="AR360" s="52"/>
      <c r="AS360" s="52"/>
      <c r="AT360" s="52"/>
      <c r="AU360" s="52"/>
      <c r="AV360" s="52"/>
      <c r="AW360" s="52"/>
      <c r="AX360" s="52"/>
      <c r="AY360" s="52"/>
      <c r="AZ360" s="52"/>
      <c r="BA360" s="52"/>
      <c r="BB360" s="52"/>
      <c r="BC360" s="52"/>
      <c r="BD360" s="52"/>
      <c r="BE360" s="52"/>
      <c r="BF360" s="52"/>
      <c r="BG360" s="52"/>
      <c r="BH360" s="52"/>
      <c r="BI360" s="52"/>
      <c r="BJ360" s="52"/>
      <c r="BK360" s="52"/>
      <c r="BL360" s="52"/>
      <c r="BM360" s="15"/>
      <c r="BN360" s="15"/>
      <c r="BO360" s="15"/>
      <c r="BP360" s="15"/>
      <c r="BQ360" s="15"/>
      <c r="BR360" s="15"/>
      <c r="BS360" s="15"/>
      <c r="BT360" s="15"/>
      <c r="BU360" s="15"/>
      <c r="BV360" s="15"/>
      <c r="BW360" s="15"/>
      <c r="BX360" s="15"/>
      <c r="BY360" s="15"/>
      <c r="BZ360" s="15"/>
      <c r="CA360" s="15"/>
      <c r="CB360" s="15"/>
      <c r="CC360" s="15"/>
      <c r="CD360" s="15"/>
      <c r="CE360" s="15"/>
      <c r="CF360" s="15"/>
      <c r="CG360" s="15"/>
      <c r="CH360" s="15"/>
      <c r="CI360" s="15"/>
      <c r="CJ360" s="15"/>
      <c r="CK360" s="15"/>
      <c r="CL360" s="15"/>
      <c r="CM360" s="15"/>
      <c r="CN360" s="15"/>
      <c r="CO360" s="15"/>
      <c r="CP360" s="15"/>
      <c r="CQ360" s="15"/>
      <c r="CR360" s="15"/>
      <c r="CS360" s="15"/>
      <c r="CT360" s="15"/>
      <c r="CU360" s="15"/>
      <c r="CV360" s="15"/>
      <c r="CW360" s="15"/>
      <c r="CX360" s="15"/>
      <c r="CY360" s="15"/>
      <c r="CZ360" s="15"/>
      <c r="DA360" s="15"/>
      <c r="DB360" s="15"/>
      <c r="DC360" s="15"/>
      <c r="DD360" s="15"/>
      <c r="DE360" s="15"/>
      <c r="DF360" s="15"/>
      <c r="DG360" s="15"/>
      <c r="DH360" s="15"/>
      <c r="DI360" s="15"/>
      <c r="DJ360" s="15"/>
      <c r="DK360" s="15"/>
      <c r="DL360" s="15"/>
      <c r="DM360" s="15"/>
      <c r="DN360" s="15"/>
      <c r="DO360" s="15"/>
      <c r="DP360" s="15"/>
      <c r="DQ360" s="15"/>
      <c r="DR360" s="15"/>
      <c r="DS360" s="15"/>
      <c r="DT360" s="15"/>
      <c r="DU360" s="15"/>
      <c r="DV360" s="15"/>
      <c r="DW360" s="15"/>
      <c r="DX360" s="15"/>
      <c r="DY360" s="15"/>
      <c r="DZ360" s="15"/>
      <c r="EA360" s="15"/>
      <c r="EB360" s="15"/>
      <c r="EC360" s="15"/>
      <c r="ED360" s="15"/>
      <c r="EE360" s="15"/>
      <c r="EF360" s="15"/>
      <c r="EG360" s="15"/>
      <c r="EH360" s="15"/>
      <c r="EI360" s="15"/>
      <c r="EJ360" s="15"/>
      <c r="EK360" s="15"/>
      <c r="EL360" s="15"/>
      <c r="EM360" s="15"/>
      <c r="EN360" s="15"/>
      <c r="EO360" s="15"/>
      <c r="EP360" s="15"/>
      <c r="EQ360" s="15"/>
      <c r="ER360" s="15"/>
      <c r="ES360" s="15"/>
      <c r="ET360" s="15"/>
      <c r="EU360" s="15"/>
      <c r="EV360" s="15"/>
      <c r="EW360" s="15"/>
      <c r="EX360" s="15"/>
      <c r="EY360" s="15"/>
      <c r="EZ360" s="15"/>
      <c r="FA360" s="15"/>
      <c r="FB360" s="15"/>
      <c r="FC360" s="15"/>
      <c r="FD360" s="15"/>
      <c r="FE360" s="15"/>
      <c r="FF360" s="15"/>
      <c r="FG360" s="15"/>
      <c r="FH360" s="15"/>
      <c r="FI360" s="15"/>
      <c r="FJ360" s="15"/>
      <c r="FK360" s="15"/>
      <c r="FL360" s="15"/>
      <c r="FM360" s="15"/>
      <c r="FN360" s="15"/>
      <c r="FO360" s="15"/>
      <c r="FP360" s="15"/>
      <c r="FQ360" s="15"/>
      <c r="FR360" s="15"/>
      <c r="FS360" s="15"/>
      <c r="FT360" s="15"/>
      <c r="FU360" s="15"/>
      <c r="FV360" s="15"/>
      <c r="FW360" s="15"/>
      <c r="FX360" s="15"/>
      <c r="FY360" s="15"/>
      <c r="FZ360" s="15"/>
      <c r="GA360" s="15"/>
      <c r="GB360" s="15"/>
      <c r="GC360" s="15"/>
      <c r="GD360" s="15"/>
      <c r="GE360" s="15"/>
      <c r="GF360" s="15"/>
      <c r="GG360" s="15"/>
      <c r="GH360" s="15"/>
      <c r="GI360" s="15"/>
      <c r="GJ360" s="15"/>
      <c r="GK360" s="15"/>
      <c r="GL360" s="15"/>
      <c r="GM360" s="15"/>
      <c r="GN360" s="15"/>
      <c r="GO360" s="15"/>
      <c r="GP360" s="15"/>
      <c r="GQ360" s="15"/>
      <c r="GR360" s="15"/>
      <c r="GS360" s="15"/>
      <c r="GT360" s="15"/>
      <c r="GU360" s="15"/>
      <c r="GV360" s="15"/>
      <c r="GW360" s="15"/>
      <c r="GX360" s="15"/>
      <c r="GY360" s="15"/>
      <c r="GZ360" s="15"/>
      <c r="HA360" s="15"/>
      <c r="HB360" s="15"/>
      <c r="HC360" s="15"/>
      <c r="HD360" s="15"/>
      <c r="HE360" s="15"/>
      <c r="HF360" s="15"/>
      <c r="HG360" s="15"/>
      <c r="HH360" s="15"/>
      <c r="HI360" s="15"/>
      <c r="HJ360" s="15"/>
      <c r="HK360" s="15"/>
      <c r="HL360" s="15"/>
      <c r="HM360" s="15"/>
      <c r="HN360" s="15"/>
      <c r="HO360" s="15"/>
      <c r="HP360" s="15"/>
      <c r="HQ360" s="15"/>
      <c r="HR360" s="15"/>
      <c r="HS360" s="15"/>
      <c r="HT360" s="15"/>
      <c r="HU360" s="15"/>
      <c r="HV360" s="15"/>
      <c r="HW360" s="15"/>
      <c r="HX360" s="15"/>
      <c r="HY360" s="15"/>
      <c r="HZ360" s="15"/>
      <c r="IA360" s="15"/>
      <c r="IB360" s="15"/>
      <c r="IC360" s="15"/>
      <c r="ID360" s="15"/>
      <c r="IE360" s="15"/>
      <c r="IF360" s="15"/>
      <c r="IG360" s="15"/>
      <c r="IH360" s="15"/>
      <c r="II360" s="15"/>
      <c r="IJ360" s="15"/>
      <c r="IK360" s="15"/>
      <c r="IL360" s="15"/>
      <c r="IM360" s="15"/>
      <c r="IN360" s="15"/>
      <c r="IO360" s="15"/>
      <c r="IP360" s="15"/>
      <c r="IQ360" s="15"/>
      <c r="IR360" s="15"/>
      <c r="IS360" s="15"/>
      <c r="IT360" s="15"/>
      <c r="IU360" s="15"/>
      <c r="IV360" s="15"/>
    </row>
    <row r="361" s="1" customFormat="1" ht="12.75" spans="1:256">
      <c r="A361" s="22"/>
      <c r="B361" s="22"/>
      <c r="C361" s="22"/>
      <c r="D361" s="22"/>
      <c r="E361" s="22"/>
      <c r="F361" s="22"/>
      <c r="G361" s="22"/>
      <c r="H361" s="22"/>
      <c r="I361" s="22"/>
      <c r="J361" s="22"/>
      <c r="K361" s="22"/>
      <c r="L361" s="21"/>
      <c r="M361" s="21"/>
      <c r="N361" s="21"/>
      <c r="O361" s="21"/>
      <c r="P361" s="52"/>
      <c r="Q361" s="54"/>
      <c r="R361" s="52"/>
      <c r="S361" s="52"/>
      <c r="T361" s="52"/>
      <c r="U361" s="52"/>
      <c r="V361" s="52"/>
      <c r="W361" s="52"/>
      <c r="X361" s="52"/>
      <c r="Y361" s="52"/>
      <c r="Z361" s="52"/>
      <c r="AA361" s="52"/>
      <c r="AB361" s="52"/>
      <c r="AC361" s="52"/>
      <c r="AD361" s="52"/>
      <c r="AE361" s="52"/>
      <c r="AF361" s="52"/>
      <c r="AG361" s="52"/>
      <c r="AH361" s="52"/>
      <c r="AI361" s="52"/>
      <c r="AJ361" s="52"/>
      <c r="AK361" s="52"/>
      <c r="AL361" s="52"/>
      <c r="AM361" s="52"/>
      <c r="AN361" s="52"/>
      <c r="AO361" s="52"/>
      <c r="AP361" s="52"/>
      <c r="AQ361" s="52"/>
      <c r="AR361" s="52"/>
      <c r="AS361" s="52"/>
      <c r="AT361" s="52"/>
      <c r="AU361" s="52"/>
      <c r="AV361" s="52"/>
      <c r="AW361" s="52"/>
      <c r="AX361" s="52"/>
      <c r="AY361" s="52"/>
      <c r="AZ361" s="52"/>
      <c r="BA361" s="52"/>
      <c r="BB361" s="52"/>
      <c r="BC361" s="52"/>
      <c r="BD361" s="52"/>
      <c r="BE361" s="52"/>
      <c r="BF361" s="52"/>
      <c r="BG361" s="52"/>
      <c r="BH361" s="52"/>
      <c r="BI361" s="52"/>
      <c r="BJ361" s="52"/>
      <c r="BK361" s="52"/>
      <c r="BL361" s="52"/>
      <c r="BM361" s="14"/>
      <c r="BN361" s="14"/>
      <c r="BO361" s="14"/>
      <c r="BP361" s="14"/>
      <c r="BQ361" s="14"/>
      <c r="BR361" s="14"/>
      <c r="BS361" s="14"/>
      <c r="BT361" s="14"/>
      <c r="BU361" s="14"/>
      <c r="BV361" s="14"/>
      <c r="BW361" s="14"/>
      <c r="BX361" s="14"/>
      <c r="BY361" s="14"/>
      <c r="BZ361" s="14"/>
      <c r="CA361" s="14"/>
      <c r="CB361" s="14"/>
      <c r="CC361" s="14"/>
      <c r="CD361" s="14"/>
      <c r="CE361" s="14"/>
      <c r="CF361" s="14"/>
      <c r="CG361" s="14"/>
      <c r="CH361" s="14"/>
      <c r="CI361" s="14"/>
      <c r="CJ361" s="14"/>
      <c r="CK361" s="14"/>
      <c r="CL361" s="14"/>
      <c r="CM361" s="14"/>
      <c r="CN361" s="14"/>
      <c r="CO361" s="14"/>
      <c r="CP361" s="14"/>
      <c r="CQ361" s="14"/>
      <c r="CR361" s="14"/>
      <c r="CS361" s="14"/>
      <c r="CT361" s="14"/>
      <c r="CU361" s="14"/>
      <c r="CV361" s="14"/>
      <c r="CW361" s="14"/>
      <c r="CX361" s="14"/>
      <c r="CY361" s="14"/>
      <c r="CZ361" s="14"/>
      <c r="DA361" s="14"/>
      <c r="DB361" s="14"/>
      <c r="DC361" s="14"/>
      <c r="DD361" s="14"/>
      <c r="DE361" s="14"/>
      <c r="DF361" s="14"/>
      <c r="DG361" s="14"/>
      <c r="DH361" s="14"/>
      <c r="DI361" s="14"/>
      <c r="DJ361" s="14"/>
      <c r="DK361" s="14"/>
      <c r="DL361" s="14"/>
      <c r="DM361" s="14"/>
      <c r="DN361" s="14"/>
      <c r="DO361" s="14"/>
      <c r="DP361" s="14"/>
      <c r="DQ361" s="14"/>
      <c r="DR361" s="14"/>
      <c r="DS361" s="14"/>
      <c r="DT361" s="14"/>
      <c r="DU361" s="14"/>
      <c r="DV361" s="14"/>
      <c r="DW361" s="14"/>
      <c r="DX361" s="14"/>
      <c r="DY361" s="14"/>
      <c r="DZ361" s="14"/>
      <c r="EA361" s="14"/>
      <c r="EB361" s="14"/>
      <c r="EC361" s="14"/>
      <c r="ED361" s="14"/>
      <c r="EE361" s="14"/>
      <c r="EF361" s="14"/>
      <c r="EG361" s="14"/>
      <c r="EH361" s="14"/>
      <c r="EI361" s="14"/>
      <c r="EJ361" s="14"/>
      <c r="EK361" s="14"/>
      <c r="EL361" s="14"/>
      <c r="EM361" s="14"/>
      <c r="EN361" s="14"/>
      <c r="EO361" s="14"/>
      <c r="EP361" s="14"/>
      <c r="EQ361" s="14"/>
      <c r="ER361" s="14"/>
      <c r="ES361" s="14"/>
      <c r="ET361" s="14"/>
      <c r="EU361" s="14"/>
      <c r="EV361" s="14"/>
      <c r="EW361" s="14"/>
      <c r="EX361" s="14"/>
      <c r="EY361" s="14"/>
      <c r="EZ361" s="14"/>
      <c r="FA361" s="14"/>
      <c r="FB361" s="14"/>
      <c r="FC361" s="14"/>
      <c r="FD361" s="14"/>
      <c r="FE361" s="14"/>
      <c r="FF361" s="14"/>
      <c r="FG361" s="14"/>
      <c r="FH361" s="14"/>
      <c r="FI361" s="14"/>
      <c r="FJ361" s="14"/>
      <c r="FK361" s="14"/>
      <c r="FL361" s="14"/>
      <c r="FM361" s="14"/>
      <c r="FN361" s="14"/>
      <c r="FO361" s="14"/>
      <c r="FP361" s="14"/>
      <c r="FQ361" s="14"/>
      <c r="FR361" s="14"/>
      <c r="FS361" s="14"/>
      <c r="FT361" s="14"/>
      <c r="FU361" s="14"/>
      <c r="FV361" s="14"/>
      <c r="FW361" s="14"/>
      <c r="FX361" s="14"/>
      <c r="FY361" s="14"/>
      <c r="FZ361" s="14"/>
      <c r="GA361" s="14"/>
      <c r="GB361" s="14"/>
      <c r="GC361" s="14"/>
      <c r="GD361" s="14"/>
      <c r="GE361" s="14"/>
      <c r="GF361" s="14"/>
      <c r="GG361" s="14"/>
      <c r="GH361" s="14"/>
      <c r="GI361" s="14"/>
      <c r="GJ361" s="14"/>
      <c r="GK361" s="14"/>
      <c r="GL361" s="14"/>
      <c r="GM361" s="14"/>
      <c r="GN361" s="14"/>
      <c r="GO361" s="14"/>
      <c r="GP361" s="14"/>
      <c r="GQ361" s="14"/>
      <c r="GR361" s="14"/>
      <c r="GS361" s="14"/>
      <c r="GT361" s="14"/>
      <c r="GU361" s="14"/>
      <c r="GV361" s="14"/>
      <c r="GW361" s="14"/>
      <c r="GX361" s="14"/>
      <c r="GY361" s="14"/>
      <c r="GZ361" s="14"/>
      <c r="HA361" s="14"/>
      <c r="HB361" s="14"/>
      <c r="HC361" s="14"/>
      <c r="HD361" s="14"/>
      <c r="HE361" s="14"/>
      <c r="HF361" s="14"/>
      <c r="HG361" s="14"/>
      <c r="HH361" s="14"/>
      <c r="HI361" s="14"/>
      <c r="HJ361" s="14"/>
      <c r="HK361" s="14"/>
      <c r="HL361" s="14"/>
      <c r="HM361" s="14"/>
      <c r="HN361" s="14"/>
      <c r="HO361" s="14"/>
      <c r="HP361" s="14"/>
      <c r="HQ361" s="14"/>
      <c r="HR361" s="14"/>
      <c r="HS361" s="14"/>
      <c r="HT361" s="14"/>
      <c r="HU361" s="14"/>
      <c r="HV361" s="14"/>
      <c r="HW361" s="14"/>
      <c r="HX361" s="14"/>
      <c r="HY361" s="14"/>
      <c r="HZ361" s="14"/>
      <c r="IA361" s="14"/>
      <c r="IB361" s="14"/>
      <c r="IC361" s="14"/>
      <c r="ID361" s="14"/>
      <c r="IE361" s="14"/>
      <c r="IF361" s="14"/>
      <c r="IG361" s="14"/>
      <c r="IH361" s="14"/>
      <c r="II361" s="14"/>
      <c r="IJ361" s="14"/>
      <c r="IK361" s="14"/>
      <c r="IL361" s="14"/>
      <c r="IM361" s="14"/>
      <c r="IN361" s="14"/>
      <c r="IO361" s="14"/>
      <c r="IP361" s="14"/>
      <c r="IQ361" s="14"/>
      <c r="IR361" s="14"/>
      <c r="IS361" s="14"/>
      <c r="IT361" s="14"/>
      <c r="IU361" s="14"/>
      <c r="IV361" s="14"/>
    </row>
    <row r="362" s="1" customFormat="1" ht="12.75" spans="1:256">
      <c r="A362" s="20" t="s">
        <v>464</v>
      </c>
      <c r="B362" s="21" t="s">
        <v>2</v>
      </c>
      <c r="C362" s="21">
        <v>24</v>
      </c>
      <c r="D362" s="21" t="s">
        <v>3</v>
      </c>
      <c r="E362" s="21" t="s">
        <v>300</v>
      </c>
      <c r="F362" s="21" t="s">
        <v>5</v>
      </c>
      <c r="G362" s="24">
        <f>(A364*A365+B364*B365+C364*C365+D364*D365+E364*E365+F364*F365+G364*G365+H364*H365)/C362</f>
        <v>83.7083333333333</v>
      </c>
      <c r="H362" s="21"/>
      <c r="I362" s="21"/>
      <c r="J362" s="21"/>
      <c r="K362" s="21"/>
      <c r="L362" s="21"/>
      <c r="M362" s="21"/>
      <c r="N362" s="21"/>
      <c r="O362" s="21"/>
      <c r="P362" s="52"/>
      <c r="Q362" s="54"/>
      <c r="R362" s="52"/>
      <c r="S362" s="52"/>
      <c r="T362" s="52"/>
      <c r="U362" s="52"/>
      <c r="V362" s="52"/>
      <c r="W362" s="52"/>
      <c r="X362" s="52"/>
      <c r="Y362" s="52"/>
      <c r="Z362" s="52"/>
      <c r="AA362" s="52"/>
      <c r="AB362" s="52"/>
      <c r="AC362" s="52"/>
      <c r="AD362" s="52"/>
      <c r="AE362" s="52"/>
      <c r="AF362" s="52"/>
      <c r="AG362" s="52"/>
      <c r="AH362" s="52"/>
      <c r="AI362" s="52"/>
      <c r="AJ362" s="52"/>
      <c r="AK362" s="52"/>
      <c r="AL362" s="52"/>
      <c r="AM362" s="52"/>
      <c r="AN362" s="52"/>
      <c r="AO362" s="52"/>
      <c r="AP362" s="52"/>
      <c r="AQ362" s="52"/>
      <c r="AR362" s="52"/>
      <c r="AS362" s="52"/>
      <c r="AT362" s="52"/>
      <c r="AU362" s="52"/>
      <c r="AV362" s="52"/>
      <c r="AW362" s="52"/>
      <c r="AX362" s="52"/>
      <c r="AY362" s="52"/>
      <c r="AZ362" s="52"/>
      <c r="BA362" s="52"/>
      <c r="BB362" s="52"/>
      <c r="BC362" s="52"/>
      <c r="BD362" s="52"/>
      <c r="BE362" s="52"/>
      <c r="BF362" s="52"/>
      <c r="BG362" s="52"/>
      <c r="BH362" s="52"/>
      <c r="BI362" s="52"/>
      <c r="BJ362" s="52"/>
      <c r="BK362" s="52"/>
      <c r="BL362" s="52"/>
      <c r="BM362" s="14"/>
      <c r="BN362" s="14"/>
      <c r="BO362" s="14"/>
      <c r="BP362" s="14"/>
      <c r="BQ362" s="14"/>
      <c r="BR362" s="14"/>
      <c r="BS362" s="14"/>
      <c r="BT362" s="14"/>
      <c r="BU362" s="14"/>
      <c r="BV362" s="14"/>
      <c r="BW362" s="14"/>
      <c r="BX362" s="14"/>
      <c r="BY362" s="14"/>
      <c r="BZ362" s="14"/>
      <c r="CA362" s="14"/>
      <c r="CB362" s="14"/>
      <c r="CC362" s="14"/>
      <c r="CD362" s="14"/>
      <c r="CE362" s="14"/>
      <c r="CF362" s="14"/>
      <c r="CG362" s="14"/>
      <c r="CH362" s="14"/>
      <c r="CI362" s="14"/>
      <c r="CJ362" s="14"/>
      <c r="CK362" s="14"/>
      <c r="CL362" s="14"/>
      <c r="CM362" s="14"/>
      <c r="CN362" s="14"/>
      <c r="CO362" s="14"/>
      <c r="CP362" s="14"/>
      <c r="CQ362" s="14"/>
      <c r="CR362" s="14"/>
      <c r="CS362" s="14"/>
      <c r="CT362" s="14"/>
      <c r="CU362" s="14"/>
      <c r="CV362" s="14"/>
      <c r="CW362" s="14"/>
      <c r="CX362" s="14"/>
      <c r="CY362" s="14"/>
      <c r="CZ362" s="14"/>
      <c r="DA362" s="14"/>
      <c r="DB362" s="14"/>
      <c r="DC362" s="14"/>
      <c r="DD362" s="14"/>
      <c r="DE362" s="14"/>
      <c r="DF362" s="14"/>
      <c r="DG362" s="14"/>
      <c r="DH362" s="14"/>
      <c r="DI362" s="14"/>
      <c r="DJ362" s="14"/>
      <c r="DK362" s="14"/>
      <c r="DL362" s="14"/>
      <c r="DM362" s="14"/>
      <c r="DN362" s="14"/>
      <c r="DO362" s="14"/>
      <c r="DP362" s="14"/>
      <c r="DQ362" s="14"/>
      <c r="DR362" s="14"/>
      <c r="DS362" s="14"/>
      <c r="DT362" s="14"/>
      <c r="DU362" s="14"/>
      <c r="DV362" s="14"/>
      <c r="DW362" s="14"/>
      <c r="DX362" s="14"/>
      <c r="DY362" s="14"/>
      <c r="DZ362" s="14"/>
      <c r="EA362" s="14"/>
      <c r="EB362" s="14"/>
      <c r="EC362" s="14"/>
      <c r="ED362" s="14"/>
      <c r="EE362" s="14"/>
      <c r="EF362" s="14"/>
      <c r="EG362" s="14"/>
      <c r="EH362" s="14"/>
      <c r="EI362" s="14"/>
      <c r="EJ362" s="14"/>
      <c r="EK362" s="14"/>
      <c r="EL362" s="14"/>
      <c r="EM362" s="14"/>
      <c r="EN362" s="14"/>
      <c r="EO362" s="14"/>
      <c r="EP362" s="14"/>
      <c r="EQ362" s="14"/>
      <c r="ER362" s="14"/>
      <c r="ES362" s="14"/>
      <c r="ET362" s="14"/>
      <c r="EU362" s="14"/>
      <c r="EV362" s="14"/>
      <c r="EW362" s="14"/>
      <c r="EX362" s="14"/>
      <c r="EY362" s="14"/>
      <c r="EZ362" s="14"/>
      <c r="FA362" s="14"/>
      <c r="FB362" s="14"/>
      <c r="FC362" s="14"/>
      <c r="FD362" s="14"/>
      <c r="FE362" s="14"/>
      <c r="FF362" s="14"/>
      <c r="FG362" s="14"/>
      <c r="FH362" s="14"/>
      <c r="FI362" s="14"/>
      <c r="FJ362" s="14"/>
      <c r="FK362" s="14"/>
      <c r="FL362" s="14"/>
      <c r="FM362" s="14"/>
      <c r="FN362" s="14"/>
      <c r="FO362" s="14"/>
      <c r="FP362" s="14"/>
      <c r="FQ362" s="14"/>
      <c r="FR362" s="14"/>
      <c r="FS362" s="14"/>
      <c r="FT362" s="14"/>
      <c r="FU362" s="14"/>
      <c r="FV362" s="14"/>
      <c r="FW362" s="14"/>
      <c r="FX362" s="14"/>
      <c r="FY362" s="14"/>
      <c r="FZ362" s="14"/>
      <c r="GA362" s="14"/>
      <c r="GB362" s="14"/>
      <c r="GC362" s="14"/>
      <c r="GD362" s="14"/>
      <c r="GE362" s="14"/>
      <c r="GF362" s="14"/>
      <c r="GG362" s="14"/>
      <c r="GH362" s="14"/>
      <c r="GI362" s="14"/>
      <c r="GJ362" s="14"/>
      <c r="GK362" s="14"/>
      <c r="GL362" s="14"/>
      <c r="GM362" s="14"/>
      <c r="GN362" s="14"/>
      <c r="GO362" s="14"/>
      <c r="GP362" s="14"/>
      <c r="GQ362" s="14"/>
      <c r="GR362" s="14"/>
      <c r="GS362" s="14"/>
      <c r="GT362" s="14"/>
      <c r="GU362" s="14"/>
      <c r="GV362" s="14"/>
      <c r="GW362" s="14"/>
      <c r="GX362" s="14"/>
      <c r="GY362" s="14"/>
      <c r="GZ362" s="14"/>
      <c r="HA362" s="14"/>
      <c r="HB362" s="14"/>
      <c r="HC362" s="14"/>
      <c r="HD362" s="14"/>
      <c r="HE362" s="14"/>
      <c r="HF362" s="14"/>
      <c r="HG362" s="14"/>
      <c r="HH362" s="14"/>
      <c r="HI362" s="14"/>
      <c r="HJ362" s="14"/>
      <c r="HK362" s="14"/>
      <c r="HL362" s="14"/>
      <c r="HM362" s="14"/>
      <c r="HN362" s="14"/>
      <c r="HO362" s="14"/>
      <c r="HP362" s="14"/>
      <c r="HQ362" s="14"/>
      <c r="HR362" s="14"/>
      <c r="HS362" s="14"/>
      <c r="HT362" s="14"/>
      <c r="HU362" s="14"/>
      <c r="HV362" s="14"/>
      <c r="HW362" s="14"/>
      <c r="HX362" s="14"/>
      <c r="HY362" s="14"/>
      <c r="HZ362" s="14"/>
      <c r="IA362" s="14"/>
      <c r="IB362" s="14"/>
      <c r="IC362" s="14"/>
      <c r="ID362" s="14"/>
      <c r="IE362" s="14"/>
      <c r="IF362" s="14"/>
      <c r="IG362" s="14"/>
      <c r="IH362" s="14"/>
      <c r="II362" s="14"/>
      <c r="IJ362" s="14"/>
      <c r="IK362" s="14"/>
      <c r="IL362" s="14"/>
      <c r="IM362" s="14"/>
      <c r="IN362" s="14"/>
      <c r="IO362" s="14"/>
      <c r="IP362" s="14"/>
      <c r="IQ362" s="14"/>
      <c r="IR362" s="14"/>
      <c r="IS362" s="14"/>
      <c r="IT362" s="14"/>
      <c r="IU362" s="14"/>
      <c r="IV362" s="14"/>
    </row>
    <row r="363" s="1" customFormat="1" ht="12.75" spans="1:256">
      <c r="A363" s="21" t="s">
        <v>465</v>
      </c>
      <c r="B363" s="21" t="s">
        <v>466</v>
      </c>
      <c r="C363" s="21" t="s">
        <v>467</v>
      </c>
      <c r="D363" s="21" t="s">
        <v>468</v>
      </c>
      <c r="E363" s="21" t="s">
        <v>469</v>
      </c>
      <c r="F363" s="21"/>
      <c r="G363" s="22"/>
      <c r="H363" s="21"/>
      <c r="I363" s="21"/>
      <c r="J363" s="21"/>
      <c r="K363" s="21"/>
      <c r="L363" s="21"/>
      <c r="M363" s="21"/>
      <c r="N363" s="21"/>
      <c r="O363" s="21"/>
      <c r="P363" s="52"/>
      <c r="Q363" s="54"/>
      <c r="R363" s="52"/>
      <c r="S363" s="52"/>
      <c r="T363" s="52"/>
      <c r="U363" s="52"/>
      <c r="V363" s="52"/>
      <c r="W363" s="52"/>
      <c r="X363" s="52"/>
      <c r="Y363" s="52"/>
      <c r="Z363" s="52"/>
      <c r="AA363" s="52"/>
      <c r="AB363" s="52"/>
      <c r="AC363" s="52"/>
      <c r="AD363" s="52"/>
      <c r="AE363" s="52"/>
      <c r="AF363" s="52"/>
      <c r="AG363" s="52"/>
      <c r="AH363" s="52"/>
      <c r="AI363" s="52"/>
      <c r="AJ363" s="52"/>
      <c r="AK363" s="52"/>
      <c r="AL363" s="52"/>
      <c r="AM363" s="52"/>
      <c r="AN363" s="52"/>
      <c r="AO363" s="52"/>
      <c r="AP363" s="52"/>
      <c r="AQ363" s="52"/>
      <c r="AR363" s="52"/>
      <c r="AS363" s="52"/>
      <c r="AT363" s="52"/>
      <c r="AU363" s="52"/>
      <c r="AV363" s="52"/>
      <c r="AW363" s="52"/>
      <c r="AX363" s="52"/>
      <c r="AY363" s="52"/>
      <c r="AZ363" s="52"/>
      <c r="BA363" s="52"/>
      <c r="BB363" s="52"/>
      <c r="BC363" s="52"/>
      <c r="BD363" s="52"/>
      <c r="BE363" s="52"/>
      <c r="BF363" s="52"/>
      <c r="BG363" s="52"/>
      <c r="BH363" s="52"/>
      <c r="BI363" s="52"/>
      <c r="BJ363" s="52"/>
      <c r="BK363" s="52"/>
      <c r="BL363" s="52"/>
      <c r="BM363" s="14"/>
      <c r="BN363" s="14"/>
      <c r="BO363" s="14"/>
      <c r="BP363" s="14"/>
      <c r="BQ363" s="14"/>
      <c r="BR363" s="14"/>
      <c r="BS363" s="14"/>
      <c r="BT363" s="14"/>
      <c r="BU363" s="14"/>
      <c r="BV363" s="14"/>
      <c r="BW363" s="14"/>
      <c r="BX363" s="14"/>
      <c r="BY363" s="14"/>
      <c r="BZ363" s="14"/>
      <c r="CA363" s="14"/>
      <c r="CB363" s="14"/>
      <c r="CC363" s="14"/>
      <c r="CD363" s="14"/>
      <c r="CE363" s="14"/>
      <c r="CF363" s="14"/>
      <c r="CG363" s="14"/>
      <c r="CH363" s="14"/>
      <c r="CI363" s="14"/>
      <c r="CJ363" s="14"/>
      <c r="CK363" s="14"/>
      <c r="CL363" s="14"/>
      <c r="CM363" s="14"/>
      <c r="CN363" s="14"/>
      <c r="CO363" s="14"/>
      <c r="CP363" s="14"/>
      <c r="CQ363" s="14"/>
      <c r="CR363" s="14"/>
      <c r="CS363" s="14"/>
      <c r="CT363" s="14"/>
      <c r="CU363" s="14"/>
      <c r="CV363" s="14"/>
      <c r="CW363" s="14"/>
      <c r="CX363" s="14"/>
      <c r="CY363" s="14"/>
      <c r="CZ363" s="14"/>
      <c r="DA363" s="14"/>
      <c r="DB363" s="14"/>
      <c r="DC363" s="14"/>
      <c r="DD363" s="14"/>
      <c r="DE363" s="14"/>
      <c r="DF363" s="14"/>
      <c r="DG363" s="14"/>
      <c r="DH363" s="14"/>
      <c r="DI363" s="14"/>
      <c r="DJ363" s="14"/>
      <c r="DK363" s="14"/>
      <c r="DL363" s="14"/>
      <c r="DM363" s="14"/>
      <c r="DN363" s="14"/>
      <c r="DO363" s="14"/>
      <c r="DP363" s="14"/>
      <c r="DQ363" s="14"/>
      <c r="DR363" s="14"/>
      <c r="DS363" s="14"/>
      <c r="DT363" s="14"/>
      <c r="DU363" s="14"/>
      <c r="DV363" s="14"/>
      <c r="DW363" s="14"/>
      <c r="DX363" s="14"/>
      <c r="DY363" s="14"/>
      <c r="DZ363" s="14"/>
      <c r="EA363" s="14"/>
      <c r="EB363" s="14"/>
      <c r="EC363" s="14"/>
      <c r="ED363" s="14"/>
      <c r="EE363" s="14"/>
      <c r="EF363" s="14"/>
      <c r="EG363" s="14"/>
      <c r="EH363" s="14"/>
      <c r="EI363" s="14"/>
      <c r="EJ363" s="14"/>
      <c r="EK363" s="14"/>
      <c r="EL363" s="14"/>
      <c r="EM363" s="14"/>
      <c r="EN363" s="14"/>
      <c r="EO363" s="14"/>
      <c r="EP363" s="14"/>
      <c r="EQ363" s="14"/>
      <c r="ER363" s="14"/>
      <c r="ES363" s="14"/>
      <c r="ET363" s="14"/>
      <c r="EU363" s="14"/>
      <c r="EV363" s="14"/>
      <c r="EW363" s="14"/>
      <c r="EX363" s="14"/>
      <c r="EY363" s="14"/>
      <c r="EZ363" s="14"/>
      <c r="FA363" s="14"/>
      <c r="FB363" s="14"/>
      <c r="FC363" s="14"/>
      <c r="FD363" s="14"/>
      <c r="FE363" s="14"/>
      <c r="FF363" s="14"/>
      <c r="FG363" s="14"/>
      <c r="FH363" s="14"/>
      <c r="FI363" s="14"/>
      <c r="FJ363" s="14"/>
      <c r="FK363" s="14"/>
      <c r="FL363" s="14"/>
      <c r="FM363" s="14"/>
      <c r="FN363" s="14"/>
      <c r="FO363" s="14"/>
      <c r="FP363" s="14"/>
      <c r="FQ363" s="14"/>
      <c r="FR363" s="14"/>
      <c r="FS363" s="14"/>
      <c r="FT363" s="14"/>
      <c r="FU363" s="14"/>
      <c r="FV363" s="14"/>
      <c r="FW363" s="14"/>
      <c r="FX363" s="14"/>
      <c r="FY363" s="14"/>
      <c r="FZ363" s="14"/>
      <c r="GA363" s="14"/>
      <c r="GB363" s="14"/>
      <c r="GC363" s="14"/>
      <c r="GD363" s="14"/>
      <c r="GE363" s="14"/>
      <c r="GF363" s="14"/>
      <c r="GG363" s="14"/>
      <c r="GH363" s="14"/>
      <c r="GI363" s="14"/>
      <c r="GJ363" s="14"/>
      <c r="GK363" s="14"/>
      <c r="GL363" s="14"/>
      <c r="GM363" s="14"/>
      <c r="GN363" s="14"/>
      <c r="GO363" s="14"/>
      <c r="GP363" s="14"/>
      <c r="GQ363" s="14"/>
      <c r="GR363" s="14"/>
      <c r="GS363" s="14"/>
      <c r="GT363" s="14"/>
      <c r="GU363" s="14"/>
      <c r="GV363" s="14"/>
      <c r="GW363" s="14"/>
      <c r="GX363" s="14"/>
      <c r="GY363" s="14"/>
      <c r="GZ363" s="14"/>
      <c r="HA363" s="14"/>
      <c r="HB363" s="14"/>
      <c r="HC363" s="14"/>
      <c r="HD363" s="14"/>
      <c r="HE363" s="14"/>
      <c r="HF363" s="14"/>
      <c r="HG363" s="14"/>
      <c r="HH363" s="14"/>
      <c r="HI363" s="14"/>
      <c r="HJ363" s="14"/>
      <c r="HK363" s="14"/>
      <c r="HL363" s="14"/>
      <c r="HM363" s="14"/>
      <c r="HN363" s="14"/>
      <c r="HO363" s="14"/>
      <c r="HP363" s="14"/>
      <c r="HQ363" s="14"/>
      <c r="HR363" s="14"/>
      <c r="HS363" s="14"/>
      <c r="HT363" s="14"/>
      <c r="HU363" s="14"/>
      <c r="HV363" s="14"/>
      <c r="HW363" s="14"/>
      <c r="HX363" s="14"/>
      <c r="HY363" s="14"/>
      <c r="HZ363" s="14"/>
      <c r="IA363" s="14"/>
      <c r="IB363" s="14"/>
      <c r="IC363" s="14"/>
      <c r="ID363" s="14"/>
      <c r="IE363" s="14"/>
      <c r="IF363" s="14"/>
      <c r="IG363" s="14"/>
      <c r="IH363" s="14"/>
      <c r="II363" s="14"/>
      <c r="IJ363" s="14"/>
      <c r="IK363" s="14"/>
      <c r="IL363" s="14"/>
      <c r="IM363" s="14"/>
      <c r="IN363" s="14"/>
      <c r="IO363" s="14"/>
      <c r="IP363" s="14"/>
      <c r="IQ363" s="14"/>
      <c r="IR363" s="14"/>
      <c r="IS363" s="14"/>
      <c r="IT363" s="14"/>
      <c r="IU363" s="14"/>
      <c r="IV363" s="14"/>
    </row>
    <row r="364" s="2" customFormat="1" ht="12.75" spans="1:256">
      <c r="A364" s="21">
        <v>6</v>
      </c>
      <c r="B364" s="21">
        <v>6</v>
      </c>
      <c r="C364" s="21">
        <v>6</v>
      </c>
      <c r="D364" s="21">
        <v>5</v>
      </c>
      <c r="E364" s="21">
        <v>1</v>
      </c>
      <c r="F364" s="21"/>
      <c r="G364" s="21"/>
      <c r="H364" s="21"/>
      <c r="I364" s="21"/>
      <c r="J364" s="21"/>
      <c r="K364" s="21"/>
      <c r="L364" s="21"/>
      <c r="M364" s="21"/>
      <c r="N364" s="21"/>
      <c r="O364" s="21"/>
      <c r="P364" s="52"/>
      <c r="Q364" s="54"/>
      <c r="R364" s="52"/>
      <c r="S364" s="52"/>
      <c r="T364" s="52"/>
      <c r="U364" s="52"/>
      <c r="V364" s="52"/>
      <c r="W364" s="52"/>
      <c r="X364" s="52"/>
      <c r="Y364" s="52"/>
      <c r="Z364" s="52"/>
      <c r="AA364" s="52"/>
      <c r="AB364" s="52"/>
      <c r="AC364" s="52"/>
      <c r="AD364" s="52"/>
      <c r="AE364" s="52"/>
      <c r="AF364" s="52"/>
      <c r="AG364" s="52"/>
      <c r="AH364" s="52"/>
      <c r="AI364" s="52"/>
      <c r="AJ364" s="52"/>
      <c r="AK364" s="52"/>
      <c r="AL364" s="52"/>
      <c r="AM364" s="52"/>
      <c r="AN364" s="52"/>
      <c r="AO364" s="52"/>
      <c r="AP364" s="52"/>
      <c r="AQ364" s="52"/>
      <c r="AR364" s="52"/>
      <c r="AS364" s="52"/>
      <c r="AT364" s="52"/>
      <c r="AU364" s="52"/>
      <c r="AV364" s="52"/>
      <c r="AW364" s="52"/>
      <c r="AX364" s="52"/>
      <c r="AY364" s="52"/>
      <c r="AZ364" s="52"/>
      <c r="BA364" s="52"/>
      <c r="BB364" s="52"/>
      <c r="BC364" s="52"/>
      <c r="BD364" s="52"/>
      <c r="BE364" s="52"/>
      <c r="BF364" s="52"/>
      <c r="BG364" s="52"/>
      <c r="BH364" s="52"/>
      <c r="BI364" s="52"/>
      <c r="BJ364" s="52"/>
      <c r="BK364" s="52"/>
      <c r="BL364" s="52"/>
      <c r="BM364" s="14"/>
      <c r="BN364" s="14"/>
      <c r="BO364" s="14"/>
      <c r="BP364" s="14"/>
      <c r="BQ364" s="14"/>
      <c r="BR364" s="14"/>
      <c r="BS364" s="14"/>
      <c r="BT364" s="14"/>
      <c r="BU364" s="14"/>
      <c r="BV364" s="14"/>
      <c r="BW364" s="14"/>
      <c r="BX364" s="14"/>
      <c r="BY364" s="14"/>
      <c r="BZ364" s="14"/>
      <c r="CA364" s="14"/>
      <c r="CB364" s="14"/>
      <c r="CC364" s="14"/>
      <c r="CD364" s="14"/>
      <c r="CE364" s="14"/>
      <c r="CF364" s="14"/>
      <c r="CG364" s="14"/>
      <c r="CH364" s="14"/>
      <c r="CI364" s="14"/>
      <c r="CJ364" s="14"/>
      <c r="CK364" s="14"/>
      <c r="CL364" s="14"/>
      <c r="CM364" s="14"/>
      <c r="CN364" s="14"/>
      <c r="CO364" s="14"/>
      <c r="CP364" s="14"/>
      <c r="CQ364" s="14"/>
      <c r="CR364" s="14"/>
      <c r="CS364" s="14"/>
      <c r="CT364" s="14"/>
      <c r="CU364" s="14"/>
      <c r="CV364" s="14"/>
      <c r="CW364" s="14"/>
      <c r="CX364" s="14"/>
      <c r="CY364" s="14"/>
      <c r="CZ364" s="14"/>
      <c r="DA364" s="14"/>
      <c r="DB364" s="14"/>
      <c r="DC364" s="14"/>
      <c r="DD364" s="14"/>
      <c r="DE364" s="14"/>
      <c r="DF364" s="14"/>
      <c r="DG364" s="14"/>
      <c r="DH364" s="14"/>
      <c r="DI364" s="14"/>
      <c r="DJ364" s="14"/>
      <c r="DK364" s="14"/>
      <c r="DL364" s="14"/>
      <c r="DM364" s="14"/>
      <c r="DN364" s="14"/>
      <c r="DO364" s="14"/>
      <c r="DP364" s="14"/>
      <c r="DQ364" s="14"/>
      <c r="DR364" s="14"/>
      <c r="DS364" s="14"/>
      <c r="DT364" s="14"/>
      <c r="DU364" s="14"/>
      <c r="DV364" s="14"/>
      <c r="DW364" s="14"/>
      <c r="DX364" s="14"/>
      <c r="DY364" s="14"/>
      <c r="DZ364" s="14"/>
      <c r="EA364" s="14"/>
      <c r="EB364" s="14"/>
      <c r="EC364" s="14"/>
      <c r="ED364" s="14"/>
      <c r="EE364" s="14"/>
      <c r="EF364" s="14"/>
      <c r="EG364" s="14"/>
      <c r="EH364" s="14"/>
      <c r="EI364" s="14"/>
      <c r="EJ364" s="14"/>
      <c r="EK364" s="14"/>
      <c r="EL364" s="14"/>
      <c r="EM364" s="14"/>
      <c r="EN364" s="14"/>
      <c r="EO364" s="14"/>
      <c r="EP364" s="14"/>
      <c r="EQ364" s="14"/>
      <c r="ER364" s="14"/>
      <c r="ES364" s="14"/>
      <c r="ET364" s="14"/>
      <c r="EU364" s="14"/>
      <c r="EV364" s="14"/>
      <c r="EW364" s="14"/>
      <c r="EX364" s="14"/>
      <c r="EY364" s="14"/>
      <c r="EZ364" s="14"/>
      <c r="FA364" s="14"/>
      <c r="FB364" s="14"/>
      <c r="FC364" s="14"/>
      <c r="FD364" s="14"/>
      <c r="FE364" s="14"/>
      <c r="FF364" s="14"/>
      <c r="FG364" s="14"/>
      <c r="FH364" s="14"/>
      <c r="FI364" s="14"/>
      <c r="FJ364" s="14"/>
      <c r="FK364" s="14"/>
      <c r="FL364" s="14"/>
      <c r="FM364" s="14"/>
      <c r="FN364" s="14"/>
      <c r="FO364" s="14"/>
      <c r="FP364" s="14"/>
      <c r="FQ364" s="14"/>
      <c r="FR364" s="14"/>
      <c r="FS364" s="14"/>
      <c r="FT364" s="14"/>
      <c r="FU364" s="14"/>
      <c r="FV364" s="14"/>
      <c r="FW364" s="14"/>
      <c r="FX364" s="14"/>
      <c r="FY364" s="14"/>
      <c r="FZ364" s="14"/>
      <c r="GA364" s="14"/>
      <c r="GB364" s="14"/>
      <c r="GC364" s="14"/>
      <c r="GD364" s="14"/>
      <c r="GE364" s="14"/>
      <c r="GF364" s="14"/>
      <c r="GG364" s="14"/>
      <c r="GH364" s="14"/>
      <c r="GI364" s="14"/>
      <c r="GJ364" s="14"/>
      <c r="GK364" s="14"/>
      <c r="GL364" s="14"/>
      <c r="GM364" s="14"/>
      <c r="GN364" s="14"/>
      <c r="GO364" s="14"/>
      <c r="GP364" s="14"/>
      <c r="GQ364" s="14"/>
      <c r="GR364" s="14"/>
      <c r="GS364" s="14"/>
      <c r="GT364" s="14"/>
      <c r="GU364" s="14"/>
      <c r="GV364" s="14"/>
      <c r="GW364" s="14"/>
      <c r="GX364" s="14"/>
      <c r="GY364" s="14"/>
      <c r="GZ364" s="14"/>
      <c r="HA364" s="14"/>
      <c r="HB364" s="14"/>
      <c r="HC364" s="14"/>
      <c r="HD364" s="14"/>
      <c r="HE364" s="14"/>
      <c r="HF364" s="14"/>
      <c r="HG364" s="14"/>
      <c r="HH364" s="14"/>
      <c r="HI364" s="14"/>
      <c r="HJ364" s="14"/>
      <c r="HK364" s="14"/>
      <c r="HL364" s="14"/>
      <c r="HM364" s="14"/>
      <c r="HN364" s="14"/>
      <c r="HO364" s="14"/>
      <c r="HP364" s="14"/>
      <c r="HQ364" s="14"/>
      <c r="HR364" s="14"/>
      <c r="HS364" s="14"/>
      <c r="HT364" s="14"/>
      <c r="HU364" s="14"/>
      <c r="HV364" s="14"/>
      <c r="HW364" s="14"/>
      <c r="HX364" s="14"/>
      <c r="HY364" s="14"/>
      <c r="HZ364" s="14"/>
      <c r="IA364" s="14"/>
      <c r="IB364" s="14"/>
      <c r="IC364" s="14"/>
      <c r="ID364" s="14"/>
      <c r="IE364" s="14"/>
      <c r="IF364" s="14"/>
      <c r="IG364" s="14"/>
      <c r="IH364" s="14"/>
      <c r="II364" s="14"/>
      <c r="IJ364" s="14"/>
      <c r="IK364" s="14"/>
      <c r="IL364" s="14"/>
      <c r="IM364" s="14"/>
      <c r="IN364" s="14"/>
      <c r="IO364" s="14"/>
      <c r="IP364" s="14"/>
      <c r="IQ364" s="14"/>
      <c r="IR364" s="14"/>
      <c r="IS364" s="14"/>
      <c r="IT364" s="14"/>
      <c r="IU364" s="14"/>
      <c r="IV364" s="14"/>
    </row>
    <row r="365" s="1" customFormat="1" ht="12.75" spans="1:256">
      <c r="A365" s="25">
        <v>92</v>
      </c>
      <c r="B365" s="25">
        <v>91</v>
      </c>
      <c r="C365" s="25">
        <v>83</v>
      </c>
      <c r="D365" s="25">
        <v>66</v>
      </c>
      <c r="E365" s="25">
        <v>83</v>
      </c>
      <c r="F365" s="25"/>
      <c r="G365" s="25"/>
      <c r="H365" s="25"/>
      <c r="I365" s="25"/>
      <c r="J365" s="25"/>
      <c r="K365" s="25"/>
      <c r="L365" s="25"/>
      <c r="M365" s="25"/>
      <c r="N365" s="25"/>
      <c r="O365" s="25"/>
      <c r="P365" s="52"/>
      <c r="Q365" s="54"/>
      <c r="R365" s="52"/>
      <c r="S365" s="52"/>
      <c r="T365" s="52"/>
      <c r="U365" s="52"/>
      <c r="V365" s="52"/>
      <c r="W365" s="52"/>
      <c r="X365" s="52"/>
      <c r="Y365" s="52"/>
      <c r="Z365" s="52"/>
      <c r="AA365" s="52"/>
      <c r="AB365" s="52"/>
      <c r="AC365" s="52"/>
      <c r="AD365" s="52"/>
      <c r="AE365" s="52"/>
      <c r="AF365" s="52"/>
      <c r="AG365" s="52"/>
      <c r="AH365" s="52"/>
      <c r="AI365" s="52"/>
      <c r="AJ365" s="52"/>
      <c r="AK365" s="52"/>
      <c r="AL365" s="52"/>
      <c r="AM365" s="52"/>
      <c r="AN365" s="52"/>
      <c r="AO365" s="52"/>
      <c r="AP365" s="52"/>
      <c r="AQ365" s="52"/>
      <c r="AR365" s="52"/>
      <c r="AS365" s="52"/>
      <c r="AT365" s="52"/>
      <c r="AU365" s="52"/>
      <c r="AV365" s="52"/>
      <c r="AW365" s="52"/>
      <c r="AX365" s="52"/>
      <c r="AY365" s="52"/>
      <c r="AZ365" s="52"/>
      <c r="BA365" s="52"/>
      <c r="BB365" s="52"/>
      <c r="BC365" s="52"/>
      <c r="BD365" s="52"/>
      <c r="BE365" s="52"/>
      <c r="BF365" s="52"/>
      <c r="BG365" s="52"/>
      <c r="BH365" s="52"/>
      <c r="BI365" s="52"/>
      <c r="BJ365" s="52"/>
      <c r="BK365" s="52"/>
      <c r="BL365" s="52"/>
      <c r="BM365" s="15"/>
      <c r="BN365" s="15"/>
      <c r="BO365" s="15"/>
      <c r="BP365" s="15"/>
      <c r="BQ365" s="15"/>
      <c r="BR365" s="15"/>
      <c r="BS365" s="15"/>
      <c r="BT365" s="15"/>
      <c r="BU365" s="15"/>
      <c r="BV365" s="15"/>
      <c r="BW365" s="15"/>
      <c r="BX365" s="15"/>
      <c r="BY365" s="15"/>
      <c r="BZ365" s="15"/>
      <c r="CA365" s="15"/>
      <c r="CB365" s="15"/>
      <c r="CC365" s="15"/>
      <c r="CD365" s="15"/>
      <c r="CE365" s="15"/>
      <c r="CF365" s="15"/>
      <c r="CG365" s="15"/>
      <c r="CH365" s="15"/>
      <c r="CI365" s="15"/>
      <c r="CJ365" s="15"/>
      <c r="CK365" s="15"/>
      <c r="CL365" s="15"/>
      <c r="CM365" s="15"/>
      <c r="CN365" s="15"/>
      <c r="CO365" s="15"/>
      <c r="CP365" s="15"/>
      <c r="CQ365" s="15"/>
      <c r="CR365" s="15"/>
      <c r="CS365" s="15"/>
      <c r="CT365" s="15"/>
      <c r="CU365" s="15"/>
      <c r="CV365" s="15"/>
      <c r="CW365" s="15"/>
      <c r="CX365" s="15"/>
      <c r="CY365" s="15"/>
      <c r="CZ365" s="15"/>
      <c r="DA365" s="15"/>
      <c r="DB365" s="15"/>
      <c r="DC365" s="15"/>
      <c r="DD365" s="15"/>
      <c r="DE365" s="15"/>
      <c r="DF365" s="15"/>
      <c r="DG365" s="15"/>
      <c r="DH365" s="15"/>
      <c r="DI365" s="15"/>
      <c r="DJ365" s="15"/>
      <c r="DK365" s="15"/>
      <c r="DL365" s="15"/>
      <c r="DM365" s="15"/>
      <c r="DN365" s="15"/>
      <c r="DO365" s="15"/>
      <c r="DP365" s="15"/>
      <c r="DQ365" s="15"/>
      <c r="DR365" s="15"/>
      <c r="DS365" s="15"/>
      <c r="DT365" s="15"/>
      <c r="DU365" s="15"/>
      <c r="DV365" s="15"/>
      <c r="DW365" s="15"/>
      <c r="DX365" s="15"/>
      <c r="DY365" s="15"/>
      <c r="DZ365" s="15"/>
      <c r="EA365" s="15"/>
      <c r="EB365" s="15"/>
      <c r="EC365" s="15"/>
      <c r="ED365" s="15"/>
      <c r="EE365" s="15"/>
      <c r="EF365" s="15"/>
      <c r="EG365" s="15"/>
      <c r="EH365" s="15"/>
      <c r="EI365" s="15"/>
      <c r="EJ365" s="15"/>
      <c r="EK365" s="15"/>
      <c r="EL365" s="15"/>
      <c r="EM365" s="15"/>
      <c r="EN365" s="15"/>
      <c r="EO365" s="15"/>
      <c r="EP365" s="15"/>
      <c r="EQ365" s="15"/>
      <c r="ER365" s="15"/>
      <c r="ES365" s="15"/>
      <c r="ET365" s="15"/>
      <c r="EU365" s="15"/>
      <c r="EV365" s="15"/>
      <c r="EW365" s="15"/>
      <c r="EX365" s="15"/>
      <c r="EY365" s="15"/>
      <c r="EZ365" s="15"/>
      <c r="FA365" s="15"/>
      <c r="FB365" s="15"/>
      <c r="FC365" s="15"/>
      <c r="FD365" s="15"/>
      <c r="FE365" s="15"/>
      <c r="FF365" s="15"/>
      <c r="FG365" s="15"/>
      <c r="FH365" s="15"/>
      <c r="FI365" s="15"/>
      <c r="FJ365" s="15"/>
      <c r="FK365" s="15"/>
      <c r="FL365" s="15"/>
      <c r="FM365" s="15"/>
      <c r="FN365" s="15"/>
      <c r="FO365" s="15"/>
      <c r="FP365" s="15"/>
      <c r="FQ365" s="15"/>
      <c r="FR365" s="15"/>
      <c r="FS365" s="15"/>
      <c r="FT365" s="15"/>
      <c r="FU365" s="15"/>
      <c r="FV365" s="15"/>
      <c r="FW365" s="15"/>
      <c r="FX365" s="15"/>
      <c r="FY365" s="15"/>
      <c r="FZ365" s="15"/>
      <c r="GA365" s="15"/>
      <c r="GB365" s="15"/>
      <c r="GC365" s="15"/>
      <c r="GD365" s="15"/>
      <c r="GE365" s="15"/>
      <c r="GF365" s="15"/>
      <c r="GG365" s="15"/>
      <c r="GH365" s="15"/>
      <c r="GI365" s="15"/>
      <c r="GJ365" s="15"/>
      <c r="GK365" s="15"/>
      <c r="GL365" s="15"/>
      <c r="GM365" s="15"/>
      <c r="GN365" s="15"/>
      <c r="GO365" s="15"/>
      <c r="GP365" s="15"/>
      <c r="GQ365" s="15"/>
      <c r="GR365" s="15"/>
      <c r="GS365" s="15"/>
      <c r="GT365" s="15"/>
      <c r="GU365" s="15"/>
      <c r="GV365" s="15"/>
      <c r="GW365" s="15"/>
      <c r="GX365" s="15"/>
      <c r="GY365" s="15"/>
      <c r="GZ365" s="15"/>
      <c r="HA365" s="15"/>
      <c r="HB365" s="15"/>
      <c r="HC365" s="15"/>
      <c r="HD365" s="15"/>
      <c r="HE365" s="15"/>
      <c r="HF365" s="15"/>
      <c r="HG365" s="15"/>
      <c r="HH365" s="15"/>
      <c r="HI365" s="15"/>
      <c r="HJ365" s="15"/>
      <c r="HK365" s="15"/>
      <c r="HL365" s="15"/>
      <c r="HM365" s="15"/>
      <c r="HN365" s="15"/>
      <c r="HO365" s="15"/>
      <c r="HP365" s="15"/>
      <c r="HQ365" s="15"/>
      <c r="HR365" s="15"/>
      <c r="HS365" s="15"/>
      <c r="HT365" s="15"/>
      <c r="HU365" s="15"/>
      <c r="HV365" s="15"/>
      <c r="HW365" s="15"/>
      <c r="HX365" s="15"/>
      <c r="HY365" s="15"/>
      <c r="HZ365" s="15"/>
      <c r="IA365" s="15"/>
      <c r="IB365" s="15"/>
      <c r="IC365" s="15"/>
      <c r="ID365" s="15"/>
      <c r="IE365" s="15"/>
      <c r="IF365" s="15"/>
      <c r="IG365" s="15"/>
      <c r="IH365" s="15"/>
      <c r="II365" s="15"/>
      <c r="IJ365" s="15"/>
      <c r="IK365" s="15"/>
      <c r="IL365" s="15"/>
      <c r="IM365" s="15"/>
      <c r="IN365" s="15"/>
      <c r="IO365" s="15"/>
      <c r="IP365" s="15"/>
      <c r="IQ365" s="15"/>
      <c r="IR365" s="15"/>
      <c r="IS365" s="15"/>
      <c r="IT365" s="15"/>
      <c r="IU365" s="15"/>
      <c r="IV365" s="15"/>
    </row>
    <row r="366" s="1" customFormat="1" ht="12.75" spans="1:256">
      <c r="A366" s="21"/>
      <c r="B366" s="21"/>
      <c r="C366" s="21"/>
      <c r="D366" s="21"/>
      <c r="E366" s="21"/>
      <c r="F366" s="21"/>
      <c r="G366" s="21"/>
      <c r="H366" s="21"/>
      <c r="I366" s="21"/>
      <c r="J366" s="21"/>
      <c r="K366" s="21"/>
      <c r="L366" s="21"/>
      <c r="M366" s="21"/>
      <c r="N366" s="21"/>
      <c r="O366" s="21"/>
      <c r="P366" s="52"/>
      <c r="Q366" s="54"/>
      <c r="R366" s="52"/>
      <c r="S366" s="52"/>
      <c r="T366" s="52"/>
      <c r="U366" s="52"/>
      <c r="V366" s="52"/>
      <c r="W366" s="52"/>
      <c r="X366" s="52"/>
      <c r="Y366" s="52"/>
      <c r="Z366" s="52"/>
      <c r="AA366" s="52"/>
      <c r="AB366" s="52"/>
      <c r="AC366" s="52"/>
      <c r="AD366" s="52"/>
      <c r="AE366" s="52"/>
      <c r="AF366" s="52"/>
      <c r="AG366" s="52"/>
      <c r="AH366" s="52"/>
      <c r="AI366" s="52"/>
      <c r="AJ366" s="52"/>
      <c r="AK366" s="52"/>
      <c r="AL366" s="52"/>
      <c r="AM366" s="52"/>
      <c r="AN366" s="52"/>
      <c r="AO366" s="52"/>
      <c r="AP366" s="52"/>
      <c r="AQ366" s="52"/>
      <c r="AR366" s="52"/>
      <c r="AS366" s="52"/>
      <c r="AT366" s="52"/>
      <c r="AU366" s="52"/>
      <c r="AV366" s="52"/>
      <c r="AW366" s="52"/>
      <c r="AX366" s="52"/>
      <c r="AY366" s="52"/>
      <c r="AZ366" s="52"/>
      <c r="BA366" s="52"/>
      <c r="BB366" s="52"/>
      <c r="BC366" s="52"/>
      <c r="BD366" s="52"/>
      <c r="BE366" s="52"/>
      <c r="BF366" s="52"/>
      <c r="BG366" s="52"/>
      <c r="BH366" s="52"/>
      <c r="BI366" s="52"/>
      <c r="BJ366" s="52"/>
      <c r="BK366" s="52"/>
      <c r="BL366" s="52"/>
      <c r="BM366" s="14"/>
      <c r="BN366" s="14"/>
      <c r="BO366" s="14"/>
      <c r="BP366" s="14"/>
      <c r="BQ366" s="14"/>
      <c r="BR366" s="14"/>
      <c r="BS366" s="14"/>
      <c r="BT366" s="14"/>
      <c r="BU366" s="14"/>
      <c r="BV366" s="14"/>
      <c r="BW366" s="14"/>
      <c r="BX366" s="14"/>
      <c r="BY366" s="14"/>
      <c r="BZ366" s="14"/>
      <c r="CA366" s="14"/>
      <c r="CB366" s="14"/>
      <c r="CC366" s="14"/>
      <c r="CD366" s="14"/>
      <c r="CE366" s="14"/>
      <c r="CF366" s="14"/>
      <c r="CG366" s="14"/>
      <c r="CH366" s="14"/>
      <c r="CI366" s="14"/>
      <c r="CJ366" s="14"/>
      <c r="CK366" s="14"/>
      <c r="CL366" s="14"/>
      <c r="CM366" s="14"/>
      <c r="CN366" s="14"/>
      <c r="CO366" s="14"/>
      <c r="CP366" s="14"/>
      <c r="CQ366" s="14"/>
      <c r="CR366" s="14"/>
      <c r="CS366" s="14"/>
      <c r="CT366" s="14"/>
      <c r="CU366" s="14"/>
      <c r="CV366" s="14"/>
      <c r="CW366" s="14"/>
      <c r="CX366" s="14"/>
      <c r="CY366" s="14"/>
      <c r="CZ366" s="14"/>
      <c r="DA366" s="14"/>
      <c r="DB366" s="14"/>
      <c r="DC366" s="14"/>
      <c r="DD366" s="14"/>
      <c r="DE366" s="14"/>
      <c r="DF366" s="14"/>
      <c r="DG366" s="14"/>
      <c r="DH366" s="14"/>
      <c r="DI366" s="14"/>
      <c r="DJ366" s="14"/>
      <c r="DK366" s="14"/>
      <c r="DL366" s="14"/>
      <c r="DM366" s="14"/>
      <c r="DN366" s="14"/>
      <c r="DO366" s="14"/>
      <c r="DP366" s="14"/>
      <c r="DQ366" s="14"/>
      <c r="DR366" s="14"/>
      <c r="DS366" s="14"/>
      <c r="DT366" s="14"/>
      <c r="DU366" s="14"/>
      <c r="DV366" s="14"/>
      <c r="DW366" s="14"/>
      <c r="DX366" s="14"/>
      <c r="DY366" s="14"/>
      <c r="DZ366" s="14"/>
      <c r="EA366" s="14"/>
      <c r="EB366" s="14"/>
      <c r="EC366" s="14"/>
      <c r="ED366" s="14"/>
      <c r="EE366" s="14"/>
      <c r="EF366" s="14"/>
      <c r="EG366" s="14"/>
      <c r="EH366" s="14"/>
      <c r="EI366" s="14"/>
      <c r="EJ366" s="14"/>
      <c r="EK366" s="14"/>
      <c r="EL366" s="14"/>
      <c r="EM366" s="14"/>
      <c r="EN366" s="14"/>
      <c r="EO366" s="14"/>
      <c r="EP366" s="14"/>
      <c r="EQ366" s="14"/>
      <c r="ER366" s="14"/>
      <c r="ES366" s="14"/>
      <c r="ET366" s="14"/>
      <c r="EU366" s="14"/>
      <c r="EV366" s="14"/>
      <c r="EW366" s="14"/>
      <c r="EX366" s="14"/>
      <c r="EY366" s="14"/>
      <c r="EZ366" s="14"/>
      <c r="FA366" s="14"/>
      <c r="FB366" s="14"/>
      <c r="FC366" s="14"/>
      <c r="FD366" s="14"/>
      <c r="FE366" s="14"/>
      <c r="FF366" s="14"/>
      <c r="FG366" s="14"/>
      <c r="FH366" s="14"/>
      <c r="FI366" s="14"/>
      <c r="FJ366" s="14"/>
      <c r="FK366" s="14"/>
      <c r="FL366" s="14"/>
      <c r="FM366" s="14"/>
      <c r="FN366" s="14"/>
      <c r="FO366" s="14"/>
      <c r="FP366" s="14"/>
      <c r="FQ366" s="14"/>
      <c r="FR366" s="14"/>
      <c r="FS366" s="14"/>
      <c r="FT366" s="14"/>
      <c r="FU366" s="14"/>
      <c r="FV366" s="14"/>
      <c r="FW366" s="14"/>
      <c r="FX366" s="14"/>
      <c r="FY366" s="14"/>
      <c r="FZ366" s="14"/>
      <c r="GA366" s="14"/>
      <c r="GB366" s="14"/>
      <c r="GC366" s="14"/>
      <c r="GD366" s="14"/>
      <c r="GE366" s="14"/>
      <c r="GF366" s="14"/>
      <c r="GG366" s="14"/>
      <c r="GH366" s="14"/>
      <c r="GI366" s="14"/>
      <c r="GJ366" s="14"/>
      <c r="GK366" s="14"/>
      <c r="GL366" s="14"/>
      <c r="GM366" s="14"/>
      <c r="GN366" s="14"/>
      <c r="GO366" s="14"/>
      <c r="GP366" s="14"/>
      <c r="GQ366" s="14"/>
      <c r="GR366" s="14"/>
      <c r="GS366" s="14"/>
      <c r="GT366" s="14"/>
      <c r="GU366" s="14"/>
      <c r="GV366" s="14"/>
      <c r="GW366" s="14"/>
      <c r="GX366" s="14"/>
      <c r="GY366" s="14"/>
      <c r="GZ366" s="14"/>
      <c r="HA366" s="14"/>
      <c r="HB366" s="14"/>
      <c r="HC366" s="14"/>
      <c r="HD366" s="14"/>
      <c r="HE366" s="14"/>
      <c r="HF366" s="14"/>
      <c r="HG366" s="14"/>
      <c r="HH366" s="14"/>
      <c r="HI366" s="14"/>
      <c r="HJ366" s="14"/>
      <c r="HK366" s="14"/>
      <c r="HL366" s="14"/>
      <c r="HM366" s="14"/>
      <c r="HN366" s="14"/>
      <c r="HO366" s="14"/>
      <c r="HP366" s="14"/>
      <c r="HQ366" s="14"/>
      <c r="HR366" s="14"/>
      <c r="HS366" s="14"/>
      <c r="HT366" s="14"/>
      <c r="HU366" s="14"/>
      <c r="HV366" s="14"/>
      <c r="HW366" s="14"/>
      <c r="HX366" s="14"/>
      <c r="HY366" s="14"/>
      <c r="HZ366" s="14"/>
      <c r="IA366" s="14"/>
      <c r="IB366" s="14"/>
      <c r="IC366" s="14"/>
      <c r="ID366" s="14"/>
      <c r="IE366" s="14"/>
      <c r="IF366" s="14"/>
      <c r="IG366" s="14"/>
      <c r="IH366" s="14"/>
      <c r="II366" s="14"/>
      <c r="IJ366" s="14"/>
      <c r="IK366" s="14"/>
      <c r="IL366" s="14"/>
      <c r="IM366" s="14"/>
      <c r="IN366" s="14"/>
      <c r="IO366" s="14"/>
      <c r="IP366" s="14"/>
      <c r="IQ366" s="14"/>
      <c r="IR366" s="14"/>
      <c r="IS366" s="14"/>
      <c r="IT366" s="14"/>
      <c r="IU366" s="14"/>
      <c r="IV366" s="14"/>
    </row>
    <row r="367" s="1" customFormat="1" ht="12.75" spans="1:256">
      <c r="A367" s="20" t="s">
        <v>470</v>
      </c>
      <c r="B367" s="21" t="s">
        <v>2</v>
      </c>
      <c r="C367" s="21">
        <v>26</v>
      </c>
      <c r="D367" s="21" t="s">
        <v>3</v>
      </c>
      <c r="E367" s="23" t="s">
        <v>471</v>
      </c>
      <c r="F367" s="21" t="s">
        <v>5</v>
      </c>
      <c r="G367" s="24">
        <f>(A369*A370+B369*B370+C369*C370+D369*D370+E369*E370+F369*F370+G369*G370+H369*H370)/C367</f>
        <v>86.0769230769231</v>
      </c>
      <c r="H367" s="21"/>
      <c r="I367" s="21"/>
      <c r="J367" s="21"/>
      <c r="K367" s="21"/>
      <c r="L367" s="21"/>
      <c r="M367" s="21"/>
      <c r="N367" s="21"/>
      <c r="O367" s="21"/>
      <c r="P367" s="52"/>
      <c r="Q367" s="54"/>
      <c r="R367" s="52"/>
      <c r="S367" s="52"/>
      <c r="T367" s="52"/>
      <c r="U367" s="52"/>
      <c r="V367" s="52"/>
      <c r="W367" s="52"/>
      <c r="X367" s="52"/>
      <c r="Y367" s="52"/>
      <c r="Z367" s="52"/>
      <c r="AA367" s="52"/>
      <c r="AB367" s="52"/>
      <c r="AC367" s="52"/>
      <c r="AD367" s="52"/>
      <c r="AE367" s="52"/>
      <c r="AF367" s="52"/>
      <c r="AG367" s="52"/>
      <c r="AH367" s="52"/>
      <c r="AI367" s="52"/>
      <c r="AJ367" s="52"/>
      <c r="AK367" s="52"/>
      <c r="AL367" s="52"/>
      <c r="AM367" s="52"/>
      <c r="AN367" s="52"/>
      <c r="AO367" s="52"/>
      <c r="AP367" s="52"/>
      <c r="AQ367" s="52"/>
      <c r="AR367" s="52"/>
      <c r="AS367" s="52"/>
      <c r="AT367" s="52"/>
      <c r="AU367" s="52"/>
      <c r="AV367" s="52"/>
      <c r="AW367" s="52"/>
      <c r="AX367" s="52"/>
      <c r="AY367" s="52"/>
      <c r="AZ367" s="52"/>
      <c r="BA367" s="52"/>
      <c r="BB367" s="52"/>
      <c r="BC367" s="52"/>
      <c r="BD367" s="52"/>
      <c r="BE367" s="52"/>
      <c r="BF367" s="52"/>
      <c r="BG367" s="52"/>
      <c r="BH367" s="52"/>
      <c r="BI367" s="52"/>
      <c r="BJ367" s="52"/>
      <c r="BK367" s="52"/>
      <c r="BL367" s="52"/>
      <c r="BM367" s="14"/>
      <c r="BN367" s="14"/>
      <c r="BO367" s="14"/>
      <c r="BP367" s="14"/>
      <c r="BQ367" s="14"/>
      <c r="BR367" s="14"/>
      <c r="BS367" s="14"/>
      <c r="BT367" s="14"/>
      <c r="BU367" s="14"/>
      <c r="BV367" s="14"/>
      <c r="BW367" s="14"/>
      <c r="BX367" s="14"/>
      <c r="BY367" s="14"/>
      <c r="BZ367" s="14"/>
      <c r="CA367" s="14"/>
      <c r="CB367" s="14"/>
      <c r="CC367" s="14"/>
      <c r="CD367" s="14"/>
      <c r="CE367" s="14"/>
      <c r="CF367" s="14"/>
      <c r="CG367" s="14"/>
      <c r="CH367" s="14"/>
      <c r="CI367" s="14"/>
      <c r="CJ367" s="14"/>
      <c r="CK367" s="14"/>
      <c r="CL367" s="14"/>
      <c r="CM367" s="14"/>
      <c r="CN367" s="14"/>
      <c r="CO367" s="14"/>
      <c r="CP367" s="14"/>
      <c r="CQ367" s="14"/>
      <c r="CR367" s="14"/>
      <c r="CS367" s="14"/>
      <c r="CT367" s="14"/>
      <c r="CU367" s="14"/>
      <c r="CV367" s="14"/>
      <c r="CW367" s="14"/>
      <c r="CX367" s="14"/>
      <c r="CY367" s="14"/>
      <c r="CZ367" s="14"/>
      <c r="DA367" s="14"/>
      <c r="DB367" s="14"/>
      <c r="DC367" s="14"/>
      <c r="DD367" s="14"/>
      <c r="DE367" s="14"/>
      <c r="DF367" s="14"/>
      <c r="DG367" s="14"/>
      <c r="DH367" s="14"/>
      <c r="DI367" s="14"/>
      <c r="DJ367" s="14"/>
      <c r="DK367" s="14"/>
      <c r="DL367" s="14"/>
      <c r="DM367" s="14"/>
      <c r="DN367" s="14"/>
      <c r="DO367" s="14"/>
      <c r="DP367" s="14"/>
      <c r="DQ367" s="14"/>
      <c r="DR367" s="14"/>
      <c r="DS367" s="14"/>
      <c r="DT367" s="14"/>
      <c r="DU367" s="14"/>
      <c r="DV367" s="14"/>
      <c r="DW367" s="14"/>
      <c r="DX367" s="14"/>
      <c r="DY367" s="14"/>
      <c r="DZ367" s="14"/>
      <c r="EA367" s="14"/>
      <c r="EB367" s="14"/>
      <c r="EC367" s="14"/>
      <c r="ED367" s="14"/>
      <c r="EE367" s="14"/>
      <c r="EF367" s="14"/>
      <c r="EG367" s="14"/>
      <c r="EH367" s="14"/>
      <c r="EI367" s="14"/>
      <c r="EJ367" s="14"/>
      <c r="EK367" s="14"/>
      <c r="EL367" s="14"/>
      <c r="EM367" s="14"/>
      <c r="EN367" s="14"/>
      <c r="EO367" s="14"/>
      <c r="EP367" s="14"/>
      <c r="EQ367" s="14"/>
      <c r="ER367" s="14"/>
      <c r="ES367" s="14"/>
      <c r="ET367" s="14"/>
      <c r="EU367" s="14"/>
      <c r="EV367" s="14"/>
      <c r="EW367" s="14"/>
      <c r="EX367" s="14"/>
      <c r="EY367" s="14"/>
      <c r="EZ367" s="14"/>
      <c r="FA367" s="14"/>
      <c r="FB367" s="14"/>
      <c r="FC367" s="14"/>
      <c r="FD367" s="14"/>
      <c r="FE367" s="14"/>
      <c r="FF367" s="14"/>
      <c r="FG367" s="14"/>
      <c r="FH367" s="14"/>
      <c r="FI367" s="14"/>
      <c r="FJ367" s="14"/>
      <c r="FK367" s="14"/>
      <c r="FL367" s="14"/>
      <c r="FM367" s="14"/>
      <c r="FN367" s="14"/>
      <c r="FO367" s="14"/>
      <c r="FP367" s="14"/>
      <c r="FQ367" s="14"/>
      <c r="FR367" s="14"/>
      <c r="FS367" s="14"/>
      <c r="FT367" s="14"/>
      <c r="FU367" s="14"/>
      <c r="FV367" s="14"/>
      <c r="FW367" s="14"/>
      <c r="FX367" s="14"/>
      <c r="FY367" s="14"/>
      <c r="FZ367" s="14"/>
      <c r="GA367" s="14"/>
      <c r="GB367" s="14"/>
      <c r="GC367" s="14"/>
      <c r="GD367" s="14"/>
      <c r="GE367" s="14"/>
      <c r="GF367" s="14"/>
      <c r="GG367" s="14"/>
      <c r="GH367" s="14"/>
      <c r="GI367" s="14"/>
      <c r="GJ367" s="14"/>
      <c r="GK367" s="14"/>
      <c r="GL367" s="14"/>
      <c r="GM367" s="14"/>
      <c r="GN367" s="14"/>
      <c r="GO367" s="14"/>
      <c r="GP367" s="14"/>
      <c r="GQ367" s="14"/>
      <c r="GR367" s="14"/>
      <c r="GS367" s="14"/>
      <c r="GT367" s="14"/>
      <c r="GU367" s="14"/>
      <c r="GV367" s="14"/>
      <c r="GW367" s="14"/>
      <c r="GX367" s="14"/>
      <c r="GY367" s="14"/>
      <c r="GZ367" s="14"/>
      <c r="HA367" s="14"/>
      <c r="HB367" s="14"/>
      <c r="HC367" s="14"/>
      <c r="HD367" s="14"/>
      <c r="HE367" s="14"/>
      <c r="HF367" s="14"/>
      <c r="HG367" s="14"/>
      <c r="HH367" s="14"/>
      <c r="HI367" s="14"/>
      <c r="HJ367" s="14"/>
      <c r="HK367" s="14"/>
      <c r="HL367" s="14"/>
      <c r="HM367" s="14"/>
      <c r="HN367" s="14"/>
      <c r="HO367" s="14"/>
      <c r="HP367" s="14"/>
      <c r="HQ367" s="14"/>
      <c r="HR367" s="14"/>
      <c r="HS367" s="14"/>
      <c r="HT367" s="14"/>
      <c r="HU367" s="14"/>
      <c r="HV367" s="14"/>
      <c r="HW367" s="14"/>
      <c r="HX367" s="14"/>
      <c r="HY367" s="14"/>
      <c r="HZ367" s="14"/>
      <c r="IA367" s="14"/>
      <c r="IB367" s="14"/>
      <c r="IC367" s="14"/>
      <c r="ID367" s="14"/>
      <c r="IE367" s="14"/>
      <c r="IF367" s="14"/>
      <c r="IG367" s="14"/>
      <c r="IH367" s="14"/>
      <c r="II367" s="14"/>
      <c r="IJ367" s="14"/>
      <c r="IK367" s="14"/>
      <c r="IL367" s="14"/>
      <c r="IM367" s="14"/>
      <c r="IN367" s="14"/>
      <c r="IO367" s="14"/>
      <c r="IP367" s="14"/>
      <c r="IQ367" s="14"/>
      <c r="IR367" s="14"/>
      <c r="IS367" s="14"/>
      <c r="IT367" s="14"/>
      <c r="IU367" s="14"/>
      <c r="IV367" s="14"/>
    </row>
    <row r="368" s="1" customFormat="1" ht="12.75" spans="1:256">
      <c r="A368" s="21" t="s">
        <v>472</v>
      </c>
      <c r="B368" s="21" t="s">
        <v>473</v>
      </c>
      <c r="C368" s="21" t="s">
        <v>474</v>
      </c>
      <c r="D368" s="21" t="s">
        <v>475</v>
      </c>
      <c r="E368" s="21" t="s">
        <v>469</v>
      </c>
      <c r="F368" s="22"/>
      <c r="G368" s="22"/>
      <c r="H368" s="22"/>
      <c r="I368" s="21"/>
      <c r="J368" s="21"/>
      <c r="K368" s="21"/>
      <c r="L368" s="21"/>
      <c r="M368" s="21"/>
      <c r="N368" s="21"/>
      <c r="O368" s="21"/>
      <c r="P368" s="52"/>
      <c r="Q368" s="54"/>
      <c r="R368" s="52"/>
      <c r="S368" s="52"/>
      <c r="T368" s="52"/>
      <c r="U368" s="52"/>
      <c r="V368" s="52"/>
      <c r="W368" s="52"/>
      <c r="X368" s="52"/>
      <c r="Y368" s="52"/>
      <c r="Z368" s="52"/>
      <c r="AA368" s="52"/>
      <c r="AB368" s="52"/>
      <c r="AC368" s="52"/>
      <c r="AD368" s="52"/>
      <c r="AE368" s="52"/>
      <c r="AF368" s="52"/>
      <c r="AG368" s="52"/>
      <c r="AH368" s="52"/>
      <c r="AI368" s="52"/>
      <c r="AJ368" s="52"/>
      <c r="AK368" s="52"/>
      <c r="AL368" s="52"/>
      <c r="AM368" s="52"/>
      <c r="AN368" s="52"/>
      <c r="AO368" s="52"/>
      <c r="AP368" s="52"/>
      <c r="AQ368" s="52"/>
      <c r="AR368" s="52"/>
      <c r="AS368" s="52"/>
      <c r="AT368" s="52"/>
      <c r="AU368" s="52"/>
      <c r="AV368" s="52"/>
      <c r="AW368" s="52"/>
      <c r="AX368" s="52"/>
      <c r="AY368" s="52"/>
      <c r="AZ368" s="52"/>
      <c r="BA368" s="52"/>
      <c r="BB368" s="52"/>
      <c r="BC368" s="52"/>
      <c r="BD368" s="52"/>
      <c r="BE368" s="52"/>
      <c r="BF368" s="52"/>
      <c r="BG368" s="52"/>
      <c r="BH368" s="52"/>
      <c r="BI368" s="52"/>
      <c r="BJ368" s="52"/>
      <c r="BK368" s="52"/>
      <c r="BL368" s="52"/>
      <c r="BM368" s="14"/>
      <c r="BN368" s="14"/>
      <c r="BO368" s="14"/>
      <c r="BP368" s="14"/>
      <c r="BQ368" s="14"/>
      <c r="BR368" s="14"/>
      <c r="BS368" s="14"/>
      <c r="BT368" s="14"/>
      <c r="BU368" s="14"/>
      <c r="BV368" s="14"/>
      <c r="BW368" s="14"/>
      <c r="BX368" s="14"/>
      <c r="BY368" s="14"/>
      <c r="BZ368" s="14"/>
      <c r="CA368" s="14"/>
      <c r="CB368" s="14"/>
      <c r="CC368" s="14"/>
      <c r="CD368" s="14"/>
      <c r="CE368" s="14"/>
      <c r="CF368" s="14"/>
      <c r="CG368" s="14"/>
      <c r="CH368" s="14"/>
      <c r="CI368" s="14"/>
      <c r="CJ368" s="14"/>
      <c r="CK368" s="14"/>
      <c r="CL368" s="14"/>
      <c r="CM368" s="14"/>
      <c r="CN368" s="14"/>
      <c r="CO368" s="14"/>
      <c r="CP368" s="14"/>
      <c r="CQ368" s="14"/>
      <c r="CR368" s="14"/>
      <c r="CS368" s="14"/>
      <c r="CT368" s="14"/>
      <c r="CU368" s="14"/>
      <c r="CV368" s="14"/>
      <c r="CW368" s="14"/>
      <c r="CX368" s="14"/>
      <c r="CY368" s="14"/>
      <c r="CZ368" s="14"/>
      <c r="DA368" s="14"/>
      <c r="DB368" s="14"/>
      <c r="DC368" s="14"/>
      <c r="DD368" s="14"/>
      <c r="DE368" s="14"/>
      <c r="DF368" s="14"/>
      <c r="DG368" s="14"/>
      <c r="DH368" s="14"/>
      <c r="DI368" s="14"/>
      <c r="DJ368" s="14"/>
      <c r="DK368" s="14"/>
      <c r="DL368" s="14"/>
      <c r="DM368" s="14"/>
      <c r="DN368" s="14"/>
      <c r="DO368" s="14"/>
      <c r="DP368" s="14"/>
      <c r="DQ368" s="14"/>
      <c r="DR368" s="14"/>
      <c r="DS368" s="14"/>
      <c r="DT368" s="14"/>
      <c r="DU368" s="14"/>
      <c r="DV368" s="14"/>
      <c r="DW368" s="14"/>
      <c r="DX368" s="14"/>
      <c r="DY368" s="14"/>
      <c r="DZ368" s="14"/>
      <c r="EA368" s="14"/>
      <c r="EB368" s="14"/>
      <c r="EC368" s="14"/>
      <c r="ED368" s="14"/>
      <c r="EE368" s="14"/>
      <c r="EF368" s="14"/>
      <c r="EG368" s="14"/>
      <c r="EH368" s="14"/>
      <c r="EI368" s="14"/>
      <c r="EJ368" s="14"/>
      <c r="EK368" s="14"/>
      <c r="EL368" s="14"/>
      <c r="EM368" s="14"/>
      <c r="EN368" s="14"/>
      <c r="EO368" s="14"/>
      <c r="EP368" s="14"/>
      <c r="EQ368" s="14"/>
      <c r="ER368" s="14"/>
      <c r="ES368" s="14"/>
      <c r="ET368" s="14"/>
      <c r="EU368" s="14"/>
      <c r="EV368" s="14"/>
      <c r="EW368" s="14"/>
      <c r="EX368" s="14"/>
      <c r="EY368" s="14"/>
      <c r="EZ368" s="14"/>
      <c r="FA368" s="14"/>
      <c r="FB368" s="14"/>
      <c r="FC368" s="14"/>
      <c r="FD368" s="14"/>
      <c r="FE368" s="14"/>
      <c r="FF368" s="14"/>
      <c r="FG368" s="14"/>
      <c r="FH368" s="14"/>
      <c r="FI368" s="14"/>
      <c r="FJ368" s="14"/>
      <c r="FK368" s="14"/>
      <c r="FL368" s="14"/>
      <c r="FM368" s="14"/>
      <c r="FN368" s="14"/>
      <c r="FO368" s="14"/>
      <c r="FP368" s="14"/>
      <c r="FQ368" s="14"/>
      <c r="FR368" s="14"/>
      <c r="FS368" s="14"/>
      <c r="FT368" s="14"/>
      <c r="FU368" s="14"/>
      <c r="FV368" s="14"/>
      <c r="FW368" s="14"/>
      <c r="FX368" s="14"/>
      <c r="FY368" s="14"/>
      <c r="FZ368" s="14"/>
      <c r="GA368" s="14"/>
      <c r="GB368" s="14"/>
      <c r="GC368" s="14"/>
      <c r="GD368" s="14"/>
      <c r="GE368" s="14"/>
      <c r="GF368" s="14"/>
      <c r="GG368" s="14"/>
      <c r="GH368" s="14"/>
      <c r="GI368" s="14"/>
      <c r="GJ368" s="14"/>
      <c r="GK368" s="14"/>
      <c r="GL368" s="14"/>
      <c r="GM368" s="14"/>
      <c r="GN368" s="14"/>
      <c r="GO368" s="14"/>
      <c r="GP368" s="14"/>
      <c r="GQ368" s="14"/>
      <c r="GR368" s="14"/>
      <c r="GS368" s="14"/>
      <c r="GT368" s="14"/>
      <c r="GU368" s="14"/>
      <c r="GV368" s="14"/>
      <c r="GW368" s="14"/>
      <c r="GX368" s="14"/>
      <c r="GY368" s="14"/>
      <c r="GZ368" s="14"/>
      <c r="HA368" s="14"/>
      <c r="HB368" s="14"/>
      <c r="HC368" s="14"/>
      <c r="HD368" s="14"/>
      <c r="HE368" s="14"/>
      <c r="HF368" s="14"/>
      <c r="HG368" s="14"/>
      <c r="HH368" s="14"/>
      <c r="HI368" s="14"/>
      <c r="HJ368" s="14"/>
      <c r="HK368" s="14"/>
      <c r="HL368" s="14"/>
      <c r="HM368" s="14"/>
      <c r="HN368" s="14"/>
      <c r="HO368" s="14"/>
      <c r="HP368" s="14"/>
      <c r="HQ368" s="14"/>
      <c r="HR368" s="14"/>
      <c r="HS368" s="14"/>
      <c r="HT368" s="14"/>
      <c r="HU368" s="14"/>
      <c r="HV368" s="14"/>
      <c r="HW368" s="14"/>
      <c r="HX368" s="14"/>
      <c r="HY368" s="14"/>
      <c r="HZ368" s="14"/>
      <c r="IA368" s="14"/>
      <c r="IB368" s="14"/>
      <c r="IC368" s="14"/>
      <c r="ID368" s="14"/>
      <c r="IE368" s="14"/>
      <c r="IF368" s="14"/>
      <c r="IG368" s="14"/>
      <c r="IH368" s="14"/>
      <c r="II368" s="14"/>
      <c r="IJ368" s="14"/>
      <c r="IK368" s="14"/>
      <c r="IL368" s="14"/>
      <c r="IM368" s="14"/>
      <c r="IN368" s="14"/>
      <c r="IO368" s="14"/>
      <c r="IP368" s="14"/>
      <c r="IQ368" s="14"/>
      <c r="IR368" s="14"/>
      <c r="IS368" s="14"/>
      <c r="IT368" s="14"/>
      <c r="IU368" s="14"/>
      <c r="IV368" s="14"/>
    </row>
    <row r="369" s="6" customFormat="1" ht="12.75" spans="1:256">
      <c r="A369" s="21">
        <v>4</v>
      </c>
      <c r="B369" s="21">
        <v>6</v>
      </c>
      <c r="C369" s="21">
        <v>6</v>
      </c>
      <c r="D369" s="21">
        <v>6</v>
      </c>
      <c r="E369" s="21">
        <v>4</v>
      </c>
      <c r="F369" s="21"/>
      <c r="G369" s="21"/>
      <c r="H369" s="21"/>
      <c r="I369" s="21"/>
      <c r="J369" s="21"/>
      <c r="K369" s="21"/>
      <c r="L369" s="21"/>
      <c r="M369" s="21"/>
      <c r="N369" s="21"/>
      <c r="O369" s="21"/>
      <c r="P369" s="52"/>
      <c r="Q369" s="54"/>
      <c r="R369" s="52"/>
      <c r="S369" s="52"/>
      <c r="T369" s="52"/>
      <c r="U369" s="52"/>
      <c r="V369" s="52"/>
      <c r="W369" s="52"/>
      <c r="X369" s="52"/>
      <c r="Y369" s="52"/>
      <c r="Z369" s="52"/>
      <c r="AA369" s="52"/>
      <c r="AB369" s="52"/>
      <c r="AC369" s="52"/>
      <c r="AD369" s="52"/>
      <c r="AE369" s="52"/>
      <c r="AF369" s="52"/>
      <c r="AG369" s="52"/>
      <c r="AH369" s="52"/>
      <c r="AI369" s="52"/>
      <c r="AJ369" s="52"/>
      <c r="AK369" s="52"/>
      <c r="AL369" s="52"/>
      <c r="AM369" s="52"/>
      <c r="AN369" s="52"/>
      <c r="AO369" s="52"/>
      <c r="AP369" s="52"/>
      <c r="AQ369" s="52"/>
      <c r="AR369" s="52"/>
      <c r="AS369" s="52"/>
      <c r="AT369" s="52"/>
      <c r="AU369" s="52"/>
      <c r="AV369" s="52"/>
      <c r="AW369" s="52"/>
      <c r="AX369" s="52"/>
      <c r="AY369" s="52"/>
      <c r="AZ369" s="52"/>
      <c r="BA369" s="52"/>
      <c r="BB369" s="52"/>
      <c r="BC369" s="52"/>
      <c r="BD369" s="52"/>
      <c r="BE369" s="52"/>
      <c r="BF369" s="52"/>
      <c r="BG369" s="52"/>
      <c r="BH369" s="52"/>
      <c r="BI369" s="52"/>
      <c r="BJ369" s="52"/>
      <c r="BK369" s="52"/>
      <c r="BL369" s="52"/>
      <c r="BM369" s="14"/>
      <c r="BN369" s="14"/>
      <c r="BO369" s="14"/>
      <c r="BP369" s="14"/>
      <c r="BQ369" s="14"/>
      <c r="BR369" s="14"/>
      <c r="BS369" s="14"/>
      <c r="BT369" s="14"/>
      <c r="BU369" s="14"/>
      <c r="BV369" s="14"/>
      <c r="BW369" s="14"/>
      <c r="BX369" s="14"/>
      <c r="BY369" s="14"/>
      <c r="BZ369" s="14"/>
      <c r="CA369" s="14"/>
      <c r="CB369" s="14"/>
      <c r="CC369" s="14"/>
      <c r="CD369" s="14"/>
      <c r="CE369" s="14"/>
      <c r="CF369" s="14"/>
      <c r="CG369" s="14"/>
      <c r="CH369" s="14"/>
      <c r="CI369" s="14"/>
      <c r="CJ369" s="14"/>
      <c r="CK369" s="14"/>
      <c r="CL369" s="14"/>
      <c r="CM369" s="14"/>
      <c r="CN369" s="14"/>
      <c r="CO369" s="14"/>
      <c r="CP369" s="14"/>
      <c r="CQ369" s="14"/>
      <c r="CR369" s="14"/>
      <c r="CS369" s="14"/>
      <c r="CT369" s="14"/>
      <c r="CU369" s="14"/>
      <c r="CV369" s="14"/>
      <c r="CW369" s="14"/>
      <c r="CX369" s="14"/>
      <c r="CY369" s="14"/>
      <c r="CZ369" s="14"/>
      <c r="DA369" s="14"/>
      <c r="DB369" s="14"/>
      <c r="DC369" s="14"/>
      <c r="DD369" s="14"/>
      <c r="DE369" s="14"/>
      <c r="DF369" s="14"/>
      <c r="DG369" s="14"/>
      <c r="DH369" s="14"/>
      <c r="DI369" s="14"/>
      <c r="DJ369" s="14"/>
      <c r="DK369" s="14"/>
      <c r="DL369" s="14"/>
      <c r="DM369" s="14"/>
      <c r="DN369" s="14"/>
      <c r="DO369" s="14"/>
      <c r="DP369" s="14"/>
      <c r="DQ369" s="14"/>
      <c r="DR369" s="14"/>
      <c r="DS369" s="14"/>
      <c r="DT369" s="14"/>
      <c r="DU369" s="14"/>
      <c r="DV369" s="14"/>
      <c r="DW369" s="14"/>
      <c r="DX369" s="14"/>
      <c r="DY369" s="14"/>
      <c r="DZ369" s="14"/>
      <c r="EA369" s="14"/>
      <c r="EB369" s="14"/>
      <c r="EC369" s="14"/>
      <c r="ED369" s="14"/>
      <c r="EE369" s="14"/>
      <c r="EF369" s="14"/>
      <c r="EG369" s="14"/>
      <c r="EH369" s="14"/>
      <c r="EI369" s="14"/>
      <c r="EJ369" s="14"/>
      <c r="EK369" s="14"/>
      <c r="EL369" s="14"/>
      <c r="EM369" s="14"/>
      <c r="EN369" s="14"/>
      <c r="EO369" s="14"/>
      <c r="EP369" s="14"/>
      <c r="EQ369" s="14"/>
      <c r="ER369" s="14"/>
      <c r="ES369" s="14"/>
      <c r="ET369" s="14"/>
      <c r="EU369" s="14"/>
      <c r="EV369" s="14"/>
      <c r="EW369" s="14"/>
      <c r="EX369" s="14"/>
      <c r="EY369" s="14"/>
      <c r="EZ369" s="14"/>
      <c r="FA369" s="14"/>
      <c r="FB369" s="14"/>
      <c r="FC369" s="14"/>
      <c r="FD369" s="14"/>
      <c r="FE369" s="14"/>
      <c r="FF369" s="14"/>
      <c r="FG369" s="14"/>
      <c r="FH369" s="14"/>
      <c r="FI369" s="14"/>
      <c r="FJ369" s="14"/>
      <c r="FK369" s="14"/>
      <c r="FL369" s="14"/>
      <c r="FM369" s="14"/>
      <c r="FN369" s="14"/>
      <c r="FO369" s="14"/>
      <c r="FP369" s="14"/>
      <c r="FQ369" s="14"/>
      <c r="FR369" s="14"/>
      <c r="FS369" s="14"/>
      <c r="FT369" s="14"/>
      <c r="FU369" s="14"/>
      <c r="FV369" s="14"/>
      <c r="FW369" s="14"/>
      <c r="FX369" s="14"/>
      <c r="FY369" s="14"/>
      <c r="FZ369" s="14"/>
      <c r="GA369" s="14"/>
      <c r="GB369" s="14"/>
      <c r="GC369" s="14"/>
      <c r="GD369" s="14"/>
      <c r="GE369" s="14"/>
      <c r="GF369" s="14"/>
      <c r="GG369" s="14"/>
      <c r="GH369" s="14"/>
      <c r="GI369" s="14"/>
      <c r="GJ369" s="14"/>
      <c r="GK369" s="14"/>
      <c r="GL369" s="14"/>
      <c r="GM369" s="14"/>
      <c r="GN369" s="14"/>
      <c r="GO369" s="14"/>
      <c r="GP369" s="14"/>
      <c r="GQ369" s="14"/>
      <c r="GR369" s="14"/>
      <c r="GS369" s="14"/>
      <c r="GT369" s="14"/>
      <c r="GU369" s="14"/>
      <c r="GV369" s="14"/>
      <c r="GW369" s="14"/>
      <c r="GX369" s="14"/>
      <c r="GY369" s="14"/>
      <c r="GZ369" s="14"/>
      <c r="HA369" s="14"/>
      <c r="HB369" s="14"/>
      <c r="HC369" s="14"/>
      <c r="HD369" s="14"/>
      <c r="HE369" s="14"/>
      <c r="HF369" s="14"/>
      <c r="HG369" s="14"/>
      <c r="HH369" s="14"/>
      <c r="HI369" s="14"/>
      <c r="HJ369" s="14"/>
      <c r="HK369" s="14"/>
      <c r="HL369" s="14"/>
      <c r="HM369" s="14"/>
      <c r="HN369" s="14"/>
      <c r="HO369" s="14"/>
      <c r="HP369" s="14"/>
      <c r="HQ369" s="14"/>
      <c r="HR369" s="14"/>
      <c r="HS369" s="14"/>
      <c r="HT369" s="14"/>
      <c r="HU369" s="14"/>
      <c r="HV369" s="14"/>
      <c r="HW369" s="14"/>
      <c r="HX369" s="14"/>
      <c r="HY369" s="14"/>
      <c r="HZ369" s="14"/>
      <c r="IA369" s="14"/>
      <c r="IB369" s="14"/>
      <c r="IC369" s="14"/>
      <c r="ID369" s="14"/>
      <c r="IE369" s="14"/>
      <c r="IF369" s="14"/>
      <c r="IG369" s="14"/>
      <c r="IH369" s="14"/>
      <c r="II369" s="14"/>
      <c r="IJ369" s="14"/>
      <c r="IK369" s="14"/>
      <c r="IL369" s="14"/>
      <c r="IM369" s="14"/>
      <c r="IN369" s="14"/>
      <c r="IO369" s="14"/>
      <c r="IP369" s="14"/>
      <c r="IQ369" s="14"/>
      <c r="IR369" s="14"/>
      <c r="IS369" s="14"/>
      <c r="IT369" s="14"/>
      <c r="IU369" s="14"/>
      <c r="IV369" s="14"/>
    </row>
    <row r="370" s="7" customFormat="1" ht="12.75" spans="1:256">
      <c r="A370" s="25">
        <v>85</v>
      </c>
      <c r="B370" s="25">
        <v>84</v>
      </c>
      <c r="C370" s="25">
        <v>87</v>
      </c>
      <c r="D370" s="25">
        <v>90</v>
      </c>
      <c r="E370" s="25">
        <v>83</v>
      </c>
      <c r="F370" s="25"/>
      <c r="G370" s="25"/>
      <c r="H370" s="25"/>
      <c r="I370" s="25"/>
      <c r="J370" s="25"/>
      <c r="K370" s="25"/>
      <c r="L370" s="25"/>
      <c r="M370" s="25"/>
      <c r="N370" s="25"/>
      <c r="O370" s="25"/>
      <c r="P370" s="52"/>
      <c r="Q370" s="54"/>
      <c r="R370" s="52"/>
      <c r="S370" s="52"/>
      <c r="T370" s="52"/>
      <c r="U370" s="52"/>
      <c r="V370" s="52"/>
      <c r="W370" s="52"/>
      <c r="X370" s="52"/>
      <c r="Y370" s="52"/>
      <c r="Z370" s="52"/>
      <c r="AA370" s="52"/>
      <c r="AB370" s="52"/>
      <c r="AC370" s="52"/>
      <c r="AD370" s="52"/>
      <c r="AE370" s="52"/>
      <c r="AF370" s="52"/>
      <c r="AG370" s="52"/>
      <c r="AH370" s="52"/>
      <c r="AI370" s="52"/>
      <c r="AJ370" s="52"/>
      <c r="AK370" s="52"/>
      <c r="AL370" s="52"/>
      <c r="AM370" s="52"/>
      <c r="AN370" s="52"/>
      <c r="AO370" s="52"/>
      <c r="AP370" s="52"/>
      <c r="AQ370" s="52"/>
      <c r="AR370" s="52"/>
      <c r="AS370" s="52"/>
      <c r="AT370" s="52"/>
      <c r="AU370" s="52"/>
      <c r="AV370" s="52"/>
      <c r="AW370" s="52"/>
      <c r="AX370" s="52"/>
      <c r="AY370" s="52"/>
      <c r="AZ370" s="52"/>
      <c r="BA370" s="52"/>
      <c r="BB370" s="52"/>
      <c r="BC370" s="52"/>
      <c r="BD370" s="52"/>
      <c r="BE370" s="52"/>
      <c r="BF370" s="52"/>
      <c r="BG370" s="52"/>
      <c r="BH370" s="52"/>
      <c r="BI370" s="52"/>
      <c r="BJ370" s="52"/>
      <c r="BK370" s="52"/>
      <c r="BL370" s="52"/>
      <c r="BM370" s="15"/>
      <c r="BN370" s="15"/>
      <c r="BO370" s="15"/>
      <c r="BP370" s="15"/>
      <c r="BQ370" s="15"/>
      <c r="BR370" s="15"/>
      <c r="BS370" s="15"/>
      <c r="BT370" s="15"/>
      <c r="BU370" s="15"/>
      <c r="BV370" s="15"/>
      <c r="BW370" s="15"/>
      <c r="BX370" s="15"/>
      <c r="BY370" s="15"/>
      <c r="BZ370" s="15"/>
      <c r="CA370" s="15"/>
      <c r="CB370" s="15"/>
      <c r="CC370" s="15"/>
      <c r="CD370" s="15"/>
      <c r="CE370" s="15"/>
      <c r="CF370" s="15"/>
      <c r="CG370" s="15"/>
      <c r="CH370" s="15"/>
      <c r="CI370" s="15"/>
      <c r="CJ370" s="15"/>
      <c r="CK370" s="15"/>
      <c r="CL370" s="15"/>
      <c r="CM370" s="15"/>
      <c r="CN370" s="15"/>
      <c r="CO370" s="15"/>
      <c r="CP370" s="15"/>
      <c r="CQ370" s="15"/>
      <c r="CR370" s="15"/>
      <c r="CS370" s="15"/>
      <c r="CT370" s="15"/>
      <c r="CU370" s="15"/>
      <c r="CV370" s="15"/>
      <c r="CW370" s="15"/>
      <c r="CX370" s="15"/>
      <c r="CY370" s="15"/>
      <c r="CZ370" s="15"/>
      <c r="DA370" s="15"/>
      <c r="DB370" s="15"/>
      <c r="DC370" s="15"/>
      <c r="DD370" s="15"/>
      <c r="DE370" s="15"/>
      <c r="DF370" s="15"/>
      <c r="DG370" s="15"/>
      <c r="DH370" s="15"/>
      <c r="DI370" s="15"/>
      <c r="DJ370" s="15"/>
      <c r="DK370" s="15"/>
      <c r="DL370" s="15"/>
      <c r="DM370" s="15"/>
      <c r="DN370" s="15"/>
      <c r="DO370" s="15"/>
      <c r="DP370" s="15"/>
      <c r="DQ370" s="15"/>
      <c r="DR370" s="15"/>
      <c r="DS370" s="15"/>
      <c r="DT370" s="15"/>
      <c r="DU370" s="15"/>
      <c r="DV370" s="15"/>
      <c r="DW370" s="15"/>
      <c r="DX370" s="15"/>
      <c r="DY370" s="15"/>
      <c r="DZ370" s="15"/>
      <c r="EA370" s="15"/>
      <c r="EB370" s="15"/>
      <c r="EC370" s="15"/>
      <c r="ED370" s="15"/>
      <c r="EE370" s="15"/>
      <c r="EF370" s="15"/>
      <c r="EG370" s="15"/>
      <c r="EH370" s="15"/>
      <c r="EI370" s="15"/>
      <c r="EJ370" s="15"/>
      <c r="EK370" s="15"/>
      <c r="EL370" s="15"/>
      <c r="EM370" s="15"/>
      <c r="EN370" s="15"/>
      <c r="EO370" s="15"/>
      <c r="EP370" s="15"/>
      <c r="EQ370" s="15"/>
      <c r="ER370" s="15"/>
      <c r="ES370" s="15"/>
      <c r="ET370" s="15"/>
      <c r="EU370" s="15"/>
      <c r="EV370" s="15"/>
      <c r="EW370" s="15"/>
      <c r="EX370" s="15"/>
      <c r="EY370" s="15"/>
      <c r="EZ370" s="15"/>
      <c r="FA370" s="15"/>
      <c r="FB370" s="15"/>
      <c r="FC370" s="15"/>
      <c r="FD370" s="15"/>
      <c r="FE370" s="15"/>
      <c r="FF370" s="15"/>
      <c r="FG370" s="15"/>
      <c r="FH370" s="15"/>
      <c r="FI370" s="15"/>
      <c r="FJ370" s="15"/>
      <c r="FK370" s="15"/>
      <c r="FL370" s="15"/>
      <c r="FM370" s="15"/>
      <c r="FN370" s="15"/>
      <c r="FO370" s="15"/>
      <c r="FP370" s="15"/>
      <c r="FQ370" s="15"/>
      <c r="FR370" s="15"/>
      <c r="FS370" s="15"/>
      <c r="FT370" s="15"/>
      <c r="FU370" s="15"/>
      <c r="FV370" s="15"/>
      <c r="FW370" s="15"/>
      <c r="FX370" s="15"/>
      <c r="FY370" s="15"/>
      <c r="FZ370" s="15"/>
      <c r="GA370" s="15"/>
      <c r="GB370" s="15"/>
      <c r="GC370" s="15"/>
      <c r="GD370" s="15"/>
      <c r="GE370" s="15"/>
      <c r="GF370" s="15"/>
      <c r="GG370" s="15"/>
      <c r="GH370" s="15"/>
      <c r="GI370" s="15"/>
      <c r="GJ370" s="15"/>
      <c r="GK370" s="15"/>
      <c r="GL370" s="15"/>
      <c r="GM370" s="15"/>
      <c r="GN370" s="15"/>
      <c r="GO370" s="15"/>
      <c r="GP370" s="15"/>
      <c r="GQ370" s="15"/>
      <c r="GR370" s="15"/>
      <c r="GS370" s="15"/>
      <c r="GT370" s="15"/>
      <c r="GU370" s="15"/>
      <c r="GV370" s="15"/>
      <c r="GW370" s="15"/>
      <c r="GX370" s="15"/>
      <c r="GY370" s="15"/>
      <c r="GZ370" s="15"/>
      <c r="HA370" s="15"/>
      <c r="HB370" s="15"/>
      <c r="HC370" s="15"/>
      <c r="HD370" s="15"/>
      <c r="HE370" s="15"/>
      <c r="HF370" s="15"/>
      <c r="HG370" s="15"/>
      <c r="HH370" s="15"/>
      <c r="HI370" s="15"/>
      <c r="HJ370" s="15"/>
      <c r="HK370" s="15"/>
      <c r="HL370" s="15"/>
      <c r="HM370" s="15"/>
      <c r="HN370" s="15"/>
      <c r="HO370" s="15"/>
      <c r="HP370" s="15"/>
      <c r="HQ370" s="15"/>
      <c r="HR370" s="15"/>
      <c r="HS370" s="15"/>
      <c r="HT370" s="15"/>
      <c r="HU370" s="15"/>
      <c r="HV370" s="15"/>
      <c r="HW370" s="15"/>
      <c r="HX370" s="15"/>
      <c r="HY370" s="15"/>
      <c r="HZ370" s="15"/>
      <c r="IA370" s="15"/>
      <c r="IB370" s="15"/>
      <c r="IC370" s="15"/>
      <c r="ID370" s="15"/>
      <c r="IE370" s="15"/>
      <c r="IF370" s="15"/>
      <c r="IG370" s="15"/>
      <c r="IH370" s="15"/>
      <c r="II370" s="15"/>
      <c r="IJ370" s="15"/>
      <c r="IK370" s="15"/>
      <c r="IL370" s="15"/>
      <c r="IM370" s="15"/>
      <c r="IN370" s="15"/>
      <c r="IO370" s="15"/>
      <c r="IP370" s="15"/>
      <c r="IQ370" s="15"/>
      <c r="IR370" s="15"/>
      <c r="IS370" s="15"/>
      <c r="IT370" s="15"/>
      <c r="IU370" s="15"/>
      <c r="IV370" s="15"/>
    </row>
    <row r="371" s="7" customFormat="1" ht="12.75" spans="1:256">
      <c r="A371" s="21"/>
      <c r="B371" s="21"/>
      <c r="C371" s="21"/>
      <c r="D371" s="21"/>
      <c r="E371" s="21"/>
      <c r="F371" s="21"/>
      <c r="G371" s="21"/>
      <c r="H371" s="21"/>
      <c r="I371" s="21"/>
      <c r="J371" s="21"/>
      <c r="K371" s="21"/>
      <c r="L371" s="21"/>
      <c r="M371" s="21"/>
      <c r="N371" s="21"/>
      <c r="O371" s="21"/>
      <c r="P371" s="52"/>
      <c r="Q371" s="54"/>
      <c r="R371" s="52"/>
      <c r="S371" s="52"/>
      <c r="T371" s="52"/>
      <c r="U371" s="52"/>
      <c r="V371" s="52"/>
      <c r="W371" s="52"/>
      <c r="X371" s="52"/>
      <c r="Y371" s="52"/>
      <c r="Z371" s="52"/>
      <c r="AA371" s="52"/>
      <c r="AB371" s="52"/>
      <c r="AC371" s="52"/>
      <c r="AD371" s="52"/>
      <c r="AE371" s="52"/>
      <c r="AF371" s="52"/>
      <c r="AG371" s="52"/>
      <c r="AH371" s="52"/>
      <c r="AI371" s="52"/>
      <c r="AJ371" s="52"/>
      <c r="AK371" s="52"/>
      <c r="AL371" s="52"/>
      <c r="AM371" s="52"/>
      <c r="AN371" s="52"/>
      <c r="AO371" s="52"/>
      <c r="AP371" s="52"/>
      <c r="AQ371" s="52"/>
      <c r="AR371" s="52"/>
      <c r="AS371" s="52"/>
      <c r="AT371" s="52"/>
      <c r="AU371" s="52"/>
      <c r="AV371" s="52"/>
      <c r="AW371" s="52"/>
      <c r="AX371" s="52"/>
      <c r="AY371" s="52"/>
      <c r="AZ371" s="52"/>
      <c r="BA371" s="52"/>
      <c r="BB371" s="52"/>
      <c r="BC371" s="52"/>
      <c r="BD371" s="52"/>
      <c r="BE371" s="52"/>
      <c r="BF371" s="52"/>
      <c r="BG371" s="52"/>
      <c r="BH371" s="52"/>
      <c r="BI371" s="52"/>
      <c r="BJ371" s="52"/>
      <c r="BK371" s="52"/>
      <c r="BL371" s="52"/>
      <c r="BM371" s="14"/>
      <c r="BN371" s="14"/>
      <c r="BO371" s="14"/>
      <c r="BP371" s="14"/>
      <c r="BQ371" s="14"/>
      <c r="BR371" s="14"/>
      <c r="BS371" s="14"/>
      <c r="BT371" s="14"/>
      <c r="BU371" s="14"/>
      <c r="BV371" s="14"/>
      <c r="BW371" s="14"/>
      <c r="BX371" s="14"/>
      <c r="BY371" s="14"/>
      <c r="BZ371" s="14"/>
      <c r="CA371" s="14"/>
      <c r="CB371" s="14"/>
      <c r="CC371" s="14"/>
      <c r="CD371" s="14"/>
      <c r="CE371" s="14"/>
      <c r="CF371" s="14"/>
      <c r="CG371" s="14"/>
      <c r="CH371" s="14"/>
      <c r="CI371" s="14"/>
      <c r="CJ371" s="14"/>
      <c r="CK371" s="14"/>
      <c r="CL371" s="14"/>
      <c r="CM371" s="14"/>
      <c r="CN371" s="14"/>
      <c r="CO371" s="14"/>
      <c r="CP371" s="14"/>
      <c r="CQ371" s="14"/>
      <c r="CR371" s="14"/>
      <c r="CS371" s="14"/>
      <c r="CT371" s="14"/>
      <c r="CU371" s="14"/>
      <c r="CV371" s="14"/>
      <c r="CW371" s="14"/>
      <c r="CX371" s="14"/>
      <c r="CY371" s="14"/>
      <c r="CZ371" s="14"/>
      <c r="DA371" s="14"/>
      <c r="DB371" s="14"/>
      <c r="DC371" s="14"/>
      <c r="DD371" s="14"/>
      <c r="DE371" s="14"/>
      <c r="DF371" s="14"/>
      <c r="DG371" s="14"/>
      <c r="DH371" s="14"/>
      <c r="DI371" s="14"/>
      <c r="DJ371" s="14"/>
      <c r="DK371" s="14"/>
      <c r="DL371" s="14"/>
      <c r="DM371" s="14"/>
      <c r="DN371" s="14"/>
      <c r="DO371" s="14"/>
      <c r="DP371" s="14"/>
      <c r="DQ371" s="14"/>
      <c r="DR371" s="14"/>
      <c r="DS371" s="14"/>
      <c r="DT371" s="14"/>
      <c r="DU371" s="14"/>
      <c r="DV371" s="14"/>
      <c r="DW371" s="14"/>
      <c r="DX371" s="14"/>
      <c r="DY371" s="14"/>
      <c r="DZ371" s="14"/>
      <c r="EA371" s="14"/>
      <c r="EB371" s="14"/>
      <c r="EC371" s="14"/>
      <c r="ED371" s="14"/>
      <c r="EE371" s="14"/>
      <c r="EF371" s="14"/>
      <c r="EG371" s="14"/>
      <c r="EH371" s="14"/>
      <c r="EI371" s="14"/>
      <c r="EJ371" s="14"/>
      <c r="EK371" s="14"/>
      <c r="EL371" s="14"/>
      <c r="EM371" s="14"/>
      <c r="EN371" s="14"/>
      <c r="EO371" s="14"/>
      <c r="EP371" s="14"/>
      <c r="EQ371" s="14"/>
      <c r="ER371" s="14"/>
      <c r="ES371" s="14"/>
      <c r="ET371" s="14"/>
      <c r="EU371" s="14"/>
      <c r="EV371" s="14"/>
      <c r="EW371" s="14"/>
      <c r="EX371" s="14"/>
      <c r="EY371" s="14"/>
      <c r="EZ371" s="14"/>
      <c r="FA371" s="14"/>
      <c r="FB371" s="14"/>
      <c r="FC371" s="14"/>
      <c r="FD371" s="14"/>
      <c r="FE371" s="14"/>
      <c r="FF371" s="14"/>
      <c r="FG371" s="14"/>
      <c r="FH371" s="14"/>
      <c r="FI371" s="14"/>
      <c r="FJ371" s="14"/>
      <c r="FK371" s="14"/>
      <c r="FL371" s="14"/>
      <c r="FM371" s="14"/>
      <c r="FN371" s="14"/>
      <c r="FO371" s="14"/>
      <c r="FP371" s="14"/>
      <c r="FQ371" s="14"/>
      <c r="FR371" s="14"/>
      <c r="FS371" s="14"/>
      <c r="FT371" s="14"/>
      <c r="FU371" s="14"/>
      <c r="FV371" s="14"/>
      <c r="FW371" s="14"/>
      <c r="FX371" s="14"/>
      <c r="FY371" s="14"/>
      <c r="FZ371" s="14"/>
      <c r="GA371" s="14"/>
      <c r="GB371" s="14"/>
      <c r="GC371" s="14"/>
      <c r="GD371" s="14"/>
      <c r="GE371" s="14"/>
      <c r="GF371" s="14"/>
      <c r="GG371" s="14"/>
      <c r="GH371" s="14"/>
      <c r="GI371" s="14"/>
      <c r="GJ371" s="14"/>
      <c r="GK371" s="14"/>
      <c r="GL371" s="14"/>
      <c r="GM371" s="14"/>
      <c r="GN371" s="14"/>
      <c r="GO371" s="14"/>
      <c r="GP371" s="14"/>
      <c r="GQ371" s="14"/>
      <c r="GR371" s="14"/>
      <c r="GS371" s="14"/>
      <c r="GT371" s="14"/>
      <c r="GU371" s="14"/>
      <c r="GV371" s="14"/>
      <c r="GW371" s="14"/>
      <c r="GX371" s="14"/>
      <c r="GY371" s="14"/>
      <c r="GZ371" s="14"/>
      <c r="HA371" s="14"/>
      <c r="HB371" s="14"/>
      <c r="HC371" s="14"/>
      <c r="HD371" s="14"/>
      <c r="HE371" s="14"/>
      <c r="HF371" s="14"/>
      <c r="HG371" s="14"/>
      <c r="HH371" s="14"/>
      <c r="HI371" s="14"/>
      <c r="HJ371" s="14"/>
      <c r="HK371" s="14"/>
      <c r="HL371" s="14"/>
      <c r="HM371" s="14"/>
      <c r="HN371" s="14"/>
      <c r="HO371" s="14"/>
      <c r="HP371" s="14"/>
      <c r="HQ371" s="14"/>
      <c r="HR371" s="14"/>
      <c r="HS371" s="14"/>
      <c r="HT371" s="14"/>
      <c r="HU371" s="14"/>
      <c r="HV371" s="14"/>
      <c r="HW371" s="14"/>
      <c r="HX371" s="14"/>
      <c r="HY371" s="14"/>
      <c r="HZ371" s="14"/>
      <c r="IA371" s="14"/>
      <c r="IB371" s="14"/>
      <c r="IC371" s="14"/>
      <c r="ID371" s="14"/>
      <c r="IE371" s="14"/>
      <c r="IF371" s="14"/>
      <c r="IG371" s="14"/>
      <c r="IH371" s="14"/>
      <c r="II371" s="14"/>
      <c r="IJ371" s="14"/>
      <c r="IK371" s="14"/>
      <c r="IL371" s="14"/>
      <c r="IM371" s="14"/>
      <c r="IN371" s="14"/>
      <c r="IO371" s="14"/>
      <c r="IP371" s="14"/>
      <c r="IQ371" s="14"/>
      <c r="IR371" s="14"/>
      <c r="IS371" s="14"/>
      <c r="IT371" s="14"/>
      <c r="IU371" s="14"/>
      <c r="IV371" s="14"/>
    </row>
    <row r="372" s="7" customFormat="1" ht="12.75" spans="1:256">
      <c r="A372" s="20" t="s">
        <v>476</v>
      </c>
      <c r="B372" s="21" t="s">
        <v>2</v>
      </c>
      <c r="C372" s="21">
        <v>40</v>
      </c>
      <c r="D372" s="21" t="s">
        <v>3</v>
      </c>
      <c r="E372" s="21" t="s">
        <v>477</v>
      </c>
      <c r="F372" s="21" t="s">
        <v>5</v>
      </c>
      <c r="G372" s="24">
        <f>(A374*A375+B374*B375+C374*C375+D374*D375+E374*E375+F374*F375+G374*G375+H374*H375)/C372</f>
        <v>96.05</v>
      </c>
      <c r="H372" s="21"/>
      <c r="I372" s="47"/>
      <c r="J372" s="21"/>
      <c r="K372" s="21"/>
      <c r="L372" s="21"/>
      <c r="M372" s="21"/>
      <c r="N372" s="21"/>
      <c r="O372" s="21"/>
      <c r="P372" s="52"/>
      <c r="Q372" s="54"/>
      <c r="R372" s="52"/>
      <c r="S372" s="52"/>
      <c r="T372" s="52"/>
      <c r="U372" s="52"/>
      <c r="V372" s="52"/>
      <c r="W372" s="52"/>
      <c r="X372" s="52"/>
      <c r="Y372" s="52"/>
      <c r="Z372" s="52"/>
      <c r="AA372" s="52"/>
      <c r="AB372" s="52"/>
      <c r="AC372" s="52"/>
      <c r="AD372" s="52"/>
      <c r="AE372" s="52"/>
      <c r="AF372" s="52"/>
      <c r="AG372" s="52"/>
      <c r="AH372" s="52"/>
      <c r="AI372" s="52"/>
      <c r="AJ372" s="52"/>
      <c r="AK372" s="52"/>
      <c r="AL372" s="52"/>
      <c r="AM372" s="52"/>
      <c r="AN372" s="52"/>
      <c r="AO372" s="52"/>
      <c r="AP372" s="52"/>
      <c r="AQ372" s="52"/>
      <c r="AR372" s="52"/>
      <c r="AS372" s="52"/>
      <c r="AT372" s="52"/>
      <c r="AU372" s="52"/>
      <c r="AV372" s="52"/>
      <c r="AW372" s="52"/>
      <c r="AX372" s="52"/>
      <c r="AY372" s="52"/>
      <c r="AZ372" s="52"/>
      <c r="BA372" s="52"/>
      <c r="BB372" s="52"/>
      <c r="BC372" s="52"/>
      <c r="BD372" s="52"/>
      <c r="BE372" s="52"/>
      <c r="BF372" s="52"/>
      <c r="BG372" s="52"/>
      <c r="BH372" s="52"/>
      <c r="BI372" s="52"/>
      <c r="BJ372" s="52"/>
      <c r="BK372" s="52"/>
      <c r="BL372" s="52"/>
      <c r="BM372" s="14"/>
      <c r="BN372" s="14"/>
      <c r="BO372" s="14"/>
      <c r="BP372" s="14"/>
      <c r="BQ372" s="14"/>
      <c r="BR372" s="14"/>
      <c r="BS372" s="14"/>
      <c r="BT372" s="14"/>
      <c r="BU372" s="14"/>
      <c r="BV372" s="14"/>
      <c r="BW372" s="14"/>
      <c r="BX372" s="14"/>
      <c r="BY372" s="14"/>
      <c r="BZ372" s="14"/>
      <c r="CA372" s="14"/>
      <c r="CB372" s="14"/>
      <c r="CC372" s="14"/>
      <c r="CD372" s="14"/>
      <c r="CE372" s="14"/>
      <c r="CF372" s="14"/>
      <c r="CG372" s="14"/>
      <c r="CH372" s="14"/>
      <c r="CI372" s="14"/>
      <c r="CJ372" s="14"/>
      <c r="CK372" s="14"/>
      <c r="CL372" s="14"/>
      <c r="CM372" s="14"/>
      <c r="CN372" s="14"/>
      <c r="CO372" s="14"/>
      <c r="CP372" s="14"/>
      <c r="CQ372" s="14"/>
      <c r="CR372" s="14"/>
      <c r="CS372" s="14"/>
      <c r="CT372" s="14"/>
      <c r="CU372" s="14"/>
      <c r="CV372" s="14"/>
      <c r="CW372" s="14"/>
      <c r="CX372" s="14"/>
      <c r="CY372" s="14"/>
      <c r="CZ372" s="14"/>
      <c r="DA372" s="14"/>
      <c r="DB372" s="14"/>
      <c r="DC372" s="14"/>
      <c r="DD372" s="14"/>
      <c r="DE372" s="14"/>
      <c r="DF372" s="14"/>
      <c r="DG372" s="14"/>
      <c r="DH372" s="14"/>
      <c r="DI372" s="14"/>
      <c r="DJ372" s="14"/>
      <c r="DK372" s="14"/>
      <c r="DL372" s="14"/>
      <c r="DM372" s="14"/>
      <c r="DN372" s="14"/>
      <c r="DO372" s="14"/>
      <c r="DP372" s="14"/>
      <c r="DQ372" s="14"/>
      <c r="DR372" s="14"/>
      <c r="DS372" s="14"/>
      <c r="DT372" s="14"/>
      <c r="DU372" s="14"/>
      <c r="DV372" s="14"/>
      <c r="DW372" s="14"/>
      <c r="DX372" s="14"/>
      <c r="DY372" s="14"/>
      <c r="DZ372" s="14"/>
      <c r="EA372" s="14"/>
      <c r="EB372" s="14"/>
      <c r="EC372" s="14"/>
      <c r="ED372" s="14"/>
      <c r="EE372" s="14"/>
      <c r="EF372" s="14"/>
      <c r="EG372" s="14"/>
      <c r="EH372" s="14"/>
      <c r="EI372" s="14"/>
      <c r="EJ372" s="14"/>
      <c r="EK372" s="14"/>
      <c r="EL372" s="14"/>
      <c r="EM372" s="14"/>
      <c r="EN372" s="14"/>
      <c r="EO372" s="14"/>
      <c r="EP372" s="14"/>
      <c r="EQ372" s="14"/>
      <c r="ER372" s="14"/>
      <c r="ES372" s="14"/>
      <c r="ET372" s="14"/>
      <c r="EU372" s="14"/>
      <c r="EV372" s="14"/>
      <c r="EW372" s="14"/>
      <c r="EX372" s="14"/>
      <c r="EY372" s="14"/>
      <c r="EZ372" s="14"/>
      <c r="FA372" s="14"/>
      <c r="FB372" s="14"/>
      <c r="FC372" s="14"/>
      <c r="FD372" s="14"/>
      <c r="FE372" s="14"/>
      <c r="FF372" s="14"/>
      <c r="FG372" s="14"/>
      <c r="FH372" s="14"/>
      <c r="FI372" s="14"/>
      <c r="FJ372" s="14"/>
      <c r="FK372" s="14"/>
      <c r="FL372" s="14"/>
      <c r="FM372" s="14"/>
      <c r="FN372" s="14"/>
      <c r="FO372" s="14"/>
      <c r="FP372" s="14"/>
      <c r="FQ372" s="14"/>
      <c r="FR372" s="14"/>
      <c r="FS372" s="14"/>
      <c r="FT372" s="14"/>
      <c r="FU372" s="14"/>
      <c r="FV372" s="14"/>
      <c r="FW372" s="14"/>
      <c r="FX372" s="14"/>
      <c r="FY372" s="14"/>
      <c r="FZ372" s="14"/>
      <c r="GA372" s="14"/>
      <c r="GB372" s="14"/>
      <c r="GC372" s="14"/>
      <c r="GD372" s="14"/>
      <c r="GE372" s="14"/>
      <c r="GF372" s="14"/>
      <c r="GG372" s="14"/>
      <c r="GH372" s="14"/>
      <c r="GI372" s="14"/>
      <c r="GJ372" s="14"/>
      <c r="GK372" s="14"/>
      <c r="GL372" s="14"/>
      <c r="GM372" s="14"/>
      <c r="GN372" s="14"/>
      <c r="GO372" s="14"/>
      <c r="GP372" s="14"/>
      <c r="GQ372" s="14"/>
      <c r="GR372" s="14"/>
      <c r="GS372" s="14"/>
      <c r="GT372" s="14"/>
      <c r="GU372" s="14"/>
      <c r="GV372" s="14"/>
      <c r="GW372" s="14"/>
      <c r="GX372" s="14"/>
      <c r="GY372" s="14"/>
      <c r="GZ372" s="14"/>
      <c r="HA372" s="14"/>
      <c r="HB372" s="14"/>
      <c r="HC372" s="14"/>
      <c r="HD372" s="14"/>
      <c r="HE372" s="14"/>
      <c r="HF372" s="14"/>
      <c r="HG372" s="14"/>
      <c r="HH372" s="14"/>
      <c r="HI372" s="14"/>
      <c r="HJ372" s="14"/>
      <c r="HK372" s="14"/>
      <c r="HL372" s="14"/>
      <c r="HM372" s="14"/>
      <c r="HN372" s="14"/>
      <c r="HO372" s="14"/>
      <c r="HP372" s="14"/>
      <c r="HQ372" s="14"/>
      <c r="HR372" s="14"/>
      <c r="HS372" s="14"/>
      <c r="HT372" s="14"/>
      <c r="HU372" s="14"/>
      <c r="HV372" s="14"/>
      <c r="HW372" s="14"/>
      <c r="HX372" s="14"/>
      <c r="HY372" s="14"/>
      <c r="HZ372" s="14"/>
      <c r="IA372" s="14"/>
      <c r="IB372" s="14"/>
      <c r="IC372" s="14"/>
      <c r="ID372" s="14"/>
      <c r="IE372" s="14"/>
      <c r="IF372" s="14"/>
      <c r="IG372" s="14"/>
      <c r="IH372" s="14"/>
      <c r="II372" s="14"/>
      <c r="IJ372" s="14"/>
      <c r="IK372" s="14"/>
      <c r="IL372" s="14"/>
      <c r="IM372" s="14"/>
      <c r="IN372" s="14"/>
      <c r="IO372" s="14"/>
      <c r="IP372" s="14"/>
      <c r="IQ372" s="14"/>
      <c r="IR372" s="14"/>
      <c r="IS372" s="14"/>
      <c r="IT372" s="14"/>
      <c r="IU372" s="14"/>
      <c r="IV372" s="14"/>
    </row>
    <row r="373" s="7" customFormat="1" ht="12.75" spans="1:256">
      <c r="A373" s="21" t="s">
        <v>478</v>
      </c>
      <c r="B373" s="21" t="s">
        <v>479</v>
      </c>
      <c r="C373" s="21" t="s">
        <v>480</v>
      </c>
      <c r="D373" s="21" t="s">
        <v>481</v>
      </c>
      <c r="E373" s="21" t="s">
        <v>482</v>
      </c>
      <c r="F373" s="22" t="s">
        <v>483</v>
      </c>
      <c r="G373" s="22" t="s">
        <v>484</v>
      </c>
      <c r="H373" s="21"/>
      <c r="I373" s="21"/>
      <c r="J373" s="21"/>
      <c r="K373" s="21"/>
      <c r="L373" s="21"/>
      <c r="M373" s="21"/>
      <c r="N373" s="21"/>
      <c r="O373" s="34"/>
      <c r="P373" s="52"/>
      <c r="Q373" s="54"/>
      <c r="R373" s="52"/>
      <c r="S373" s="52"/>
      <c r="T373" s="52"/>
      <c r="U373" s="52"/>
      <c r="V373" s="52"/>
      <c r="W373" s="52"/>
      <c r="X373" s="52"/>
      <c r="Y373" s="52"/>
      <c r="Z373" s="52"/>
      <c r="AA373" s="52"/>
      <c r="AB373" s="52"/>
      <c r="AC373" s="52"/>
      <c r="AD373" s="52"/>
      <c r="AE373" s="52"/>
      <c r="AF373" s="52"/>
      <c r="AG373" s="52"/>
      <c r="AH373" s="52"/>
      <c r="AI373" s="52"/>
      <c r="AJ373" s="52"/>
      <c r="AK373" s="52"/>
      <c r="AL373" s="52"/>
      <c r="AM373" s="52"/>
      <c r="AN373" s="52"/>
      <c r="AO373" s="52"/>
      <c r="AP373" s="52"/>
      <c r="AQ373" s="52"/>
      <c r="AR373" s="52"/>
      <c r="AS373" s="52"/>
      <c r="AT373" s="52"/>
      <c r="AU373" s="52"/>
      <c r="AV373" s="52"/>
      <c r="AW373" s="52"/>
      <c r="AX373" s="52"/>
      <c r="AY373" s="52"/>
      <c r="AZ373" s="52"/>
      <c r="BA373" s="52"/>
      <c r="BB373" s="52"/>
      <c r="BC373" s="52"/>
      <c r="BD373" s="52"/>
      <c r="BE373" s="52"/>
      <c r="BF373" s="52"/>
      <c r="BG373" s="52"/>
      <c r="BH373" s="52"/>
      <c r="BI373" s="52"/>
      <c r="BJ373" s="52"/>
      <c r="BK373" s="52"/>
      <c r="BL373" s="52"/>
      <c r="BM373" s="14"/>
      <c r="BN373" s="14"/>
      <c r="BO373" s="14"/>
      <c r="BP373" s="14"/>
      <c r="BQ373" s="14"/>
      <c r="BR373" s="14"/>
      <c r="BS373" s="14"/>
      <c r="BT373" s="14"/>
      <c r="BU373" s="14"/>
      <c r="BV373" s="14"/>
      <c r="BW373" s="14"/>
      <c r="BX373" s="14"/>
      <c r="BY373" s="14"/>
      <c r="BZ373" s="14"/>
      <c r="CA373" s="14"/>
      <c r="CB373" s="14"/>
      <c r="CC373" s="14"/>
      <c r="CD373" s="14"/>
      <c r="CE373" s="14"/>
      <c r="CF373" s="14"/>
      <c r="CG373" s="14"/>
      <c r="CH373" s="14"/>
      <c r="CI373" s="14"/>
      <c r="CJ373" s="14"/>
      <c r="CK373" s="14"/>
      <c r="CL373" s="14"/>
      <c r="CM373" s="14"/>
      <c r="CN373" s="14"/>
      <c r="CO373" s="14"/>
      <c r="CP373" s="14"/>
      <c r="CQ373" s="14"/>
      <c r="CR373" s="14"/>
      <c r="CS373" s="14"/>
      <c r="CT373" s="14"/>
      <c r="CU373" s="14"/>
      <c r="CV373" s="14"/>
      <c r="CW373" s="14"/>
      <c r="CX373" s="14"/>
      <c r="CY373" s="14"/>
      <c r="CZ373" s="14"/>
      <c r="DA373" s="14"/>
      <c r="DB373" s="14"/>
      <c r="DC373" s="14"/>
      <c r="DD373" s="14"/>
      <c r="DE373" s="14"/>
      <c r="DF373" s="14"/>
      <c r="DG373" s="14"/>
      <c r="DH373" s="14"/>
      <c r="DI373" s="14"/>
      <c r="DJ373" s="14"/>
      <c r="DK373" s="14"/>
      <c r="DL373" s="14"/>
      <c r="DM373" s="14"/>
      <c r="DN373" s="14"/>
      <c r="DO373" s="14"/>
      <c r="DP373" s="14"/>
      <c r="DQ373" s="14"/>
      <c r="DR373" s="14"/>
      <c r="DS373" s="14"/>
      <c r="DT373" s="14"/>
      <c r="DU373" s="14"/>
      <c r="DV373" s="14"/>
      <c r="DW373" s="14"/>
      <c r="DX373" s="14"/>
      <c r="DY373" s="14"/>
      <c r="DZ373" s="14"/>
      <c r="EA373" s="14"/>
      <c r="EB373" s="14"/>
      <c r="EC373" s="14"/>
      <c r="ED373" s="14"/>
      <c r="EE373" s="14"/>
      <c r="EF373" s="14"/>
      <c r="EG373" s="14"/>
      <c r="EH373" s="14"/>
      <c r="EI373" s="14"/>
      <c r="EJ373" s="14"/>
      <c r="EK373" s="14"/>
      <c r="EL373" s="14"/>
      <c r="EM373" s="14"/>
      <c r="EN373" s="14"/>
      <c r="EO373" s="14"/>
      <c r="EP373" s="14"/>
      <c r="EQ373" s="14"/>
      <c r="ER373" s="14"/>
      <c r="ES373" s="14"/>
      <c r="ET373" s="14"/>
      <c r="EU373" s="14"/>
      <c r="EV373" s="14"/>
      <c r="EW373" s="14"/>
      <c r="EX373" s="14"/>
      <c r="EY373" s="14"/>
      <c r="EZ373" s="14"/>
      <c r="FA373" s="14"/>
      <c r="FB373" s="14"/>
      <c r="FC373" s="14"/>
      <c r="FD373" s="14"/>
      <c r="FE373" s="14"/>
      <c r="FF373" s="14"/>
      <c r="FG373" s="14"/>
      <c r="FH373" s="14"/>
      <c r="FI373" s="14"/>
      <c r="FJ373" s="14"/>
      <c r="FK373" s="14"/>
      <c r="FL373" s="14"/>
      <c r="FM373" s="14"/>
      <c r="FN373" s="14"/>
      <c r="FO373" s="14"/>
      <c r="FP373" s="14"/>
      <c r="FQ373" s="14"/>
      <c r="FR373" s="14"/>
      <c r="FS373" s="14"/>
      <c r="FT373" s="14"/>
      <c r="FU373" s="14"/>
      <c r="FV373" s="14"/>
      <c r="FW373" s="14"/>
      <c r="FX373" s="14"/>
      <c r="FY373" s="14"/>
      <c r="FZ373" s="14"/>
      <c r="GA373" s="14"/>
      <c r="GB373" s="14"/>
      <c r="GC373" s="14"/>
      <c r="GD373" s="14"/>
      <c r="GE373" s="14"/>
      <c r="GF373" s="14"/>
      <c r="GG373" s="14"/>
      <c r="GH373" s="14"/>
      <c r="GI373" s="14"/>
      <c r="GJ373" s="14"/>
      <c r="GK373" s="14"/>
      <c r="GL373" s="14"/>
      <c r="GM373" s="14"/>
      <c r="GN373" s="14"/>
      <c r="GO373" s="14"/>
      <c r="GP373" s="14"/>
      <c r="GQ373" s="14"/>
      <c r="GR373" s="14"/>
      <c r="GS373" s="14"/>
      <c r="GT373" s="14"/>
      <c r="GU373" s="14"/>
      <c r="GV373" s="14"/>
      <c r="GW373" s="14"/>
      <c r="GX373" s="14"/>
      <c r="GY373" s="14"/>
      <c r="GZ373" s="14"/>
      <c r="HA373" s="14"/>
      <c r="HB373" s="14"/>
      <c r="HC373" s="14"/>
      <c r="HD373" s="14"/>
      <c r="HE373" s="14"/>
      <c r="HF373" s="14"/>
      <c r="HG373" s="14"/>
      <c r="HH373" s="14"/>
      <c r="HI373" s="14"/>
      <c r="HJ373" s="14"/>
      <c r="HK373" s="14"/>
      <c r="HL373" s="14"/>
      <c r="HM373" s="14"/>
      <c r="HN373" s="14"/>
      <c r="HO373" s="14"/>
      <c r="HP373" s="14"/>
      <c r="HQ373" s="14"/>
      <c r="HR373" s="14"/>
      <c r="HS373" s="14"/>
      <c r="HT373" s="14"/>
      <c r="HU373" s="14"/>
      <c r="HV373" s="14"/>
      <c r="HW373" s="14"/>
      <c r="HX373" s="14"/>
      <c r="HY373" s="14"/>
      <c r="HZ373" s="14"/>
      <c r="IA373" s="14"/>
      <c r="IB373" s="14"/>
      <c r="IC373" s="14"/>
      <c r="ID373" s="14"/>
      <c r="IE373" s="14"/>
      <c r="IF373" s="14"/>
      <c r="IG373" s="14"/>
      <c r="IH373" s="14"/>
      <c r="II373" s="14"/>
      <c r="IJ373" s="14"/>
      <c r="IK373" s="14"/>
      <c r="IL373" s="14"/>
      <c r="IM373" s="14"/>
      <c r="IN373" s="14"/>
      <c r="IO373" s="14"/>
      <c r="IP373" s="14"/>
      <c r="IQ373" s="14"/>
      <c r="IR373" s="14"/>
      <c r="IS373" s="14"/>
      <c r="IT373" s="14"/>
      <c r="IU373" s="14"/>
      <c r="IV373" s="14"/>
    </row>
    <row r="374" s="6" customFormat="1" ht="12.75" spans="1:256">
      <c r="A374" s="21">
        <v>6</v>
      </c>
      <c r="B374" s="21">
        <v>6</v>
      </c>
      <c r="C374" s="21">
        <v>6</v>
      </c>
      <c r="D374" s="21">
        <v>4</v>
      </c>
      <c r="E374" s="21">
        <v>6</v>
      </c>
      <c r="F374" s="21">
        <v>6</v>
      </c>
      <c r="G374" s="22">
        <v>6</v>
      </c>
      <c r="H374" s="21"/>
      <c r="I374" s="21"/>
      <c r="J374" s="21"/>
      <c r="K374" s="21"/>
      <c r="L374" s="21"/>
      <c r="M374" s="21"/>
      <c r="N374" s="21"/>
      <c r="O374" s="34"/>
      <c r="P374" s="52"/>
      <c r="Q374" s="54"/>
      <c r="R374" s="52"/>
      <c r="S374" s="52"/>
      <c r="T374" s="52"/>
      <c r="U374" s="52"/>
      <c r="V374" s="52"/>
      <c r="W374" s="52"/>
      <c r="X374" s="52"/>
      <c r="Y374" s="52"/>
      <c r="Z374" s="52"/>
      <c r="AA374" s="52"/>
      <c r="AB374" s="52"/>
      <c r="AC374" s="52"/>
      <c r="AD374" s="52"/>
      <c r="AE374" s="52"/>
      <c r="AF374" s="52"/>
      <c r="AG374" s="52"/>
      <c r="AH374" s="52"/>
      <c r="AI374" s="52"/>
      <c r="AJ374" s="52"/>
      <c r="AK374" s="52"/>
      <c r="AL374" s="52"/>
      <c r="AM374" s="52"/>
      <c r="AN374" s="52"/>
      <c r="AO374" s="52"/>
      <c r="AP374" s="52"/>
      <c r="AQ374" s="52"/>
      <c r="AR374" s="52"/>
      <c r="AS374" s="52"/>
      <c r="AT374" s="52"/>
      <c r="AU374" s="52"/>
      <c r="AV374" s="52"/>
      <c r="AW374" s="52"/>
      <c r="AX374" s="52"/>
      <c r="AY374" s="52"/>
      <c r="AZ374" s="52"/>
      <c r="BA374" s="52"/>
      <c r="BB374" s="52"/>
      <c r="BC374" s="52"/>
      <c r="BD374" s="52"/>
      <c r="BE374" s="52"/>
      <c r="BF374" s="52"/>
      <c r="BG374" s="52"/>
      <c r="BH374" s="52"/>
      <c r="BI374" s="52"/>
      <c r="BJ374" s="52"/>
      <c r="BK374" s="52"/>
      <c r="BL374" s="52"/>
      <c r="BM374" s="14"/>
      <c r="BN374" s="14"/>
      <c r="BO374" s="14"/>
      <c r="BP374" s="14"/>
      <c r="BQ374" s="14"/>
      <c r="BR374" s="14"/>
      <c r="BS374" s="14"/>
      <c r="BT374" s="14"/>
      <c r="BU374" s="14"/>
      <c r="BV374" s="14"/>
      <c r="BW374" s="14"/>
      <c r="BX374" s="14"/>
      <c r="BY374" s="14"/>
      <c r="BZ374" s="14"/>
      <c r="CA374" s="14"/>
      <c r="CB374" s="14"/>
      <c r="CC374" s="14"/>
      <c r="CD374" s="14"/>
      <c r="CE374" s="14"/>
      <c r="CF374" s="14"/>
      <c r="CG374" s="14"/>
      <c r="CH374" s="14"/>
      <c r="CI374" s="14"/>
      <c r="CJ374" s="14"/>
      <c r="CK374" s="14"/>
      <c r="CL374" s="14"/>
      <c r="CM374" s="14"/>
      <c r="CN374" s="14"/>
      <c r="CO374" s="14"/>
      <c r="CP374" s="14"/>
      <c r="CQ374" s="14"/>
      <c r="CR374" s="14"/>
      <c r="CS374" s="14"/>
      <c r="CT374" s="14"/>
      <c r="CU374" s="14"/>
      <c r="CV374" s="14"/>
      <c r="CW374" s="14"/>
      <c r="CX374" s="14"/>
      <c r="CY374" s="14"/>
      <c r="CZ374" s="14"/>
      <c r="DA374" s="14"/>
      <c r="DB374" s="14"/>
      <c r="DC374" s="14"/>
      <c r="DD374" s="14"/>
      <c r="DE374" s="14"/>
      <c r="DF374" s="14"/>
      <c r="DG374" s="14"/>
      <c r="DH374" s="14"/>
      <c r="DI374" s="14"/>
      <c r="DJ374" s="14"/>
      <c r="DK374" s="14"/>
      <c r="DL374" s="14"/>
      <c r="DM374" s="14"/>
      <c r="DN374" s="14"/>
      <c r="DO374" s="14"/>
      <c r="DP374" s="14"/>
      <c r="DQ374" s="14"/>
      <c r="DR374" s="14"/>
      <c r="DS374" s="14"/>
      <c r="DT374" s="14"/>
      <c r="DU374" s="14"/>
      <c r="DV374" s="14"/>
      <c r="DW374" s="14"/>
      <c r="DX374" s="14"/>
      <c r="DY374" s="14"/>
      <c r="DZ374" s="14"/>
      <c r="EA374" s="14"/>
      <c r="EB374" s="14"/>
      <c r="EC374" s="14"/>
      <c r="ED374" s="14"/>
      <c r="EE374" s="14"/>
      <c r="EF374" s="14"/>
      <c r="EG374" s="14"/>
      <c r="EH374" s="14"/>
      <c r="EI374" s="14"/>
      <c r="EJ374" s="14"/>
      <c r="EK374" s="14"/>
      <c r="EL374" s="14"/>
      <c r="EM374" s="14"/>
      <c r="EN374" s="14"/>
      <c r="EO374" s="14"/>
      <c r="EP374" s="14"/>
      <c r="EQ374" s="14"/>
      <c r="ER374" s="14"/>
      <c r="ES374" s="14"/>
      <c r="ET374" s="14"/>
      <c r="EU374" s="14"/>
      <c r="EV374" s="14"/>
      <c r="EW374" s="14"/>
      <c r="EX374" s="14"/>
      <c r="EY374" s="14"/>
      <c r="EZ374" s="14"/>
      <c r="FA374" s="14"/>
      <c r="FB374" s="14"/>
      <c r="FC374" s="14"/>
      <c r="FD374" s="14"/>
      <c r="FE374" s="14"/>
      <c r="FF374" s="14"/>
      <c r="FG374" s="14"/>
      <c r="FH374" s="14"/>
      <c r="FI374" s="14"/>
      <c r="FJ374" s="14"/>
      <c r="FK374" s="14"/>
      <c r="FL374" s="14"/>
      <c r="FM374" s="14"/>
      <c r="FN374" s="14"/>
      <c r="FO374" s="14"/>
      <c r="FP374" s="14"/>
      <c r="FQ374" s="14"/>
      <c r="FR374" s="14"/>
      <c r="FS374" s="14"/>
      <c r="FT374" s="14"/>
      <c r="FU374" s="14"/>
      <c r="FV374" s="14"/>
      <c r="FW374" s="14"/>
      <c r="FX374" s="14"/>
      <c r="FY374" s="14"/>
      <c r="FZ374" s="14"/>
      <c r="GA374" s="14"/>
      <c r="GB374" s="14"/>
      <c r="GC374" s="14"/>
      <c r="GD374" s="14"/>
      <c r="GE374" s="14"/>
      <c r="GF374" s="14"/>
      <c r="GG374" s="14"/>
      <c r="GH374" s="14"/>
      <c r="GI374" s="14"/>
      <c r="GJ374" s="14"/>
      <c r="GK374" s="14"/>
      <c r="GL374" s="14"/>
      <c r="GM374" s="14"/>
      <c r="GN374" s="14"/>
      <c r="GO374" s="14"/>
      <c r="GP374" s="14"/>
      <c r="GQ374" s="14"/>
      <c r="GR374" s="14"/>
      <c r="GS374" s="14"/>
      <c r="GT374" s="14"/>
      <c r="GU374" s="14"/>
      <c r="GV374" s="14"/>
      <c r="GW374" s="14"/>
      <c r="GX374" s="14"/>
      <c r="GY374" s="14"/>
      <c r="GZ374" s="14"/>
      <c r="HA374" s="14"/>
      <c r="HB374" s="14"/>
      <c r="HC374" s="14"/>
      <c r="HD374" s="14"/>
      <c r="HE374" s="14"/>
      <c r="HF374" s="14"/>
      <c r="HG374" s="14"/>
      <c r="HH374" s="14"/>
      <c r="HI374" s="14"/>
      <c r="HJ374" s="14"/>
      <c r="HK374" s="14"/>
      <c r="HL374" s="14"/>
      <c r="HM374" s="14"/>
      <c r="HN374" s="14"/>
      <c r="HO374" s="14"/>
      <c r="HP374" s="14"/>
      <c r="HQ374" s="14"/>
      <c r="HR374" s="14"/>
      <c r="HS374" s="14"/>
      <c r="HT374" s="14"/>
      <c r="HU374" s="14"/>
      <c r="HV374" s="14"/>
      <c r="HW374" s="14"/>
      <c r="HX374" s="14"/>
      <c r="HY374" s="14"/>
      <c r="HZ374" s="14"/>
      <c r="IA374" s="14"/>
      <c r="IB374" s="14"/>
      <c r="IC374" s="14"/>
      <c r="ID374" s="14"/>
      <c r="IE374" s="14"/>
      <c r="IF374" s="14"/>
      <c r="IG374" s="14"/>
      <c r="IH374" s="14"/>
      <c r="II374" s="14"/>
      <c r="IJ374" s="14"/>
      <c r="IK374" s="14"/>
      <c r="IL374" s="14"/>
      <c r="IM374" s="14"/>
      <c r="IN374" s="14"/>
      <c r="IO374" s="14"/>
      <c r="IP374" s="14"/>
      <c r="IQ374" s="14"/>
      <c r="IR374" s="14"/>
      <c r="IS374" s="14"/>
      <c r="IT374" s="14"/>
      <c r="IU374" s="14"/>
      <c r="IV374" s="14"/>
    </row>
    <row r="375" s="7" customFormat="1" ht="12.75" spans="1:256">
      <c r="A375" s="25">
        <v>98</v>
      </c>
      <c r="B375" s="25">
        <v>97</v>
      </c>
      <c r="C375" s="25">
        <v>97</v>
      </c>
      <c r="D375" s="25">
        <v>89</v>
      </c>
      <c r="E375" s="25">
        <v>97</v>
      </c>
      <c r="F375" s="25">
        <v>94</v>
      </c>
      <c r="G375" s="25">
        <v>98</v>
      </c>
      <c r="H375" s="25"/>
      <c r="I375" s="25"/>
      <c r="J375" s="25"/>
      <c r="K375" s="25"/>
      <c r="L375" s="25"/>
      <c r="M375" s="25"/>
      <c r="N375" s="25"/>
      <c r="O375" s="25"/>
      <c r="P375" s="52"/>
      <c r="Q375" s="54"/>
      <c r="R375" s="52"/>
      <c r="S375" s="52"/>
      <c r="T375" s="52"/>
      <c r="U375" s="52"/>
      <c r="V375" s="52"/>
      <c r="W375" s="52"/>
      <c r="X375" s="52"/>
      <c r="Y375" s="52"/>
      <c r="Z375" s="52"/>
      <c r="AA375" s="52"/>
      <c r="AB375" s="52"/>
      <c r="AC375" s="52"/>
      <c r="AD375" s="52"/>
      <c r="AE375" s="52"/>
      <c r="AF375" s="52"/>
      <c r="AG375" s="52"/>
      <c r="AH375" s="52"/>
      <c r="AI375" s="52"/>
      <c r="AJ375" s="52"/>
      <c r="AK375" s="52"/>
      <c r="AL375" s="52"/>
      <c r="AM375" s="52"/>
      <c r="AN375" s="52"/>
      <c r="AO375" s="52"/>
      <c r="AP375" s="52"/>
      <c r="AQ375" s="52"/>
      <c r="AR375" s="52"/>
      <c r="AS375" s="52"/>
      <c r="AT375" s="52"/>
      <c r="AU375" s="52"/>
      <c r="AV375" s="52"/>
      <c r="AW375" s="52"/>
      <c r="AX375" s="52"/>
      <c r="AY375" s="52"/>
      <c r="AZ375" s="52"/>
      <c r="BA375" s="52"/>
      <c r="BB375" s="52"/>
      <c r="BC375" s="52"/>
      <c r="BD375" s="52"/>
      <c r="BE375" s="52"/>
      <c r="BF375" s="52"/>
      <c r="BG375" s="52"/>
      <c r="BH375" s="52"/>
      <c r="BI375" s="52"/>
      <c r="BJ375" s="52"/>
      <c r="BK375" s="52"/>
      <c r="BL375" s="52"/>
      <c r="BM375" s="15"/>
      <c r="BN375" s="15"/>
      <c r="BO375" s="15"/>
      <c r="BP375" s="15"/>
      <c r="BQ375" s="15"/>
      <c r="BR375" s="15"/>
      <c r="BS375" s="15"/>
      <c r="BT375" s="15"/>
      <c r="BU375" s="15"/>
      <c r="BV375" s="15"/>
      <c r="BW375" s="15"/>
      <c r="BX375" s="15"/>
      <c r="BY375" s="15"/>
      <c r="BZ375" s="15"/>
      <c r="CA375" s="15"/>
      <c r="CB375" s="15"/>
      <c r="CC375" s="15"/>
      <c r="CD375" s="15"/>
      <c r="CE375" s="15"/>
      <c r="CF375" s="15"/>
      <c r="CG375" s="15"/>
      <c r="CH375" s="15"/>
      <c r="CI375" s="15"/>
      <c r="CJ375" s="15"/>
      <c r="CK375" s="15"/>
      <c r="CL375" s="15"/>
      <c r="CM375" s="15"/>
      <c r="CN375" s="15"/>
      <c r="CO375" s="15"/>
      <c r="CP375" s="15"/>
      <c r="CQ375" s="15"/>
      <c r="CR375" s="15"/>
      <c r="CS375" s="15"/>
      <c r="CT375" s="15"/>
      <c r="CU375" s="15"/>
      <c r="CV375" s="15"/>
      <c r="CW375" s="15"/>
      <c r="CX375" s="15"/>
      <c r="CY375" s="15"/>
      <c r="CZ375" s="15"/>
      <c r="DA375" s="15"/>
      <c r="DB375" s="15"/>
      <c r="DC375" s="15"/>
      <c r="DD375" s="15"/>
      <c r="DE375" s="15"/>
      <c r="DF375" s="15"/>
      <c r="DG375" s="15"/>
      <c r="DH375" s="15"/>
      <c r="DI375" s="15"/>
      <c r="DJ375" s="15"/>
      <c r="DK375" s="15"/>
      <c r="DL375" s="15"/>
      <c r="DM375" s="15"/>
      <c r="DN375" s="15"/>
      <c r="DO375" s="15"/>
      <c r="DP375" s="15"/>
      <c r="DQ375" s="15"/>
      <c r="DR375" s="15"/>
      <c r="DS375" s="15"/>
      <c r="DT375" s="15"/>
      <c r="DU375" s="15"/>
      <c r="DV375" s="15"/>
      <c r="DW375" s="15"/>
      <c r="DX375" s="15"/>
      <c r="DY375" s="15"/>
      <c r="DZ375" s="15"/>
      <c r="EA375" s="15"/>
      <c r="EB375" s="15"/>
      <c r="EC375" s="15"/>
      <c r="ED375" s="15"/>
      <c r="EE375" s="15"/>
      <c r="EF375" s="15"/>
      <c r="EG375" s="15"/>
      <c r="EH375" s="15"/>
      <c r="EI375" s="15"/>
      <c r="EJ375" s="15"/>
      <c r="EK375" s="15"/>
      <c r="EL375" s="15"/>
      <c r="EM375" s="15"/>
      <c r="EN375" s="15"/>
      <c r="EO375" s="15"/>
      <c r="EP375" s="15"/>
      <c r="EQ375" s="15"/>
      <c r="ER375" s="15"/>
      <c r="ES375" s="15"/>
      <c r="ET375" s="15"/>
      <c r="EU375" s="15"/>
      <c r="EV375" s="15"/>
      <c r="EW375" s="15"/>
      <c r="EX375" s="15"/>
      <c r="EY375" s="15"/>
      <c r="EZ375" s="15"/>
      <c r="FA375" s="15"/>
      <c r="FB375" s="15"/>
      <c r="FC375" s="15"/>
      <c r="FD375" s="15"/>
      <c r="FE375" s="15"/>
      <c r="FF375" s="15"/>
      <c r="FG375" s="15"/>
      <c r="FH375" s="15"/>
      <c r="FI375" s="15"/>
      <c r="FJ375" s="15"/>
      <c r="FK375" s="15"/>
      <c r="FL375" s="15"/>
      <c r="FM375" s="15"/>
      <c r="FN375" s="15"/>
      <c r="FO375" s="15"/>
      <c r="FP375" s="15"/>
      <c r="FQ375" s="15"/>
      <c r="FR375" s="15"/>
      <c r="FS375" s="15"/>
      <c r="FT375" s="15"/>
      <c r="FU375" s="15"/>
      <c r="FV375" s="15"/>
      <c r="FW375" s="15"/>
      <c r="FX375" s="15"/>
      <c r="FY375" s="15"/>
      <c r="FZ375" s="15"/>
      <c r="GA375" s="15"/>
      <c r="GB375" s="15"/>
      <c r="GC375" s="15"/>
      <c r="GD375" s="15"/>
      <c r="GE375" s="15"/>
      <c r="GF375" s="15"/>
      <c r="GG375" s="15"/>
      <c r="GH375" s="15"/>
      <c r="GI375" s="15"/>
      <c r="GJ375" s="15"/>
      <c r="GK375" s="15"/>
      <c r="GL375" s="15"/>
      <c r="GM375" s="15"/>
      <c r="GN375" s="15"/>
      <c r="GO375" s="15"/>
      <c r="GP375" s="15"/>
      <c r="GQ375" s="15"/>
      <c r="GR375" s="15"/>
      <c r="GS375" s="15"/>
      <c r="GT375" s="15"/>
      <c r="GU375" s="15"/>
      <c r="GV375" s="15"/>
      <c r="GW375" s="15"/>
      <c r="GX375" s="15"/>
      <c r="GY375" s="15"/>
      <c r="GZ375" s="15"/>
      <c r="HA375" s="15"/>
      <c r="HB375" s="15"/>
      <c r="HC375" s="15"/>
      <c r="HD375" s="15"/>
      <c r="HE375" s="15"/>
      <c r="HF375" s="15"/>
      <c r="HG375" s="15"/>
      <c r="HH375" s="15"/>
      <c r="HI375" s="15"/>
      <c r="HJ375" s="15"/>
      <c r="HK375" s="15"/>
      <c r="HL375" s="15"/>
      <c r="HM375" s="15"/>
      <c r="HN375" s="15"/>
      <c r="HO375" s="15"/>
      <c r="HP375" s="15"/>
      <c r="HQ375" s="15"/>
      <c r="HR375" s="15"/>
      <c r="HS375" s="15"/>
      <c r="HT375" s="15"/>
      <c r="HU375" s="15"/>
      <c r="HV375" s="15"/>
      <c r="HW375" s="15"/>
      <c r="HX375" s="15"/>
      <c r="HY375" s="15"/>
      <c r="HZ375" s="15"/>
      <c r="IA375" s="15"/>
      <c r="IB375" s="15"/>
      <c r="IC375" s="15"/>
      <c r="ID375" s="15"/>
      <c r="IE375" s="15"/>
      <c r="IF375" s="15"/>
      <c r="IG375" s="15"/>
      <c r="IH375" s="15"/>
      <c r="II375" s="15"/>
      <c r="IJ375" s="15"/>
      <c r="IK375" s="15"/>
      <c r="IL375" s="15"/>
      <c r="IM375" s="15"/>
      <c r="IN375" s="15"/>
      <c r="IO375" s="15"/>
      <c r="IP375" s="15"/>
      <c r="IQ375" s="15"/>
      <c r="IR375" s="15"/>
      <c r="IS375" s="15"/>
      <c r="IT375" s="15"/>
      <c r="IU375" s="15"/>
      <c r="IV375" s="15"/>
    </row>
    <row r="376" s="7" customFormat="1" ht="12" spans="1:256">
      <c r="A376" s="21"/>
      <c r="B376" s="21"/>
      <c r="C376" s="21"/>
      <c r="D376" s="21"/>
      <c r="E376" s="21"/>
      <c r="F376" s="21"/>
      <c r="G376" s="21"/>
      <c r="H376" s="21"/>
      <c r="I376" s="21"/>
      <c r="J376" s="21"/>
      <c r="K376" s="21"/>
      <c r="L376" s="21"/>
      <c r="M376" s="21"/>
      <c r="N376" s="21"/>
      <c r="O376" s="21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  <c r="AI376" s="5"/>
      <c r="AJ376" s="5"/>
      <c r="AK376" s="5"/>
      <c r="AL376" s="5"/>
      <c r="AM376" s="5"/>
      <c r="AN376" s="5"/>
      <c r="AO376" s="5"/>
      <c r="AP376" s="5"/>
      <c r="AQ376" s="5"/>
      <c r="AR376" s="5"/>
      <c r="AS376" s="5"/>
      <c r="AT376" s="5"/>
      <c r="AU376" s="5"/>
      <c r="AV376" s="5"/>
      <c r="AW376" s="5"/>
      <c r="AX376" s="5"/>
      <c r="AY376" s="5"/>
      <c r="AZ376" s="5"/>
      <c r="BA376" s="5"/>
      <c r="BB376" s="5"/>
      <c r="BC376" s="5"/>
      <c r="BD376" s="5"/>
      <c r="BE376" s="5"/>
      <c r="BF376" s="5"/>
      <c r="BG376" s="5"/>
      <c r="BH376" s="5"/>
      <c r="BI376" s="5"/>
      <c r="BJ376" s="5"/>
      <c r="BK376" s="5"/>
      <c r="BL376" s="5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/>
      <c r="HE376" s="1"/>
      <c r="HF376" s="1"/>
      <c r="HG376" s="1"/>
      <c r="HH376" s="1"/>
      <c r="HI376" s="1"/>
      <c r="HJ376" s="1"/>
      <c r="HK376" s="1"/>
      <c r="HL376" s="1"/>
      <c r="HM376" s="1"/>
      <c r="HN376" s="1"/>
      <c r="HO376" s="1"/>
      <c r="HP376" s="1"/>
      <c r="HQ376" s="1"/>
      <c r="HR376" s="1"/>
      <c r="HS376" s="1"/>
      <c r="HT376" s="1"/>
      <c r="HU376" s="1"/>
      <c r="HV376" s="1"/>
      <c r="HW376" s="1"/>
      <c r="HX376" s="1"/>
      <c r="HY376" s="1"/>
      <c r="HZ376" s="1"/>
      <c r="IA376" s="1"/>
      <c r="IB376" s="1"/>
      <c r="IC376" s="1"/>
      <c r="ID376" s="1"/>
      <c r="IE376" s="1"/>
      <c r="IF376" s="1"/>
      <c r="IG376" s="1"/>
      <c r="IH376" s="1"/>
      <c r="II376" s="1"/>
      <c r="IJ376" s="1"/>
      <c r="IK376" s="1"/>
      <c r="IL376" s="1"/>
      <c r="IM376" s="1"/>
      <c r="IN376" s="1"/>
      <c r="IO376" s="1"/>
      <c r="IP376" s="1"/>
      <c r="IQ376" s="1"/>
      <c r="IR376" s="1"/>
      <c r="IS376" s="1"/>
      <c r="IT376" s="1"/>
      <c r="IU376" s="1"/>
      <c r="IV376" s="1"/>
    </row>
    <row r="377" s="7" customFormat="1" ht="12" spans="1:256">
      <c r="A377" s="20" t="s">
        <v>485</v>
      </c>
      <c r="B377" s="21" t="s">
        <v>2</v>
      </c>
      <c r="C377" s="21">
        <v>43</v>
      </c>
      <c r="D377" s="21" t="s">
        <v>3</v>
      </c>
      <c r="E377" s="21" t="s">
        <v>378</v>
      </c>
      <c r="F377" s="22" t="s">
        <v>5</v>
      </c>
      <c r="G377" s="24">
        <f>(A379*A380+B379*B380+C379*C380+D379*D380+E379*E380+F379*F380+G379*G380+H379*H380+I379*I380+J379*J380)/C377</f>
        <v>88.3255813953488</v>
      </c>
      <c r="H377" s="22"/>
      <c r="I377" s="21"/>
      <c r="J377" s="21"/>
      <c r="K377" s="21"/>
      <c r="L377" s="21"/>
      <c r="M377" s="21"/>
      <c r="N377" s="21"/>
      <c r="O377" s="21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  <c r="AI377" s="5"/>
      <c r="AJ377" s="5"/>
      <c r="AK377" s="5"/>
      <c r="AL377" s="5"/>
      <c r="AM377" s="5"/>
      <c r="AN377" s="5"/>
      <c r="AO377" s="5"/>
      <c r="AP377" s="5"/>
      <c r="AQ377" s="5"/>
      <c r="AR377" s="5"/>
      <c r="AS377" s="5"/>
      <c r="AT377" s="5"/>
      <c r="AU377" s="5"/>
      <c r="AV377" s="5"/>
      <c r="AW377" s="5"/>
      <c r="AX377" s="5"/>
      <c r="AY377" s="5"/>
      <c r="AZ377" s="5"/>
      <c r="BA377" s="5"/>
      <c r="BB377" s="5"/>
      <c r="BC377" s="5"/>
      <c r="BD377" s="5"/>
      <c r="BE377" s="5"/>
      <c r="BF377" s="5"/>
      <c r="BG377" s="5"/>
      <c r="BH377" s="5"/>
      <c r="BI377" s="5"/>
      <c r="BJ377" s="5"/>
      <c r="BK377" s="5"/>
      <c r="BL377" s="5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/>
      <c r="HE377" s="1"/>
      <c r="HF377" s="1"/>
      <c r="HG377" s="1"/>
      <c r="HH377" s="1"/>
      <c r="HI377" s="1"/>
      <c r="HJ377" s="1"/>
      <c r="HK377" s="1"/>
      <c r="HL377" s="1"/>
      <c r="HM377" s="1"/>
      <c r="HN377" s="1"/>
      <c r="HO377" s="1"/>
      <c r="HP377" s="1"/>
      <c r="HQ377" s="1"/>
      <c r="HR377" s="1"/>
      <c r="HS377" s="1"/>
      <c r="HT377" s="1"/>
      <c r="HU377" s="1"/>
      <c r="HV377" s="1"/>
      <c r="HW377" s="1"/>
      <c r="HX377" s="1"/>
      <c r="HY377" s="1"/>
      <c r="HZ377" s="1"/>
      <c r="IA377" s="1"/>
      <c r="IB377" s="1"/>
      <c r="IC377" s="1"/>
      <c r="ID377" s="1"/>
      <c r="IE377" s="1"/>
      <c r="IF377" s="1"/>
      <c r="IG377" s="1"/>
      <c r="IH377" s="1"/>
      <c r="II377" s="1"/>
      <c r="IJ377" s="1"/>
      <c r="IK377" s="1"/>
      <c r="IL377" s="1"/>
      <c r="IM377" s="1"/>
      <c r="IN377" s="1"/>
      <c r="IO377" s="1"/>
      <c r="IP377" s="1"/>
      <c r="IQ377" s="1"/>
      <c r="IR377" s="1"/>
      <c r="IS377" s="1"/>
      <c r="IT377" s="1"/>
      <c r="IU377" s="1"/>
      <c r="IV377" s="1"/>
    </row>
    <row r="378" s="7" customFormat="1" ht="12" spans="1:256">
      <c r="A378" s="22" t="s">
        <v>481</v>
      </c>
      <c r="B378" s="22" t="s">
        <v>486</v>
      </c>
      <c r="C378" s="22" t="s">
        <v>487</v>
      </c>
      <c r="D378" s="22" t="s">
        <v>488</v>
      </c>
      <c r="E378" s="22" t="s">
        <v>489</v>
      </c>
      <c r="F378" s="22" t="s">
        <v>490</v>
      </c>
      <c r="G378" s="22" t="s">
        <v>491</v>
      </c>
      <c r="H378" s="22" t="s">
        <v>492</v>
      </c>
      <c r="I378" s="21" t="s">
        <v>493</v>
      </c>
      <c r="J378" s="21" t="s">
        <v>494</v>
      </c>
      <c r="K378" s="21"/>
      <c r="L378" s="21"/>
      <c r="M378" s="21"/>
      <c r="N378" s="21"/>
      <c r="O378" s="21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  <c r="AI378" s="5"/>
      <c r="AJ378" s="5"/>
      <c r="AK378" s="5"/>
      <c r="AL378" s="5"/>
      <c r="AM378" s="5"/>
      <c r="AN378" s="5"/>
      <c r="AO378" s="5"/>
      <c r="AP378" s="5"/>
      <c r="AQ378" s="5"/>
      <c r="AR378" s="5"/>
      <c r="AS378" s="5"/>
      <c r="AT378" s="5"/>
      <c r="AU378" s="5"/>
      <c r="AV378" s="5"/>
      <c r="AW378" s="5"/>
      <c r="AX378" s="5"/>
      <c r="AY378" s="5"/>
      <c r="AZ378" s="5"/>
      <c r="BA378" s="5"/>
      <c r="BB378" s="5"/>
      <c r="BC378" s="5"/>
      <c r="BD378" s="5"/>
      <c r="BE378" s="5"/>
      <c r="BF378" s="5"/>
      <c r="BG378" s="5"/>
      <c r="BH378" s="5"/>
      <c r="BI378" s="5"/>
      <c r="BJ378" s="5"/>
      <c r="BK378" s="5"/>
      <c r="BL378" s="5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  <c r="HE378" s="1"/>
      <c r="HF378" s="1"/>
      <c r="HG378" s="1"/>
      <c r="HH378" s="1"/>
      <c r="HI378" s="1"/>
      <c r="HJ378" s="1"/>
      <c r="HK378" s="1"/>
      <c r="HL378" s="1"/>
      <c r="HM378" s="1"/>
      <c r="HN378" s="1"/>
      <c r="HO378" s="1"/>
      <c r="HP378" s="1"/>
      <c r="HQ378" s="1"/>
      <c r="HR378" s="1"/>
      <c r="HS378" s="1"/>
      <c r="HT378" s="1"/>
      <c r="HU378" s="1"/>
      <c r="HV378" s="1"/>
      <c r="HW378" s="1"/>
      <c r="HX378" s="1"/>
      <c r="HY378" s="1"/>
      <c r="HZ378" s="1"/>
      <c r="IA378" s="1"/>
      <c r="IB378" s="1"/>
      <c r="IC378" s="1"/>
      <c r="ID378" s="1"/>
      <c r="IE378" s="1"/>
      <c r="IF378" s="1"/>
      <c r="IG378" s="1"/>
      <c r="IH378" s="1"/>
      <c r="II378" s="1"/>
      <c r="IJ378" s="1"/>
      <c r="IK378" s="1"/>
      <c r="IL378" s="1"/>
      <c r="IM378" s="1"/>
      <c r="IN378" s="1"/>
      <c r="IO378" s="1"/>
      <c r="IP378" s="1"/>
      <c r="IQ378" s="1"/>
      <c r="IR378" s="1"/>
      <c r="IS378" s="1"/>
      <c r="IT378" s="1"/>
      <c r="IU378" s="1"/>
      <c r="IV378" s="1"/>
    </row>
    <row r="379" s="6" customFormat="1" ht="12" spans="1:256">
      <c r="A379" s="22">
        <v>1</v>
      </c>
      <c r="B379" s="22">
        <v>6</v>
      </c>
      <c r="C379" s="22">
        <v>6</v>
      </c>
      <c r="D379" s="22">
        <v>6</v>
      </c>
      <c r="E379" s="22">
        <v>5</v>
      </c>
      <c r="F379" s="22">
        <v>5</v>
      </c>
      <c r="G379" s="22">
        <v>4</v>
      </c>
      <c r="H379" s="22">
        <v>6</v>
      </c>
      <c r="I379" s="21">
        <v>3</v>
      </c>
      <c r="J379" s="21">
        <v>1</v>
      </c>
      <c r="K379" s="21"/>
      <c r="L379" s="21"/>
      <c r="M379" s="21"/>
      <c r="N379" s="21"/>
      <c r="O379" s="21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  <c r="AI379" s="5"/>
      <c r="AJ379" s="5"/>
      <c r="AK379" s="5"/>
      <c r="AL379" s="5"/>
      <c r="AM379" s="5"/>
      <c r="AN379" s="5"/>
      <c r="AO379" s="5"/>
      <c r="AP379" s="5"/>
      <c r="AQ379" s="5"/>
      <c r="AR379" s="5"/>
      <c r="AS379" s="5"/>
      <c r="AT379" s="5"/>
      <c r="AU379" s="5"/>
      <c r="AV379" s="5"/>
      <c r="AW379" s="5"/>
      <c r="AX379" s="5"/>
      <c r="AY379" s="5"/>
      <c r="AZ379" s="5"/>
      <c r="BA379" s="5"/>
      <c r="BB379" s="5"/>
      <c r="BC379" s="5"/>
      <c r="BD379" s="5"/>
      <c r="BE379" s="5"/>
      <c r="BF379" s="5"/>
      <c r="BG379" s="5"/>
      <c r="BH379" s="5"/>
      <c r="BI379" s="5"/>
      <c r="BJ379" s="5"/>
      <c r="BK379" s="5"/>
      <c r="BL379" s="5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  <c r="GV379" s="1"/>
      <c r="GW379" s="1"/>
      <c r="GX379" s="1"/>
      <c r="GY379" s="1"/>
      <c r="GZ379" s="1"/>
      <c r="HA379" s="1"/>
      <c r="HB379" s="1"/>
      <c r="HC379" s="1"/>
      <c r="HD379" s="1"/>
      <c r="HE379" s="1"/>
      <c r="HF379" s="1"/>
      <c r="HG379" s="1"/>
      <c r="HH379" s="1"/>
      <c r="HI379" s="1"/>
      <c r="HJ379" s="1"/>
      <c r="HK379" s="1"/>
      <c r="HL379" s="1"/>
      <c r="HM379" s="1"/>
      <c r="HN379" s="1"/>
      <c r="HO379" s="1"/>
      <c r="HP379" s="1"/>
      <c r="HQ379" s="1"/>
      <c r="HR379" s="1"/>
      <c r="HS379" s="1"/>
      <c r="HT379" s="1"/>
      <c r="HU379" s="1"/>
      <c r="HV379" s="1"/>
      <c r="HW379" s="1"/>
      <c r="HX379" s="1"/>
      <c r="HY379" s="1"/>
      <c r="HZ379" s="1"/>
      <c r="IA379" s="1"/>
      <c r="IB379" s="1"/>
      <c r="IC379" s="1"/>
      <c r="ID379" s="1"/>
      <c r="IE379" s="1"/>
      <c r="IF379" s="1"/>
      <c r="IG379" s="1"/>
      <c r="IH379" s="1"/>
      <c r="II379" s="1"/>
      <c r="IJ379" s="1"/>
      <c r="IK379" s="1"/>
      <c r="IL379" s="1"/>
      <c r="IM379" s="1"/>
      <c r="IN379" s="1"/>
      <c r="IO379" s="1"/>
      <c r="IP379" s="1"/>
      <c r="IQ379" s="1"/>
      <c r="IR379" s="1"/>
      <c r="IS379" s="1"/>
      <c r="IT379" s="1"/>
      <c r="IU379" s="1"/>
      <c r="IV379" s="1"/>
    </row>
    <row r="380" s="7" customFormat="1" ht="12" spans="1:256">
      <c r="A380" s="25">
        <v>89</v>
      </c>
      <c r="B380" s="25">
        <v>93</v>
      </c>
      <c r="C380" s="25">
        <v>92</v>
      </c>
      <c r="D380" s="25">
        <v>86</v>
      </c>
      <c r="E380" s="25">
        <v>86</v>
      </c>
      <c r="F380" s="25">
        <v>85</v>
      </c>
      <c r="G380" s="25">
        <v>91</v>
      </c>
      <c r="H380" s="37">
        <v>89</v>
      </c>
      <c r="I380" s="25">
        <v>79</v>
      </c>
      <c r="J380" s="25">
        <v>93</v>
      </c>
      <c r="K380" s="25"/>
      <c r="L380" s="25"/>
      <c r="M380" s="25"/>
      <c r="N380" s="25"/>
      <c r="O380" s="2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  <c r="AI380" s="5"/>
      <c r="AJ380" s="5"/>
      <c r="AK380" s="5"/>
      <c r="AL380" s="5"/>
      <c r="AM380" s="5"/>
      <c r="AN380" s="5"/>
      <c r="AO380" s="5"/>
      <c r="AP380" s="5"/>
      <c r="AQ380" s="5"/>
      <c r="AR380" s="5"/>
      <c r="AS380" s="5"/>
      <c r="AT380" s="5"/>
      <c r="AU380" s="5"/>
      <c r="AV380" s="5"/>
      <c r="AW380" s="5"/>
      <c r="AX380" s="5"/>
      <c r="AY380" s="5"/>
      <c r="AZ380" s="5"/>
      <c r="BA380" s="5"/>
      <c r="BB380" s="5"/>
      <c r="BC380" s="5"/>
      <c r="BD380" s="5"/>
      <c r="BE380" s="5"/>
      <c r="BF380" s="5"/>
      <c r="BG380" s="5"/>
      <c r="BH380" s="5"/>
      <c r="BI380" s="5"/>
      <c r="BJ380" s="5"/>
      <c r="BK380" s="5"/>
      <c r="BL380" s="5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  <c r="EV380" s="2"/>
      <c r="EW380" s="2"/>
      <c r="EX380" s="2"/>
      <c r="EY380" s="2"/>
      <c r="EZ380" s="2"/>
      <c r="FA380" s="2"/>
      <c r="FB380" s="2"/>
      <c r="FC380" s="2"/>
      <c r="FD380" s="2"/>
      <c r="FE380" s="2"/>
      <c r="FF380" s="2"/>
      <c r="FG380" s="2"/>
      <c r="FH380" s="2"/>
      <c r="FI380" s="2"/>
      <c r="FJ380" s="2"/>
      <c r="FK380" s="2"/>
      <c r="FL380" s="2"/>
      <c r="FM380" s="2"/>
      <c r="FN380" s="2"/>
      <c r="FO380" s="2"/>
      <c r="FP380" s="2"/>
      <c r="FQ380" s="2"/>
      <c r="FR380" s="2"/>
      <c r="FS380" s="2"/>
      <c r="FT380" s="2"/>
      <c r="FU380" s="2"/>
      <c r="FV380" s="2"/>
      <c r="FW380" s="2"/>
      <c r="FX380" s="2"/>
      <c r="FY380" s="2"/>
      <c r="FZ380" s="2"/>
      <c r="GA380" s="2"/>
      <c r="GB380" s="2"/>
      <c r="GC380" s="2"/>
      <c r="GD380" s="2"/>
      <c r="GE380" s="2"/>
      <c r="GF380" s="2"/>
      <c r="GG380" s="2"/>
      <c r="GH380" s="2"/>
      <c r="GI380" s="2"/>
      <c r="GJ380" s="2"/>
      <c r="GK380" s="2"/>
      <c r="GL380" s="2"/>
      <c r="GM380" s="2"/>
      <c r="GN380" s="2"/>
      <c r="GO380" s="2"/>
      <c r="GP380" s="2"/>
      <c r="GQ380" s="2"/>
      <c r="GR380" s="2"/>
      <c r="GS380" s="2"/>
      <c r="GT380" s="2"/>
      <c r="GU380" s="2"/>
      <c r="GV380" s="2"/>
      <c r="GW380" s="2"/>
      <c r="GX380" s="2"/>
      <c r="GY380" s="2"/>
      <c r="GZ380" s="2"/>
      <c r="HA380" s="2"/>
      <c r="HB380" s="2"/>
      <c r="HC380" s="2"/>
      <c r="HD380" s="2"/>
      <c r="HE380" s="2"/>
      <c r="HF380" s="2"/>
      <c r="HG380" s="2"/>
      <c r="HH380" s="2"/>
      <c r="HI380" s="2"/>
      <c r="HJ380" s="2"/>
      <c r="HK380" s="2"/>
      <c r="HL380" s="2"/>
      <c r="HM380" s="2"/>
      <c r="HN380" s="2"/>
      <c r="HO380" s="2"/>
      <c r="HP380" s="2"/>
      <c r="HQ380" s="2"/>
      <c r="HR380" s="2"/>
      <c r="HS380" s="2"/>
      <c r="HT380" s="2"/>
      <c r="HU380" s="2"/>
      <c r="HV380" s="2"/>
      <c r="HW380" s="2"/>
      <c r="HX380" s="2"/>
      <c r="HY380" s="2"/>
      <c r="HZ380" s="2"/>
      <c r="IA380" s="2"/>
      <c r="IB380" s="2"/>
      <c r="IC380" s="2"/>
      <c r="ID380" s="2"/>
      <c r="IE380" s="2"/>
      <c r="IF380" s="2"/>
      <c r="IG380" s="2"/>
      <c r="IH380" s="2"/>
      <c r="II380" s="2"/>
      <c r="IJ380" s="2"/>
      <c r="IK380" s="2"/>
      <c r="IL380" s="2"/>
      <c r="IM380" s="2"/>
      <c r="IN380" s="2"/>
      <c r="IO380" s="2"/>
      <c r="IP380" s="2"/>
      <c r="IQ380" s="2"/>
      <c r="IR380" s="2"/>
      <c r="IS380" s="2"/>
      <c r="IT380" s="2"/>
      <c r="IU380" s="2"/>
      <c r="IV380" s="2"/>
    </row>
    <row r="381" s="7" customFormat="1" ht="12" spans="1:256">
      <c r="A381" s="22"/>
      <c r="B381" s="22"/>
      <c r="C381" s="22"/>
      <c r="D381" s="22"/>
      <c r="E381" s="22"/>
      <c r="F381" s="22"/>
      <c r="G381" s="22"/>
      <c r="H381" s="22"/>
      <c r="I381" s="21"/>
      <c r="J381" s="21"/>
      <c r="K381" s="21"/>
      <c r="L381" s="21"/>
      <c r="M381" s="21"/>
      <c r="N381" s="21"/>
      <c r="O381" s="21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  <c r="AI381" s="5"/>
      <c r="AJ381" s="5"/>
      <c r="AK381" s="5"/>
      <c r="AL381" s="5"/>
      <c r="AM381" s="5"/>
      <c r="AN381" s="5"/>
      <c r="AO381" s="5"/>
      <c r="AP381" s="5"/>
      <c r="AQ381" s="5"/>
      <c r="AR381" s="5"/>
      <c r="AS381" s="5"/>
      <c r="AT381" s="5"/>
      <c r="AU381" s="5"/>
      <c r="AV381" s="5"/>
      <c r="AW381" s="5"/>
      <c r="AX381" s="5"/>
      <c r="AY381" s="5"/>
      <c r="AZ381" s="5"/>
      <c r="BA381" s="5"/>
      <c r="BB381" s="5"/>
      <c r="BC381" s="5"/>
      <c r="BD381" s="5"/>
      <c r="BE381" s="5"/>
      <c r="BF381" s="5"/>
      <c r="BG381" s="5"/>
      <c r="BH381" s="5"/>
      <c r="BI381" s="5"/>
      <c r="BJ381" s="5"/>
      <c r="BK381" s="5"/>
      <c r="BL381" s="5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  <c r="GY381" s="1"/>
      <c r="GZ381" s="1"/>
      <c r="HA381" s="1"/>
      <c r="HB381" s="1"/>
      <c r="HC381" s="1"/>
      <c r="HD381" s="1"/>
      <c r="HE381" s="1"/>
      <c r="HF381" s="1"/>
      <c r="HG381" s="1"/>
      <c r="HH381" s="1"/>
      <c r="HI381" s="1"/>
      <c r="HJ381" s="1"/>
      <c r="HK381" s="1"/>
      <c r="HL381" s="1"/>
      <c r="HM381" s="1"/>
      <c r="HN381" s="1"/>
      <c r="HO381" s="1"/>
      <c r="HP381" s="1"/>
      <c r="HQ381" s="1"/>
      <c r="HR381" s="1"/>
      <c r="HS381" s="1"/>
      <c r="HT381" s="1"/>
      <c r="HU381" s="1"/>
      <c r="HV381" s="1"/>
      <c r="HW381" s="1"/>
      <c r="HX381" s="1"/>
      <c r="HY381" s="1"/>
      <c r="HZ381" s="1"/>
      <c r="IA381" s="1"/>
      <c r="IB381" s="1"/>
      <c r="IC381" s="1"/>
      <c r="ID381" s="1"/>
      <c r="IE381" s="1"/>
      <c r="IF381" s="1"/>
      <c r="IG381" s="1"/>
      <c r="IH381" s="1"/>
      <c r="II381" s="1"/>
      <c r="IJ381" s="1"/>
      <c r="IK381" s="1"/>
      <c r="IL381" s="1"/>
      <c r="IM381" s="1"/>
      <c r="IN381" s="1"/>
      <c r="IO381" s="1"/>
      <c r="IP381" s="1"/>
      <c r="IQ381" s="1"/>
      <c r="IR381" s="1"/>
      <c r="IS381" s="1"/>
      <c r="IT381" s="1"/>
      <c r="IU381" s="1"/>
      <c r="IV381" s="1"/>
    </row>
    <row r="382" s="1" customFormat="1" ht="12" spans="1:64">
      <c r="A382" s="20" t="s">
        <v>495</v>
      </c>
      <c r="B382" s="21" t="s">
        <v>2</v>
      </c>
      <c r="C382" s="21">
        <v>26</v>
      </c>
      <c r="D382" s="21" t="s">
        <v>3</v>
      </c>
      <c r="E382" s="21" t="s">
        <v>496</v>
      </c>
      <c r="F382" s="21" t="s">
        <v>5</v>
      </c>
      <c r="G382" s="24">
        <f>(A384*A385+B384*B385+C384*C385+D384*D385+E384*E385+F384*F385+G384*G385+H384*H385)/C382</f>
        <v>88</v>
      </c>
      <c r="H382" s="21"/>
      <c r="I382" s="21"/>
      <c r="J382" s="21"/>
      <c r="K382" s="21"/>
      <c r="L382" s="21"/>
      <c r="M382" s="21"/>
      <c r="N382" s="21"/>
      <c r="O382" s="21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  <c r="AJ382" s="5"/>
      <c r="AK382" s="5"/>
      <c r="AL382" s="5"/>
      <c r="AM382" s="5"/>
      <c r="AN382" s="5"/>
      <c r="AO382" s="5"/>
      <c r="AP382" s="5"/>
      <c r="AQ382" s="5"/>
      <c r="AR382" s="5"/>
      <c r="AS382" s="5"/>
      <c r="AT382" s="5"/>
      <c r="AU382" s="5"/>
      <c r="AV382" s="5"/>
      <c r="AW382" s="5"/>
      <c r="AX382" s="5"/>
      <c r="AY382" s="5"/>
      <c r="AZ382" s="5"/>
      <c r="BA382" s="5"/>
      <c r="BB382" s="5"/>
      <c r="BC382" s="5"/>
      <c r="BD382" s="5"/>
      <c r="BE382" s="5"/>
      <c r="BF382" s="5"/>
      <c r="BG382" s="5"/>
      <c r="BH382" s="5"/>
      <c r="BI382" s="5"/>
      <c r="BJ382" s="5"/>
      <c r="BK382" s="5"/>
      <c r="BL382" s="5"/>
    </row>
    <row r="383" s="1" customFormat="1" ht="12" spans="1:64">
      <c r="A383" s="21" t="s">
        <v>497</v>
      </c>
      <c r="B383" s="21" t="s">
        <v>498</v>
      </c>
      <c r="C383" s="21" t="s">
        <v>499</v>
      </c>
      <c r="D383" s="21" t="s">
        <v>500</v>
      </c>
      <c r="E383" s="21" t="s">
        <v>501</v>
      </c>
      <c r="F383" s="21" t="s">
        <v>493</v>
      </c>
      <c r="G383" s="21" t="s">
        <v>502</v>
      </c>
      <c r="H383" s="21"/>
      <c r="I383" s="22"/>
      <c r="J383" s="22"/>
      <c r="K383" s="21"/>
      <c r="L383" s="21"/>
      <c r="M383" s="21"/>
      <c r="N383" s="21"/>
      <c r="O383" s="21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5"/>
      <c r="AJ383" s="5"/>
      <c r="AK383" s="5"/>
      <c r="AL383" s="5"/>
      <c r="AM383" s="5"/>
      <c r="AN383" s="5"/>
      <c r="AO383" s="5"/>
      <c r="AP383" s="5"/>
      <c r="AQ383" s="5"/>
      <c r="AR383" s="5"/>
      <c r="AS383" s="5"/>
      <c r="AT383" s="5"/>
      <c r="AU383" s="5"/>
      <c r="AV383" s="5"/>
      <c r="AW383" s="5"/>
      <c r="AX383" s="5"/>
      <c r="AY383" s="5"/>
      <c r="AZ383" s="5"/>
      <c r="BA383" s="5"/>
      <c r="BB383" s="5"/>
      <c r="BC383" s="5"/>
      <c r="BD383" s="5"/>
      <c r="BE383" s="5"/>
      <c r="BF383" s="5"/>
      <c r="BG383" s="5"/>
      <c r="BH383" s="5"/>
      <c r="BI383" s="5"/>
      <c r="BJ383" s="5"/>
      <c r="BK383" s="5"/>
      <c r="BL383" s="5"/>
    </row>
    <row r="384" s="1" customFormat="1" ht="12" spans="1:64">
      <c r="A384" s="21">
        <v>6</v>
      </c>
      <c r="B384" s="21">
        <v>6</v>
      </c>
      <c r="C384" s="21">
        <v>6</v>
      </c>
      <c r="D384" s="21">
        <v>5</v>
      </c>
      <c r="E384" s="21">
        <v>1</v>
      </c>
      <c r="F384" s="21">
        <v>1</v>
      </c>
      <c r="G384" s="21">
        <v>1</v>
      </c>
      <c r="H384" s="21"/>
      <c r="I384" s="22"/>
      <c r="J384" s="22"/>
      <c r="K384" s="21"/>
      <c r="L384" s="21"/>
      <c r="M384" s="21"/>
      <c r="N384" s="21"/>
      <c r="O384" s="21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  <c r="AJ384" s="5"/>
      <c r="AK384" s="5"/>
      <c r="AL384" s="5"/>
      <c r="AM384" s="5"/>
      <c r="AN384" s="5"/>
      <c r="AO384" s="5"/>
      <c r="AP384" s="5"/>
      <c r="AQ384" s="5"/>
      <c r="AR384" s="5"/>
      <c r="AS384" s="5"/>
      <c r="AT384" s="5"/>
      <c r="AU384" s="5"/>
      <c r="AV384" s="5"/>
      <c r="AW384" s="5"/>
      <c r="AX384" s="5"/>
      <c r="AY384" s="5"/>
      <c r="AZ384" s="5"/>
      <c r="BA384" s="5"/>
      <c r="BB384" s="5"/>
      <c r="BC384" s="5"/>
      <c r="BD384" s="5"/>
      <c r="BE384" s="5"/>
      <c r="BF384" s="5"/>
      <c r="BG384" s="5"/>
      <c r="BH384" s="5"/>
      <c r="BI384" s="5"/>
      <c r="BJ384" s="5"/>
      <c r="BK384" s="5"/>
      <c r="BL384" s="5"/>
    </row>
    <row r="385" s="2" customFormat="1" ht="12" spans="1:64">
      <c r="A385" s="25">
        <v>84</v>
      </c>
      <c r="B385" s="25">
        <v>86</v>
      </c>
      <c r="C385" s="25">
        <v>86</v>
      </c>
      <c r="D385" s="25">
        <v>97</v>
      </c>
      <c r="E385" s="25">
        <v>87</v>
      </c>
      <c r="F385" s="25">
        <v>90</v>
      </c>
      <c r="G385" s="25">
        <v>90</v>
      </c>
      <c r="H385" s="25"/>
      <c r="I385" s="25"/>
      <c r="J385" s="25"/>
      <c r="K385" s="25"/>
      <c r="L385" s="25"/>
      <c r="M385" s="25"/>
      <c r="N385" s="25"/>
      <c r="O385" s="2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  <c r="AJ385" s="5"/>
      <c r="AK385" s="5"/>
      <c r="AL385" s="5"/>
      <c r="AM385" s="5"/>
      <c r="AN385" s="5"/>
      <c r="AO385" s="5"/>
      <c r="AP385" s="5"/>
      <c r="AQ385" s="5"/>
      <c r="AR385" s="5"/>
      <c r="AS385" s="5"/>
      <c r="AT385" s="5"/>
      <c r="AU385" s="5"/>
      <c r="AV385" s="5"/>
      <c r="AW385" s="5"/>
      <c r="AX385" s="5"/>
      <c r="AY385" s="5"/>
      <c r="AZ385" s="5"/>
      <c r="BA385" s="5"/>
      <c r="BB385" s="5"/>
      <c r="BC385" s="5"/>
      <c r="BD385" s="5"/>
      <c r="BE385" s="5"/>
      <c r="BF385" s="5"/>
      <c r="BG385" s="5"/>
      <c r="BH385" s="5"/>
      <c r="BI385" s="5"/>
      <c r="BJ385" s="5"/>
      <c r="BK385" s="5"/>
      <c r="BL385" s="5"/>
    </row>
    <row r="386" s="1" customFormat="1" ht="12" spans="1:64">
      <c r="A386" s="21"/>
      <c r="B386" s="21"/>
      <c r="C386" s="21"/>
      <c r="D386" s="21"/>
      <c r="E386" s="21"/>
      <c r="F386" s="21"/>
      <c r="G386" s="21"/>
      <c r="H386" s="21"/>
      <c r="I386" s="21"/>
      <c r="J386" s="21"/>
      <c r="K386" s="21"/>
      <c r="L386" s="21"/>
      <c r="M386" s="21"/>
      <c r="N386" s="21"/>
      <c r="O386" s="21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  <c r="AJ386" s="5"/>
      <c r="AK386" s="5"/>
      <c r="AL386" s="5"/>
      <c r="AM386" s="5"/>
      <c r="AN386" s="5"/>
      <c r="AO386" s="5"/>
      <c r="AP386" s="5"/>
      <c r="AQ386" s="5"/>
      <c r="AR386" s="5"/>
      <c r="AS386" s="5"/>
      <c r="AT386" s="5"/>
      <c r="AU386" s="5"/>
      <c r="AV386" s="5"/>
      <c r="AW386" s="5"/>
      <c r="AX386" s="5"/>
      <c r="AY386" s="5"/>
      <c r="AZ386" s="5"/>
      <c r="BA386" s="5"/>
      <c r="BB386" s="5"/>
      <c r="BC386" s="5"/>
      <c r="BD386" s="5"/>
      <c r="BE386" s="5"/>
      <c r="BF386" s="5"/>
      <c r="BG386" s="5"/>
      <c r="BH386" s="5"/>
      <c r="BI386" s="5"/>
      <c r="BJ386" s="5"/>
      <c r="BK386" s="5"/>
      <c r="BL386" s="5"/>
    </row>
    <row r="387" s="1" customFormat="1" ht="12" spans="1:64">
      <c r="A387" s="20" t="s">
        <v>503</v>
      </c>
      <c r="B387" s="21" t="s">
        <v>2</v>
      </c>
      <c r="C387" s="21">
        <v>30</v>
      </c>
      <c r="D387" s="21" t="s">
        <v>3</v>
      </c>
      <c r="E387" s="21" t="s">
        <v>504</v>
      </c>
      <c r="F387" s="21" t="s">
        <v>5</v>
      </c>
      <c r="G387" s="24">
        <f>(A389*A390+B389*B390+C389*C390+D389*D390+E389*E390+F389*F390+G389*G390+H389*H390)/C387</f>
        <v>90.2</v>
      </c>
      <c r="H387" s="21"/>
      <c r="I387" s="22"/>
      <c r="J387" s="22"/>
      <c r="K387" s="21"/>
      <c r="L387" s="21"/>
      <c r="M387" s="21"/>
      <c r="N387" s="21"/>
      <c r="O387" s="21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  <c r="AJ387" s="5"/>
      <c r="AK387" s="5"/>
      <c r="AL387" s="5"/>
      <c r="AM387" s="5"/>
      <c r="AN387" s="5"/>
      <c r="AO387" s="5"/>
      <c r="AP387" s="5"/>
      <c r="AQ387" s="5"/>
      <c r="AR387" s="5"/>
      <c r="AS387" s="5"/>
      <c r="AT387" s="5"/>
      <c r="AU387" s="5"/>
      <c r="AV387" s="5"/>
      <c r="AW387" s="5"/>
      <c r="AX387" s="5"/>
      <c r="AY387" s="5"/>
      <c r="AZ387" s="5"/>
      <c r="BA387" s="5"/>
      <c r="BB387" s="5"/>
      <c r="BC387" s="5"/>
      <c r="BD387" s="5"/>
      <c r="BE387" s="5"/>
      <c r="BF387" s="5"/>
      <c r="BG387" s="5"/>
      <c r="BH387" s="5"/>
      <c r="BI387" s="5"/>
      <c r="BJ387" s="5"/>
      <c r="BK387" s="5"/>
      <c r="BL387" s="5"/>
    </row>
    <row r="388" s="1" customFormat="1" ht="12" spans="1:64">
      <c r="A388" s="21" t="s">
        <v>505</v>
      </c>
      <c r="B388" s="21" t="s">
        <v>506</v>
      </c>
      <c r="C388" s="21" t="s">
        <v>507</v>
      </c>
      <c r="D388" s="21" t="s">
        <v>508</v>
      </c>
      <c r="E388" s="21" t="s">
        <v>509</v>
      </c>
      <c r="F388" s="21" t="s">
        <v>510</v>
      </c>
      <c r="G388" s="21" t="s">
        <v>501</v>
      </c>
      <c r="H388" s="21"/>
      <c r="I388" s="21"/>
      <c r="J388" s="22"/>
      <c r="K388" s="22"/>
      <c r="L388" s="22"/>
      <c r="M388" s="22"/>
      <c r="N388" s="22"/>
      <c r="O388" s="22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  <c r="AJ388" s="5"/>
      <c r="AK388" s="5"/>
      <c r="AL388" s="5"/>
      <c r="AM388" s="5"/>
      <c r="AN388" s="5"/>
      <c r="AO388" s="5"/>
      <c r="AP388" s="5"/>
      <c r="AQ388" s="5"/>
      <c r="AR388" s="5"/>
      <c r="AS388" s="5"/>
      <c r="AT388" s="5"/>
      <c r="AU388" s="5"/>
      <c r="AV388" s="5"/>
      <c r="AW388" s="5"/>
      <c r="AX388" s="5"/>
      <c r="AY388" s="5"/>
      <c r="AZ388" s="5"/>
      <c r="BA388" s="5"/>
      <c r="BB388" s="5"/>
      <c r="BC388" s="5"/>
      <c r="BD388" s="5"/>
      <c r="BE388" s="5"/>
      <c r="BF388" s="5"/>
      <c r="BG388" s="5"/>
      <c r="BH388" s="5"/>
      <c r="BI388" s="5"/>
      <c r="BJ388" s="5"/>
      <c r="BK388" s="5"/>
      <c r="BL388" s="5"/>
    </row>
    <row r="389" s="1" customFormat="1" ht="12" spans="1:64">
      <c r="A389" s="21">
        <v>4</v>
      </c>
      <c r="B389" s="21">
        <v>6</v>
      </c>
      <c r="C389" s="21">
        <v>6</v>
      </c>
      <c r="D389" s="21">
        <v>6</v>
      </c>
      <c r="E389" s="21">
        <v>6</v>
      </c>
      <c r="F389" s="21">
        <v>1</v>
      </c>
      <c r="G389" s="21">
        <v>1</v>
      </c>
      <c r="H389" s="21"/>
      <c r="I389" s="22"/>
      <c r="J389" s="22"/>
      <c r="K389" s="22"/>
      <c r="L389" s="22"/>
      <c r="M389" s="22"/>
      <c r="N389" s="22"/>
      <c r="O389" s="22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  <c r="AK389" s="5"/>
      <c r="AL389" s="5"/>
      <c r="AM389" s="5"/>
      <c r="AN389" s="5"/>
      <c r="AO389" s="5"/>
      <c r="AP389" s="5"/>
      <c r="AQ389" s="5"/>
      <c r="AR389" s="5"/>
      <c r="AS389" s="5"/>
      <c r="AT389" s="5"/>
      <c r="AU389" s="5"/>
      <c r="AV389" s="5"/>
      <c r="AW389" s="5"/>
      <c r="AX389" s="5"/>
      <c r="AY389" s="5"/>
      <c r="AZ389" s="5"/>
      <c r="BA389" s="5"/>
      <c r="BB389" s="5"/>
      <c r="BC389" s="5"/>
      <c r="BD389" s="5"/>
      <c r="BE389" s="5"/>
      <c r="BF389" s="5"/>
      <c r="BG389" s="5"/>
      <c r="BH389" s="5"/>
      <c r="BI389" s="5"/>
      <c r="BJ389" s="5"/>
      <c r="BK389" s="5"/>
      <c r="BL389" s="5"/>
    </row>
    <row r="390" s="2" customFormat="1" ht="12" spans="1:64">
      <c r="A390" s="25">
        <v>85</v>
      </c>
      <c r="B390" s="25">
        <v>90</v>
      </c>
      <c r="C390" s="25">
        <v>89</v>
      </c>
      <c r="D390" s="25">
        <v>93</v>
      </c>
      <c r="E390" s="25">
        <v>93</v>
      </c>
      <c r="F390" s="25">
        <v>89</v>
      </c>
      <c r="G390" s="25">
        <v>87</v>
      </c>
      <c r="H390" s="25"/>
      <c r="I390" s="48"/>
      <c r="J390" s="48"/>
      <c r="K390" s="25"/>
      <c r="L390" s="25"/>
      <c r="M390" s="25"/>
      <c r="N390" s="25"/>
      <c r="O390" s="2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5"/>
      <c r="AN390" s="5"/>
      <c r="AO390" s="5"/>
      <c r="AP390" s="5"/>
      <c r="AQ390" s="5"/>
      <c r="AR390" s="5"/>
      <c r="AS390" s="5"/>
      <c r="AT390" s="5"/>
      <c r="AU390" s="5"/>
      <c r="AV390" s="5"/>
      <c r="AW390" s="5"/>
      <c r="AX390" s="5"/>
      <c r="AY390" s="5"/>
      <c r="AZ390" s="5"/>
      <c r="BA390" s="5"/>
      <c r="BB390" s="5"/>
      <c r="BC390" s="5"/>
      <c r="BD390" s="5"/>
      <c r="BE390" s="5"/>
      <c r="BF390" s="5"/>
      <c r="BG390" s="5"/>
      <c r="BH390" s="5"/>
      <c r="BI390" s="5"/>
      <c r="BJ390" s="5"/>
      <c r="BK390" s="5"/>
      <c r="BL390" s="5"/>
    </row>
    <row r="391" s="1" customFormat="1" ht="12" spans="1:64">
      <c r="A391" s="21"/>
      <c r="B391" s="21"/>
      <c r="C391" s="21"/>
      <c r="D391" s="21"/>
      <c r="E391" s="21"/>
      <c r="F391" s="21"/>
      <c r="G391" s="21"/>
      <c r="H391" s="21"/>
      <c r="I391" s="22"/>
      <c r="J391" s="22"/>
      <c r="K391" s="22"/>
      <c r="L391" s="22"/>
      <c r="M391" s="22"/>
      <c r="N391" s="22"/>
      <c r="O391" s="22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5"/>
      <c r="AN391" s="5"/>
      <c r="AO391" s="5"/>
      <c r="AP391" s="5"/>
      <c r="AQ391" s="5"/>
      <c r="AR391" s="5"/>
      <c r="AS391" s="5"/>
      <c r="AT391" s="5"/>
      <c r="AU391" s="5"/>
      <c r="AV391" s="5"/>
      <c r="AW391" s="5"/>
      <c r="AX391" s="5"/>
      <c r="AY391" s="5"/>
      <c r="AZ391" s="5"/>
      <c r="BA391" s="5"/>
      <c r="BB391" s="5"/>
      <c r="BC391" s="5"/>
      <c r="BD391" s="5"/>
      <c r="BE391" s="5"/>
      <c r="BF391" s="5"/>
      <c r="BG391" s="5"/>
      <c r="BH391" s="5"/>
      <c r="BI391" s="5"/>
      <c r="BJ391" s="5"/>
      <c r="BK391" s="5"/>
      <c r="BL391" s="5"/>
    </row>
    <row r="392" s="3" customFormat="1" ht="12.75" spans="1:256">
      <c r="A392" s="20" t="s">
        <v>511</v>
      </c>
      <c r="B392" s="21" t="s">
        <v>2</v>
      </c>
      <c r="C392" s="21">
        <v>26</v>
      </c>
      <c r="D392" s="21" t="s">
        <v>3</v>
      </c>
      <c r="E392" s="21" t="s">
        <v>342</v>
      </c>
      <c r="F392" s="21" t="s">
        <v>5</v>
      </c>
      <c r="G392" s="24">
        <f>(A394*A395+B394*B395+C394*C395+D394*D395+E394*E395+F394*F395+G394*G395+H394*H395)/C392</f>
        <v>88.6153846153846</v>
      </c>
      <c r="H392" s="21"/>
      <c r="I392" s="22"/>
      <c r="J392" s="22"/>
      <c r="K392" s="21"/>
      <c r="L392" s="21"/>
      <c r="M392" s="21"/>
      <c r="N392" s="21"/>
      <c r="O392" s="21"/>
      <c r="P392" s="52"/>
      <c r="Q392" s="54"/>
      <c r="R392" s="52"/>
      <c r="S392" s="52"/>
      <c r="T392" s="52"/>
      <c r="U392" s="52"/>
      <c r="V392" s="52"/>
      <c r="W392" s="52"/>
      <c r="X392" s="52"/>
      <c r="Y392" s="52"/>
      <c r="Z392" s="52"/>
      <c r="AA392" s="52"/>
      <c r="AB392" s="52"/>
      <c r="AC392" s="52"/>
      <c r="AD392" s="52"/>
      <c r="AE392" s="52"/>
      <c r="AF392" s="52"/>
      <c r="AG392" s="52"/>
      <c r="AH392" s="52"/>
      <c r="AI392" s="52"/>
      <c r="AJ392" s="52"/>
      <c r="AK392" s="52"/>
      <c r="AL392" s="52"/>
      <c r="AM392" s="52"/>
      <c r="AN392" s="52"/>
      <c r="AO392" s="52"/>
      <c r="AP392" s="52"/>
      <c r="AQ392" s="52"/>
      <c r="AR392" s="52"/>
      <c r="AS392" s="52"/>
      <c r="AT392" s="52"/>
      <c r="AU392" s="52"/>
      <c r="AV392" s="52"/>
      <c r="AW392" s="52"/>
      <c r="AX392" s="52"/>
      <c r="AY392" s="52"/>
      <c r="AZ392" s="52"/>
      <c r="BA392" s="52"/>
      <c r="BB392" s="52"/>
      <c r="BC392" s="52"/>
      <c r="BD392" s="52"/>
      <c r="BE392" s="52"/>
      <c r="BF392" s="52"/>
      <c r="BG392" s="52"/>
      <c r="BH392" s="52"/>
      <c r="BI392" s="52"/>
      <c r="BJ392" s="52"/>
      <c r="BK392" s="52"/>
      <c r="BL392" s="52"/>
      <c r="BM392" s="14"/>
      <c r="BN392" s="14"/>
      <c r="BO392" s="14"/>
      <c r="BP392" s="14"/>
      <c r="BQ392" s="14"/>
      <c r="BR392" s="14"/>
      <c r="BS392" s="14"/>
      <c r="BT392" s="14"/>
      <c r="BU392" s="14"/>
      <c r="BV392" s="14"/>
      <c r="BW392" s="14"/>
      <c r="BX392" s="14"/>
      <c r="BY392" s="14"/>
      <c r="BZ392" s="14"/>
      <c r="CA392" s="14"/>
      <c r="CB392" s="14"/>
      <c r="CC392" s="14"/>
      <c r="CD392" s="14"/>
      <c r="CE392" s="14"/>
      <c r="CF392" s="14"/>
      <c r="CG392" s="14"/>
      <c r="CH392" s="14"/>
      <c r="CI392" s="14"/>
      <c r="CJ392" s="14"/>
      <c r="CK392" s="14"/>
      <c r="CL392" s="14"/>
      <c r="CM392" s="14"/>
      <c r="CN392" s="14"/>
      <c r="CO392" s="14"/>
      <c r="CP392" s="14"/>
      <c r="CQ392" s="14"/>
      <c r="CR392" s="14"/>
      <c r="CS392" s="14"/>
      <c r="CT392" s="14"/>
      <c r="CU392" s="14"/>
      <c r="CV392" s="14"/>
      <c r="CW392" s="14"/>
      <c r="CX392" s="14"/>
      <c r="CY392" s="14"/>
      <c r="CZ392" s="14"/>
      <c r="DA392" s="14"/>
      <c r="DB392" s="14"/>
      <c r="DC392" s="14"/>
      <c r="DD392" s="14"/>
      <c r="DE392" s="14"/>
      <c r="DF392" s="14"/>
      <c r="DG392" s="14"/>
      <c r="DH392" s="14"/>
      <c r="DI392" s="14"/>
      <c r="DJ392" s="14"/>
      <c r="DK392" s="14"/>
      <c r="DL392" s="14"/>
      <c r="DM392" s="14"/>
      <c r="DN392" s="14"/>
      <c r="DO392" s="14"/>
      <c r="DP392" s="14"/>
      <c r="DQ392" s="14"/>
      <c r="DR392" s="14"/>
      <c r="DS392" s="14"/>
      <c r="DT392" s="14"/>
      <c r="DU392" s="14"/>
      <c r="DV392" s="14"/>
      <c r="DW392" s="14"/>
      <c r="DX392" s="14"/>
      <c r="DY392" s="14"/>
      <c r="DZ392" s="14"/>
      <c r="EA392" s="14"/>
      <c r="EB392" s="14"/>
      <c r="EC392" s="14"/>
      <c r="ED392" s="14"/>
      <c r="EE392" s="14"/>
      <c r="EF392" s="14"/>
      <c r="EG392" s="14"/>
      <c r="EH392" s="14"/>
      <c r="EI392" s="14"/>
      <c r="EJ392" s="14"/>
      <c r="EK392" s="14"/>
      <c r="EL392" s="14"/>
      <c r="EM392" s="14"/>
      <c r="EN392" s="14"/>
      <c r="EO392" s="14"/>
      <c r="EP392" s="14"/>
      <c r="EQ392" s="14"/>
      <c r="ER392" s="14"/>
      <c r="ES392" s="14"/>
      <c r="ET392" s="14"/>
      <c r="EU392" s="14"/>
      <c r="EV392" s="14"/>
      <c r="EW392" s="14"/>
      <c r="EX392" s="14"/>
      <c r="EY392" s="14"/>
      <c r="EZ392" s="14"/>
      <c r="FA392" s="14"/>
      <c r="FB392" s="14"/>
      <c r="FC392" s="14"/>
      <c r="FD392" s="14"/>
      <c r="FE392" s="14"/>
      <c r="FF392" s="14"/>
      <c r="FG392" s="14"/>
      <c r="FH392" s="14"/>
      <c r="FI392" s="14"/>
      <c r="FJ392" s="14"/>
      <c r="FK392" s="14"/>
      <c r="FL392" s="14"/>
      <c r="FM392" s="14"/>
      <c r="FN392" s="14"/>
      <c r="FO392" s="14"/>
      <c r="FP392" s="14"/>
      <c r="FQ392" s="14"/>
      <c r="FR392" s="14"/>
      <c r="FS392" s="14"/>
      <c r="FT392" s="14"/>
      <c r="FU392" s="14"/>
      <c r="FV392" s="14"/>
      <c r="FW392" s="14"/>
      <c r="FX392" s="14"/>
      <c r="FY392" s="14"/>
      <c r="FZ392" s="14"/>
      <c r="GA392" s="14"/>
      <c r="GB392" s="14"/>
      <c r="GC392" s="14"/>
      <c r="GD392" s="14"/>
      <c r="GE392" s="14"/>
      <c r="GF392" s="14"/>
      <c r="GG392" s="14"/>
      <c r="GH392" s="14"/>
      <c r="GI392" s="14"/>
      <c r="GJ392" s="14"/>
      <c r="GK392" s="14"/>
      <c r="GL392" s="14"/>
      <c r="GM392" s="14"/>
      <c r="GN392" s="14"/>
      <c r="GO392" s="14"/>
      <c r="GP392" s="14"/>
      <c r="GQ392" s="14"/>
      <c r="GR392" s="14"/>
      <c r="GS392" s="14"/>
      <c r="GT392" s="14"/>
      <c r="GU392" s="14"/>
      <c r="GV392" s="14"/>
      <c r="GW392" s="14"/>
      <c r="GX392" s="14"/>
      <c r="GY392" s="14"/>
      <c r="GZ392" s="14"/>
      <c r="HA392" s="14"/>
      <c r="HB392" s="14"/>
      <c r="HC392" s="14"/>
      <c r="HD392" s="14"/>
      <c r="HE392" s="14"/>
      <c r="HF392" s="14"/>
      <c r="HG392" s="14"/>
      <c r="HH392" s="14"/>
      <c r="HI392" s="14"/>
      <c r="HJ392" s="14"/>
      <c r="HK392" s="14"/>
      <c r="HL392" s="14"/>
      <c r="HM392" s="14"/>
      <c r="HN392" s="14"/>
      <c r="HO392" s="14"/>
      <c r="HP392" s="14"/>
      <c r="HQ392" s="14"/>
      <c r="HR392" s="14"/>
      <c r="HS392" s="14"/>
      <c r="HT392" s="14"/>
      <c r="HU392" s="14"/>
      <c r="HV392" s="14"/>
      <c r="HW392" s="14"/>
      <c r="HX392" s="14"/>
      <c r="HY392" s="14"/>
      <c r="HZ392" s="14"/>
      <c r="IA392" s="14"/>
      <c r="IB392" s="14"/>
      <c r="IC392" s="14"/>
      <c r="ID392" s="14"/>
      <c r="IE392" s="14"/>
      <c r="IF392" s="14"/>
      <c r="IG392" s="14"/>
      <c r="IH392" s="14"/>
      <c r="II392" s="14"/>
      <c r="IJ392" s="14"/>
      <c r="IK392" s="14"/>
      <c r="IL392" s="14"/>
      <c r="IM392" s="14"/>
      <c r="IN392" s="14"/>
      <c r="IO392" s="14"/>
      <c r="IP392" s="14"/>
      <c r="IQ392" s="14"/>
      <c r="IR392" s="14"/>
      <c r="IS392" s="14"/>
      <c r="IT392" s="14"/>
      <c r="IU392" s="14"/>
      <c r="IV392" s="14"/>
    </row>
    <row r="393" s="3" customFormat="1" ht="12" spans="1:256">
      <c r="A393" s="21" t="s">
        <v>512</v>
      </c>
      <c r="B393" s="21" t="s">
        <v>513</v>
      </c>
      <c r="C393" s="21" t="s">
        <v>514</v>
      </c>
      <c r="D393" s="21" t="s">
        <v>515</v>
      </c>
      <c r="E393" s="21" t="s">
        <v>502</v>
      </c>
      <c r="F393" s="21"/>
      <c r="G393" s="21"/>
      <c r="H393" s="21"/>
      <c r="I393" s="21"/>
      <c r="J393" s="21"/>
      <c r="K393" s="21"/>
      <c r="L393" s="21"/>
      <c r="M393" s="22"/>
      <c r="N393" s="22"/>
      <c r="O393" s="22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5"/>
      <c r="AN393" s="5"/>
      <c r="AO393" s="5"/>
      <c r="AP393" s="5"/>
      <c r="AQ393" s="5"/>
      <c r="AR393" s="5"/>
      <c r="AS393" s="5"/>
      <c r="AT393" s="5"/>
      <c r="AU393" s="5"/>
      <c r="AV393" s="5"/>
      <c r="AW393" s="5"/>
      <c r="AX393" s="5"/>
      <c r="AY393" s="5"/>
      <c r="AZ393" s="5"/>
      <c r="BA393" s="5"/>
      <c r="BB393" s="5"/>
      <c r="BC393" s="5"/>
      <c r="BD393" s="5"/>
      <c r="BE393" s="5"/>
      <c r="BF393" s="5"/>
      <c r="BG393" s="5"/>
      <c r="BH393" s="5"/>
      <c r="BI393" s="5"/>
      <c r="BJ393" s="5"/>
      <c r="BK393" s="5"/>
      <c r="BL393" s="5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  <c r="GV393" s="1"/>
      <c r="GW393" s="1"/>
      <c r="GX393" s="1"/>
      <c r="GY393" s="1"/>
      <c r="GZ393" s="1"/>
      <c r="HA393" s="1"/>
      <c r="HB393" s="1"/>
      <c r="HC393" s="1"/>
      <c r="HD393" s="1"/>
      <c r="HE393" s="1"/>
      <c r="HF393" s="1"/>
      <c r="HG393" s="1"/>
      <c r="HH393" s="1"/>
      <c r="HI393" s="1"/>
      <c r="HJ393" s="1"/>
      <c r="HK393" s="1"/>
      <c r="HL393" s="1"/>
      <c r="HM393" s="1"/>
      <c r="HN393" s="1"/>
      <c r="HO393" s="1"/>
      <c r="HP393" s="1"/>
      <c r="HQ393" s="1"/>
      <c r="HR393" s="1"/>
      <c r="HS393" s="1"/>
      <c r="HT393" s="1"/>
      <c r="HU393" s="1"/>
      <c r="HV393" s="1"/>
      <c r="HW393" s="1"/>
      <c r="HX393" s="1"/>
      <c r="HY393" s="1"/>
      <c r="HZ393" s="1"/>
      <c r="IA393" s="1"/>
      <c r="IB393" s="1"/>
      <c r="IC393" s="1"/>
      <c r="ID393" s="1"/>
      <c r="IE393" s="1"/>
      <c r="IF393" s="1"/>
      <c r="IG393" s="1"/>
      <c r="IH393" s="1"/>
      <c r="II393" s="1"/>
      <c r="IJ393" s="1"/>
      <c r="IK393" s="1"/>
      <c r="IL393" s="1"/>
      <c r="IM393" s="1"/>
      <c r="IN393" s="1"/>
      <c r="IO393" s="1"/>
      <c r="IP393" s="1"/>
      <c r="IQ393" s="1"/>
      <c r="IR393" s="1"/>
      <c r="IS393" s="1"/>
      <c r="IT393" s="1"/>
      <c r="IU393" s="1"/>
      <c r="IV393" s="1"/>
    </row>
    <row r="394" s="3" customFormat="1" ht="12" spans="1:256">
      <c r="A394" s="21">
        <v>6</v>
      </c>
      <c r="B394" s="21">
        <v>6</v>
      </c>
      <c r="C394" s="21">
        <v>6</v>
      </c>
      <c r="D394" s="21">
        <v>6</v>
      </c>
      <c r="E394" s="21">
        <v>2</v>
      </c>
      <c r="F394" s="21"/>
      <c r="G394" s="21"/>
      <c r="H394" s="21"/>
      <c r="I394" s="22"/>
      <c r="J394" s="22"/>
      <c r="K394" s="22"/>
      <c r="L394" s="21"/>
      <c r="M394" s="22"/>
      <c r="N394" s="22"/>
      <c r="O394" s="22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/>
      <c r="AL394" s="5"/>
      <c r="AM394" s="5"/>
      <c r="AN394" s="5"/>
      <c r="AO394" s="5"/>
      <c r="AP394" s="5"/>
      <c r="AQ394" s="5"/>
      <c r="AR394" s="5"/>
      <c r="AS394" s="5"/>
      <c r="AT394" s="5"/>
      <c r="AU394" s="5"/>
      <c r="AV394" s="5"/>
      <c r="AW394" s="5"/>
      <c r="AX394" s="5"/>
      <c r="AY394" s="5"/>
      <c r="AZ394" s="5"/>
      <c r="BA394" s="5"/>
      <c r="BB394" s="5"/>
      <c r="BC394" s="5"/>
      <c r="BD394" s="5"/>
      <c r="BE394" s="5"/>
      <c r="BF394" s="5"/>
      <c r="BG394" s="5"/>
      <c r="BH394" s="5"/>
      <c r="BI394" s="5"/>
      <c r="BJ394" s="5"/>
      <c r="BK394" s="5"/>
      <c r="BL394" s="5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  <c r="GY394" s="1"/>
      <c r="GZ394" s="1"/>
      <c r="HA394" s="1"/>
      <c r="HB394" s="1"/>
      <c r="HC394" s="1"/>
      <c r="HD394" s="1"/>
      <c r="HE394" s="1"/>
      <c r="HF394" s="1"/>
      <c r="HG394" s="1"/>
      <c r="HH394" s="1"/>
      <c r="HI394" s="1"/>
      <c r="HJ394" s="1"/>
      <c r="HK394" s="1"/>
      <c r="HL394" s="1"/>
      <c r="HM394" s="1"/>
      <c r="HN394" s="1"/>
      <c r="HO394" s="1"/>
      <c r="HP394" s="1"/>
      <c r="HQ394" s="1"/>
      <c r="HR394" s="1"/>
      <c r="HS394" s="1"/>
      <c r="HT394" s="1"/>
      <c r="HU394" s="1"/>
      <c r="HV394" s="1"/>
      <c r="HW394" s="1"/>
      <c r="HX394" s="1"/>
      <c r="HY394" s="1"/>
      <c r="HZ394" s="1"/>
      <c r="IA394" s="1"/>
      <c r="IB394" s="1"/>
      <c r="IC394" s="1"/>
      <c r="ID394" s="1"/>
      <c r="IE394" s="1"/>
      <c r="IF394" s="1"/>
      <c r="IG394" s="1"/>
      <c r="IH394" s="1"/>
      <c r="II394" s="1"/>
      <c r="IJ394" s="1"/>
      <c r="IK394" s="1"/>
      <c r="IL394" s="1"/>
      <c r="IM394" s="1"/>
      <c r="IN394" s="1"/>
      <c r="IO394" s="1"/>
      <c r="IP394" s="1"/>
      <c r="IQ394" s="1"/>
      <c r="IR394" s="1"/>
      <c r="IS394" s="1"/>
      <c r="IT394" s="1"/>
      <c r="IU394" s="1"/>
      <c r="IV394" s="1"/>
    </row>
    <row r="395" s="2" customFormat="1" ht="12" spans="1:64">
      <c r="A395" s="25">
        <v>91</v>
      </c>
      <c r="B395" s="25">
        <v>81</v>
      </c>
      <c r="C395" s="25">
        <v>89</v>
      </c>
      <c r="D395" s="25">
        <v>93</v>
      </c>
      <c r="E395" s="25">
        <v>90</v>
      </c>
      <c r="F395" s="25"/>
      <c r="G395" s="25"/>
      <c r="H395" s="25"/>
      <c r="I395" s="48"/>
      <c r="J395" s="48"/>
      <c r="K395" s="25"/>
      <c r="L395" s="25"/>
      <c r="M395" s="25"/>
      <c r="N395" s="25"/>
      <c r="O395" s="2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5"/>
      <c r="AN395" s="5"/>
      <c r="AO395" s="5"/>
      <c r="AP395" s="5"/>
      <c r="AQ395" s="5"/>
      <c r="AR395" s="5"/>
      <c r="AS395" s="5"/>
      <c r="AT395" s="5"/>
      <c r="AU395" s="5"/>
      <c r="AV395" s="5"/>
      <c r="AW395" s="5"/>
      <c r="AX395" s="5"/>
      <c r="AY395" s="5"/>
      <c r="AZ395" s="5"/>
      <c r="BA395" s="5"/>
      <c r="BB395" s="5"/>
      <c r="BC395" s="5"/>
      <c r="BD395" s="5"/>
      <c r="BE395" s="5"/>
      <c r="BF395" s="5"/>
      <c r="BG395" s="5"/>
      <c r="BH395" s="5"/>
      <c r="BI395" s="5"/>
      <c r="BJ395" s="5"/>
      <c r="BK395" s="5"/>
      <c r="BL395" s="5"/>
    </row>
    <row r="396" s="3" customFormat="1" ht="12" spans="1:256">
      <c r="A396" s="34"/>
      <c r="B396" s="34"/>
      <c r="C396" s="34"/>
      <c r="D396" s="34"/>
      <c r="E396" s="34"/>
      <c r="F396" s="34"/>
      <c r="G396" s="34"/>
      <c r="H396" s="34"/>
      <c r="I396" s="79"/>
      <c r="J396" s="79"/>
      <c r="K396" s="34"/>
      <c r="L396" s="34"/>
      <c r="M396" s="34"/>
      <c r="N396" s="34"/>
      <c r="O396" s="34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5"/>
      <c r="AN396" s="5"/>
      <c r="AO396" s="5"/>
      <c r="AP396" s="5"/>
      <c r="AQ396" s="5"/>
      <c r="AR396" s="5"/>
      <c r="AS396" s="5"/>
      <c r="AT396" s="5"/>
      <c r="AU396" s="5"/>
      <c r="AV396" s="5"/>
      <c r="AW396" s="5"/>
      <c r="AX396" s="5"/>
      <c r="AY396" s="5"/>
      <c r="AZ396" s="5"/>
      <c r="BA396" s="5"/>
      <c r="BB396" s="5"/>
      <c r="BC396" s="5"/>
      <c r="BD396" s="5"/>
      <c r="BE396" s="5"/>
      <c r="BF396" s="5"/>
      <c r="BG396" s="5"/>
      <c r="BH396" s="5"/>
      <c r="BI396" s="5"/>
      <c r="BJ396" s="5"/>
      <c r="BK396" s="5"/>
      <c r="BL396" s="5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  <c r="HE396" s="1"/>
      <c r="HF396" s="1"/>
      <c r="HG396" s="1"/>
      <c r="HH396" s="1"/>
      <c r="HI396" s="1"/>
      <c r="HJ396" s="1"/>
      <c r="HK396" s="1"/>
      <c r="HL396" s="1"/>
      <c r="HM396" s="1"/>
      <c r="HN396" s="1"/>
      <c r="HO396" s="1"/>
      <c r="HP396" s="1"/>
      <c r="HQ396" s="1"/>
      <c r="HR396" s="1"/>
      <c r="HS396" s="1"/>
      <c r="HT396" s="1"/>
      <c r="HU396" s="1"/>
      <c r="HV396" s="1"/>
      <c r="HW396" s="1"/>
      <c r="HX396" s="1"/>
      <c r="HY396" s="1"/>
      <c r="HZ396" s="1"/>
      <c r="IA396" s="1"/>
      <c r="IB396" s="1"/>
      <c r="IC396" s="1"/>
      <c r="ID396" s="1"/>
      <c r="IE396" s="1"/>
      <c r="IF396" s="1"/>
      <c r="IG396" s="1"/>
      <c r="IH396" s="1"/>
      <c r="II396" s="1"/>
      <c r="IJ396" s="1"/>
      <c r="IK396" s="1"/>
      <c r="IL396" s="1"/>
      <c r="IM396" s="1"/>
      <c r="IN396" s="1"/>
      <c r="IO396" s="1"/>
      <c r="IP396" s="1"/>
      <c r="IQ396" s="1"/>
      <c r="IR396" s="1"/>
      <c r="IS396" s="1"/>
      <c r="IT396" s="1"/>
      <c r="IU396" s="1"/>
      <c r="IV396" s="1"/>
    </row>
    <row r="397" s="3" customFormat="1" ht="12" spans="1:256">
      <c r="A397" s="20" t="s">
        <v>516</v>
      </c>
      <c r="B397" s="21" t="s">
        <v>2</v>
      </c>
      <c r="C397" s="21">
        <v>18</v>
      </c>
      <c r="D397" s="21" t="s">
        <v>3</v>
      </c>
      <c r="E397" s="21" t="s">
        <v>286</v>
      </c>
      <c r="F397" s="21" t="s">
        <v>5</v>
      </c>
      <c r="G397" s="24">
        <f>(A399*A400+B399*B400+C399*C400+D399*D400+E399*E400+F399*F400+G399*G400+H399*H400)/C397</f>
        <v>93.6666666666667</v>
      </c>
      <c r="H397" s="21"/>
      <c r="I397" s="22"/>
      <c r="J397" s="22"/>
      <c r="K397" s="21"/>
      <c r="L397" s="21"/>
      <c r="M397" s="21"/>
      <c r="N397" s="21"/>
      <c r="O397" s="21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  <c r="AJ397" s="5"/>
      <c r="AK397" s="5"/>
      <c r="AL397" s="5"/>
      <c r="AM397" s="5"/>
      <c r="AN397" s="5"/>
      <c r="AO397" s="5"/>
      <c r="AP397" s="5"/>
      <c r="AQ397" s="5"/>
      <c r="AR397" s="5"/>
      <c r="AS397" s="5"/>
      <c r="AT397" s="5"/>
      <c r="AU397" s="5"/>
      <c r="AV397" s="5"/>
      <c r="AW397" s="5"/>
      <c r="AX397" s="5"/>
      <c r="AY397" s="5"/>
      <c r="AZ397" s="5"/>
      <c r="BA397" s="5"/>
      <c r="BB397" s="5"/>
      <c r="BC397" s="5"/>
      <c r="BD397" s="5"/>
      <c r="BE397" s="5"/>
      <c r="BF397" s="5"/>
      <c r="BG397" s="5"/>
      <c r="BH397" s="5"/>
      <c r="BI397" s="5"/>
      <c r="BJ397" s="5"/>
      <c r="BK397" s="5"/>
      <c r="BL397" s="5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  <c r="HE397" s="1"/>
      <c r="HF397" s="1"/>
      <c r="HG397" s="1"/>
      <c r="HH397" s="1"/>
      <c r="HI397" s="1"/>
      <c r="HJ397" s="1"/>
      <c r="HK397" s="1"/>
      <c r="HL397" s="1"/>
      <c r="HM397" s="1"/>
      <c r="HN397" s="1"/>
      <c r="HO397" s="1"/>
      <c r="HP397" s="1"/>
      <c r="HQ397" s="1"/>
      <c r="HR397" s="1"/>
      <c r="HS397" s="1"/>
      <c r="HT397" s="1"/>
      <c r="HU397" s="1"/>
      <c r="HV397" s="1"/>
      <c r="HW397" s="1"/>
      <c r="HX397" s="1"/>
      <c r="HY397" s="1"/>
      <c r="HZ397" s="1"/>
      <c r="IA397" s="1"/>
      <c r="IB397" s="1"/>
      <c r="IC397" s="1"/>
      <c r="ID397" s="1"/>
      <c r="IE397" s="1"/>
      <c r="IF397" s="1"/>
      <c r="IG397" s="1"/>
      <c r="IH397" s="1"/>
      <c r="II397" s="1"/>
      <c r="IJ397" s="1"/>
      <c r="IK397" s="1"/>
      <c r="IL397" s="1"/>
      <c r="IM397" s="1"/>
      <c r="IN397" s="1"/>
      <c r="IO397" s="1"/>
      <c r="IP397" s="1"/>
      <c r="IQ397" s="1"/>
      <c r="IR397" s="1"/>
      <c r="IS397" s="1"/>
      <c r="IT397" s="1"/>
      <c r="IU397" s="1"/>
      <c r="IV397" s="1"/>
    </row>
    <row r="398" s="3" customFormat="1" ht="12" spans="1:256">
      <c r="A398" s="21" t="s">
        <v>517</v>
      </c>
      <c r="B398" s="21" t="s">
        <v>518</v>
      </c>
      <c r="C398" s="21" t="s">
        <v>519</v>
      </c>
      <c r="D398" s="21"/>
      <c r="E398" s="21"/>
      <c r="F398" s="21"/>
      <c r="G398" s="21"/>
      <c r="H398" s="21"/>
      <c r="I398" s="21"/>
      <c r="J398" s="22"/>
      <c r="K398" s="22"/>
      <c r="L398" s="22"/>
      <c r="M398" s="22"/>
      <c r="N398" s="22"/>
      <c r="O398" s="22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5"/>
      <c r="AL398" s="5"/>
      <c r="AM398" s="5"/>
      <c r="AN398" s="5"/>
      <c r="AO398" s="5"/>
      <c r="AP398" s="5"/>
      <c r="AQ398" s="5"/>
      <c r="AR398" s="5"/>
      <c r="AS398" s="5"/>
      <c r="AT398" s="5"/>
      <c r="AU398" s="5"/>
      <c r="AV398" s="5"/>
      <c r="AW398" s="5"/>
      <c r="AX398" s="5"/>
      <c r="AY398" s="5"/>
      <c r="AZ398" s="5"/>
      <c r="BA398" s="5"/>
      <c r="BB398" s="5"/>
      <c r="BC398" s="5"/>
      <c r="BD398" s="5"/>
      <c r="BE398" s="5"/>
      <c r="BF398" s="5"/>
      <c r="BG398" s="5"/>
      <c r="BH398" s="5"/>
      <c r="BI398" s="5"/>
      <c r="BJ398" s="5"/>
      <c r="BK398" s="5"/>
      <c r="BL398" s="5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  <c r="GY398" s="1"/>
      <c r="GZ398" s="1"/>
      <c r="HA398" s="1"/>
      <c r="HB398" s="1"/>
      <c r="HC398" s="1"/>
      <c r="HD398" s="1"/>
      <c r="HE398" s="1"/>
      <c r="HF398" s="1"/>
      <c r="HG398" s="1"/>
      <c r="HH398" s="1"/>
      <c r="HI398" s="1"/>
      <c r="HJ398" s="1"/>
      <c r="HK398" s="1"/>
      <c r="HL398" s="1"/>
      <c r="HM398" s="1"/>
      <c r="HN398" s="1"/>
      <c r="HO398" s="1"/>
      <c r="HP398" s="1"/>
      <c r="HQ398" s="1"/>
      <c r="HR398" s="1"/>
      <c r="HS398" s="1"/>
      <c r="HT398" s="1"/>
      <c r="HU398" s="1"/>
      <c r="HV398" s="1"/>
      <c r="HW398" s="1"/>
      <c r="HX398" s="1"/>
      <c r="HY398" s="1"/>
      <c r="HZ398" s="1"/>
      <c r="IA398" s="1"/>
      <c r="IB398" s="1"/>
      <c r="IC398" s="1"/>
      <c r="ID398" s="1"/>
      <c r="IE398" s="1"/>
      <c r="IF398" s="1"/>
      <c r="IG398" s="1"/>
      <c r="IH398" s="1"/>
      <c r="II398" s="1"/>
      <c r="IJ398" s="1"/>
      <c r="IK398" s="1"/>
      <c r="IL398" s="1"/>
      <c r="IM398" s="1"/>
      <c r="IN398" s="1"/>
      <c r="IO398" s="1"/>
      <c r="IP398" s="1"/>
      <c r="IQ398" s="1"/>
      <c r="IR398" s="1"/>
      <c r="IS398" s="1"/>
      <c r="IT398" s="1"/>
      <c r="IU398" s="1"/>
      <c r="IV398" s="1"/>
    </row>
    <row r="399" s="3" customFormat="1" ht="12" spans="1:64">
      <c r="A399" s="21">
        <v>6</v>
      </c>
      <c r="B399" s="21">
        <v>6</v>
      </c>
      <c r="C399" s="21">
        <v>6</v>
      </c>
      <c r="D399" s="21"/>
      <c r="E399" s="21"/>
      <c r="F399" s="21"/>
      <c r="G399" s="21"/>
      <c r="H399" s="21"/>
      <c r="I399" s="22"/>
      <c r="J399" s="22"/>
      <c r="K399" s="22"/>
      <c r="L399" s="22"/>
      <c r="M399" s="22"/>
      <c r="N399" s="22"/>
      <c r="O399" s="22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  <c r="AK399" s="5"/>
      <c r="AL399" s="5"/>
      <c r="AM399" s="5"/>
      <c r="AN399" s="5"/>
      <c r="AO399" s="5"/>
      <c r="AP399" s="5"/>
      <c r="AQ399" s="5"/>
      <c r="AR399" s="5"/>
      <c r="AS399" s="5"/>
      <c r="AT399" s="5"/>
      <c r="AU399" s="5"/>
      <c r="AV399" s="5"/>
      <c r="AW399" s="5"/>
      <c r="AX399" s="5"/>
      <c r="AY399" s="5"/>
      <c r="AZ399" s="5"/>
      <c r="BA399" s="5"/>
      <c r="BB399" s="5"/>
      <c r="BC399" s="5"/>
      <c r="BD399" s="5"/>
      <c r="BE399" s="5"/>
      <c r="BF399" s="5"/>
      <c r="BG399" s="5"/>
      <c r="BH399" s="5"/>
      <c r="BI399" s="5"/>
      <c r="BJ399" s="5"/>
      <c r="BK399" s="5"/>
      <c r="BL399" s="5"/>
    </row>
    <row r="400" s="2" customFormat="1" ht="12" spans="1:64">
      <c r="A400" s="25">
        <v>93</v>
      </c>
      <c r="B400" s="25">
        <v>93</v>
      </c>
      <c r="C400" s="25">
        <v>95</v>
      </c>
      <c r="D400" s="25"/>
      <c r="E400" s="25"/>
      <c r="F400" s="25"/>
      <c r="G400" s="25"/>
      <c r="H400" s="25"/>
      <c r="I400" s="48"/>
      <c r="J400" s="48"/>
      <c r="K400" s="25"/>
      <c r="L400" s="25"/>
      <c r="M400" s="25"/>
      <c r="N400" s="25"/>
      <c r="O400" s="2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5"/>
      <c r="AL400" s="5"/>
      <c r="AM400" s="5"/>
      <c r="AN400" s="5"/>
      <c r="AO400" s="5"/>
      <c r="AP400" s="5"/>
      <c r="AQ400" s="5"/>
      <c r="AR400" s="5"/>
      <c r="AS400" s="5"/>
      <c r="AT400" s="5"/>
      <c r="AU400" s="5"/>
      <c r="AV400" s="5"/>
      <c r="AW400" s="5"/>
      <c r="AX400" s="5"/>
      <c r="AY400" s="5"/>
      <c r="AZ400" s="5"/>
      <c r="BA400" s="5"/>
      <c r="BB400" s="5"/>
      <c r="BC400" s="5"/>
      <c r="BD400" s="5"/>
      <c r="BE400" s="5"/>
      <c r="BF400" s="5"/>
      <c r="BG400" s="5"/>
      <c r="BH400" s="5"/>
      <c r="BI400" s="5"/>
      <c r="BJ400" s="5"/>
      <c r="BK400" s="5"/>
      <c r="BL400" s="5"/>
    </row>
    <row r="401" s="3" customFormat="1" ht="12" spans="1:256">
      <c r="A401" s="51"/>
      <c r="B401" s="51"/>
      <c r="C401" s="51"/>
      <c r="D401" s="51"/>
      <c r="E401" s="51"/>
      <c r="F401" s="51"/>
      <c r="G401" s="51"/>
      <c r="H401" s="51"/>
      <c r="I401" s="51"/>
      <c r="J401" s="51"/>
      <c r="K401" s="51"/>
      <c r="L401" s="51"/>
      <c r="M401" s="51"/>
      <c r="N401" s="51"/>
      <c r="O401" s="51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  <c r="AJ401" s="5"/>
      <c r="AK401" s="5"/>
      <c r="AL401" s="5"/>
      <c r="AM401" s="5"/>
      <c r="AN401" s="5"/>
      <c r="AO401" s="5"/>
      <c r="AP401" s="5"/>
      <c r="AQ401" s="5"/>
      <c r="AR401" s="5"/>
      <c r="AS401" s="5"/>
      <c r="AT401" s="5"/>
      <c r="AU401" s="5"/>
      <c r="AV401" s="5"/>
      <c r="AW401" s="5"/>
      <c r="AX401" s="5"/>
      <c r="AY401" s="5"/>
      <c r="AZ401" s="5"/>
      <c r="BA401" s="5"/>
      <c r="BB401" s="5"/>
      <c r="BC401" s="5"/>
      <c r="BD401" s="5"/>
      <c r="BE401" s="5"/>
      <c r="BF401" s="5"/>
      <c r="BG401" s="5"/>
      <c r="BH401" s="5"/>
      <c r="BI401" s="5"/>
      <c r="BJ401" s="5"/>
      <c r="BK401" s="5"/>
      <c r="BL401" s="5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  <c r="GY401" s="1"/>
      <c r="GZ401" s="1"/>
      <c r="HA401" s="1"/>
      <c r="HB401" s="1"/>
      <c r="HC401" s="1"/>
      <c r="HD401" s="1"/>
      <c r="HE401" s="1"/>
      <c r="HF401" s="1"/>
      <c r="HG401" s="1"/>
      <c r="HH401" s="1"/>
      <c r="HI401" s="1"/>
      <c r="HJ401" s="1"/>
      <c r="HK401" s="1"/>
      <c r="HL401" s="1"/>
      <c r="HM401" s="1"/>
      <c r="HN401" s="1"/>
      <c r="HO401" s="1"/>
      <c r="HP401" s="1"/>
      <c r="HQ401" s="1"/>
      <c r="HR401" s="1"/>
      <c r="HS401" s="1"/>
      <c r="HT401" s="1"/>
      <c r="HU401" s="1"/>
      <c r="HV401" s="1"/>
      <c r="HW401" s="1"/>
      <c r="HX401" s="1"/>
      <c r="HY401" s="1"/>
      <c r="HZ401" s="1"/>
      <c r="IA401" s="1"/>
      <c r="IB401" s="1"/>
      <c r="IC401" s="1"/>
      <c r="ID401" s="1"/>
      <c r="IE401" s="1"/>
      <c r="IF401" s="1"/>
      <c r="IG401" s="1"/>
      <c r="IH401" s="1"/>
      <c r="II401" s="1"/>
      <c r="IJ401" s="1"/>
      <c r="IK401" s="1"/>
      <c r="IL401" s="1"/>
      <c r="IM401" s="1"/>
      <c r="IN401" s="1"/>
      <c r="IO401" s="1"/>
      <c r="IP401" s="1"/>
      <c r="IQ401" s="1"/>
      <c r="IR401" s="1"/>
      <c r="IS401" s="1"/>
      <c r="IT401" s="1"/>
      <c r="IU401" s="1"/>
      <c r="IV401" s="1"/>
    </row>
    <row r="402" s="3" customFormat="1" ht="12" spans="1:256">
      <c r="A402" s="20" t="s">
        <v>520</v>
      </c>
      <c r="B402" s="21" t="s">
        <v>2</v>
      </c>
      <c r="C402" s="21">
        <v>24</v>
      </c>
      <c r="D402" s="21" t="s">
        <v>3</v>
      </c>
      <c r="E402" s="23" t="s">
        <v>521</v>
      </c>
      <c r="F402" s="21" t="s">
        <v>5</v>
      </c>
      <c r="G402" s="24">
        <f>(A404*A405+B404*B405+C404*C405+D404*D405+E404*E405+F404*F405+G404*G405+H404*H405)/C402</f>
        <v>84.7083333333333</v>
      </c>
      <c r="H402" s="21"/>
      <c r="I402" s="22"/>
      <c r="J402" s="22"/>
      <c r="K402" s="21"/>
      <c r="L402" s="21"/>
      <c r="M402" s="21"/>
      <c r="N402" s="21"/>
      <c r="O402" s="21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  <c r="AL402" s="5"/>
      <c r="AM402" s="5"/>
      <c r="AN402" s="5"/>
      <c r="AO402" s="5"/>
      <c r="AP402" s="5"/>
      <c r="AQ402" s="5"/>
      <c r="AR402" s="5"/>
      <c r="AS402" s="5"/>
      <c r="AT402" s="5"/>
      <c r="AU402" s="5"/>
      <c r="AV402" s="5"/>
      <c r="AW402" s="5"/>
      <c r="AX402" s="5"/>
      <c r="AY402" s="5"/>
      <c r="AZ402" s="5"/>
      <c r="BA402" s="5"/>
      <c r="BB402" s="5"/>
      <c r="BC402" s="5"/>
      <c r="BD402" s="5"/>
      <c r="BE402" s="5"/>
      <c r="BF402" s="5"/>
      <c r="BG402" s="5"/>
      <c r="BH402" s="5"/>
      <c r="BI402" s="5"/>
      <c r="BJ402" s="5"/>
      <c r="BK402" s="5"/>
      <c r="BL402" s="5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/>
      <c r="HR402" s="1"/>
      <c r="HS402" s="1"/>
      <c r="HT402" s="1"/>
      <c r="HU402" s="1"/>
      <c r="HV402" s="1"/>
      <c r="HW402" s="1"/>
      <c r="HX402" s="1"/>
      <c r="HY402" s="1"/>
      <c r="HZ402" s="1"/>
      <c r="IA402" s="1"/>
      <c r="IB402" s="1"/>
      <c r="IC402" s="1"/>
      <c r="ID402" s="1"/>
      <c r="IE402" s="1"/>
      <c r="IF402" s="1"/>
      <c r="IG402" s="1"/>
      <c r="IH402" s="1"/>
      <c r="II402" s="1"/>
      <c r="IJ402" s="1"/>
      <c r="IK402" s="1"/>
      <c r="IL402" s="1"/>
      <c r="IM402" s="1"/>
      <c r="IN402" s="1"/>
      <c r="IO402" s="1"/>
      <c r="IP402" s="1"/>
      <c r="IQ402" s="1"/>
      <c r="IR402" s="1"/>
      <c r="IS402" s="1"/>
      <c r="IT402" s="1"/>
      <c r="IU402" s="1"/>
      <c r="IV402" s="1"/>
    </row>
    <row r="403" s="3" customFormat="1" ht="12" spans="1:256">
      <c r="A403" s="22" t="s">
        <v>494</v>
      </c>
      <c r="B403" s="21" t="s">
        <v>522</v>
      </c>
      <c r="C403" s="21" t="s">
        <v>523</v>
      </c>
      <c r="D403" s="21" t="s">
        <v>524</v>
      </c>
      <c r="E403" s="21" t="s">
        <v>322</v>
      </c>
      <c r="F403" s="21"/>
      <c r="G403" s="21"/>
      <c r="H403" s="21"/>
      <c r="I403" s="21"/>
      <c r="J403" s="22"/>
      <c r="K403" s="22"/>
      <c r="L403" s="22"/>
      <c r="M403" s="22"/>
      <c r="N403" s="22"/>
      <c r="O403" s="22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/>
      <c r="AK403" s="5"/>
      <c r="AL403" s="5"/>
      <c r="AM403" s="5"/>
      <c r="AN403" s="5"/>
      <c r="AO403" s="5"/>
      <c r="AP403" s="5"/>
      <c r="AQ403" s="5"/>
      <c r="AR403" s="5"/>
      <c r="AS403" s="5"/>
      <c r="AT403" s="5"/>
      <c r="AU403" s="5"/>
      <c r="AV403" s="5"/>
      <c r="AW403" s="5"/>
      <c r="AX403" s="5"/>
      <c r="AY403" s="5"/>
      <c r="AZ403" s="5"/>
      <c r="BA403" s="5"/>
      <c r="BB403" s="5"/>
      <c r="BC403" s="5"/>
      <c r="BD403" s="5"/>
      <c r="BE403" s="5"/>
      <c r="BF403" s="5"/>
      <c r="BG403" s="5"/>
      <c r="BH403" s="5"/>
      <c r="BI403" s="5"/>
      <c r="BJ403" s="5"/>
      <c r="BK403" s="5"/>
      <c r="BL403" s="5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  <c r="HE403" s="1"/>
      <c r="HF403" s="1"/>
      <c r="HG403" s="1"/>
      <c r="HH403" s="1"/>
      <c r="HI403" s="1"/>
      <c r="HJ403" s="1"/>
      <c r="HK403" s="1"/>
      <c r="HL403" s="1"/>
      <c r="HM403" s="1"/>
      <c r="HN403" s="1"/>
      <c r="HO403" s="1"/>
      <c r="HP403" s="1"/>
      <c r="HQ403" s="1"/>
      <c r="HR403" s="1"/>
      <c r="HS403" s="1"/>
      <c r="HT403" s="1"/>
      <c r="HU403" s="1"/>
      <c r="HV403" s="1"/>
      <c r="HW403" s="1"/>
      <c r="HX403" s="1"/>
      <c r="HY403" s="1"/>
      <c r="HZ403" s="1"/>
      <c r="IA403" s="1"/>
      <c r="IB403" s="1"/>
      <c r="IC403" s="1"/>
      <c r="ID403" s="1"/>
      <c r="IE403" s="1"/>
      <c r="IF403" s="1"/>
      <c r="IG403" s="1"/>
      <c r="IH403" s="1"/>
      <c r="II403" s="1"/>
      <c r="IJ403" s="1"/>
      <c r="IK403" s="1"/>
      <c r="IL403" s="1"/>
      <c r="IM403" s="1"/>
      <c r="IN403" s="1"/>
      <c r="IO403" s="1"/>
      <c r="IP403" s="1"/>
      <c r="IQ403" s="1"/>
      <c r="IR403" s="1"/>
      <c r="IS403" s="1"/>
      <c r="IT403" s="1"/>
      <c r="IU403" s="1"/>
      <c r="IV403" s="1"/>
    </row>
    <row r="404" s="3" customFormat="1" ht="12" spans="1:256">
      <c r="A404" s="22">
        <v>5</v>
      </c>
      <c r="B404" s="21">
        <v>6</v>
      </c>
      <c r="C404" s="21">
        <v>5</v>
      </c>
      <c r="D404" s="21">
        <v>6</v>
      </c>
      <c r="E404" s="21">
        <v>2</v>
      </c>
      <c r="F404" s="21"/>
      <c r="G404" s="21"/>
      <c r="H404" s="21"/>
      <c r="I404" s="22"/>
      <c r="J404" s="22"/>
      <c r="K404" s="22"/>
      <c r="L404" s="22"/>
      <c r="M404" s="22"/>
      <c r="N404" s="22"/>
      <c r="O404" s="22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  <c r="AJ404" s="5"/>
      <c r="AK404" s="5"/>
      <c r="AL404" s="5"/>
      <c r="AM404" s="5"/>
      <c r="AN404" s="5"/>
      <c r="AO404" s="5"/>
      <c r="AP404" s="5"/>
      <c r="AQ404" s="5"/>
      <c r="AR404" s="5"/>
      <c r="AS404" s="5"/>
      <c r="AT404" s="5"/>
      <c r="AU404" s="5"/>
      <c r="AV404" s="5"/>
      <c r="AW404" s="5"/>
      <c r="AX404" s="5"/>
      <c r="AY404" s="5"/>
      <c r="AZ404" s="5"/>
      <c r="BA404" s="5"/>
      <c r="BB404" s="5"/>
      <c r="BC404" s="5"/>
      <c r="BD404" s="5"/>
      <c r="BE404" s="5"/>
      <c r="BF404" s="5"/>
      <c r="BG404" s="5"/>
      <c r="BH404" s="5"/>
      <c r="BI404" s="5"/>
      <c r="BJ404" s="5"/>
      <c r="BK404" s="5"/>
      <c r="BL404" s="5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  <c r="HE404" s="1"/>
      <c r="HF404" s="1"/>
      <c r="HG404" s="1"/>
      <c r="HH404" s="1"/>
      <c r="HI404" s="1"/>
      <c r="HJ404" s="1"/>
      <c r="HK404" s="1"/>
      <c r="HL404" s="1"/>
      <c r="HM404" s="1"/>
      <c r="HN404" s="1"/>
      <c r="HO404" s="1"/>
      <c r="HP404" s="1"/>
      <c r="HQ404" s="1"/>
      <c r="HR404" s="1"/>
      <c r="HS404" s="1"/>
      <c r="HT404" s="1"/>
      <c r="HU404" s="1"/>
      <c r="HV404" s="1"/>
      <c r="HW404" s="1"/>
      <c r="HX404" s="1"/>
      <c r="HY404" s="1"/>
      <c r="HZ404" s="1"/>
      <c r="IA404" s="1"/>
      <c r="IB404" s="1"/>
      <c r="IC404" s="1"/>
      <c r="ID404" s="1"/>
      <c r="IE404" s="1"/>
      <c r="IF404" s="1"/>
      <c r="IG404" s="1"/>
      <c r="IH404" s="1"/>
      <c r="II404" s="1"/>
      <c r="IJ404" s="1"/>
      <c r="IK404" s="1"/>
      <c r="IL404" s="1"/>
      <c r="IM404" s="1"/>
      <c r="IN404" s="1"/>
      <c r="IO404" s="1"/>
      <c r="IP404" s="1"/>
      <c r="IQ404" s="1"/>
      <c r="IR404" s="1"/>
      <c r="IS404" s="1"/>
      <c r="IT404" s="1"/>
      <c r="IU404" s="1"/>
      <c r="IV404" s="1"/>
    </row>
    <row r="405" s="2" customFormat="1" ht="12" spans="1:64">
      <c r="A405" s="25">
        <v>93</v>
      </c>
      <c r="B405" s="25">
        <v>88</v>
      </c>
      <c r="C405" s="25">
        <v>62</v>
      </c>
      <c r="D405" s="25">
        <v>90</v>
      </c>
      <c r="E405" s="25">
        <v>95</v>
      </c>
      <c r="F405" s="25"/>
      <c r="G405" s="25"/>
      <c r="H405" s="25"/>
      <c r="I405" s="48"/>
      <c r="J405" s="48"/>
      <c r="K405" s="25"/>
      <c r="L405" s="25"/>
      <c r="M405" s="25"/>
      <c r="N405" s="25"/>
      <c r="O405" s="2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5"/>
      <c r="AK405" s="5"/>
      <c r="AL405" s="5"/>
      <c r="AM405" s="5"/>
      <c r="AN405" s="5"/>
      <c r="AO405" s="5"/>
      <c r="AP405" s="5"/>
      <c r="AQ405" s="5"/>
      <c r="AR405" s="5"/>
      <c r="AS405" s="5"/>
      <c r="AT405" s="5"/>
      <c r="AU405" s="5"/>
      <c r="AV405" s="5"/>
      <c r="AW405" s="5"/>
      <c r="AX405" s="5"/>
      <c r="AY405" s="5"/>
      <c r="AZ405" s="5"/>
      <c r="BA405" s="5"/>
      <c r="BB405" s="5"/>
      <c r="BC405" s="5"/>
      <c r="BD405" s="5"/>
      <c r="BE405" s="5"/>
      <c r="BF405" s="5"/>
      <c r="BG405" s="5"/>
      <c r="BH405" s="5"/>
      <c r="BI405" s="5"/>
      <c r="BJ405" s="5"/>
      <c r="BK405" s="5"/>
      <c r="BL405" s="5"/>
    </row>
    <row r="406" s="3" customFormat="1" ht="12" spans="1:256">
      <c r="A406" s="21"/>
      <c r="B406" s="21"/>
      <c r="C406" s="21"/>
      <c r="D406" s="21"/>
      <c r="E406" s="21"/>
      <c r="F406" s="21"/>
      <c r="G406" s="21"/>
      <c r="H406" s="21"/>
      <c r="I406" s="79"/>
      <c r="J406" s="79"/>
      <c r="K406" s="21"/>
      <c r="L406" s="21"/>
      <c r="M406" s="21"/>
      <c r="N406" s="21"/>
      <c r="O406" s="21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  <c r="AJ406" s="5"/>
      <c r="AK406" s="5"/>
      <c r="AL406" s="5"/>
      <c r="AM406" s="5"/>
      <c r="AN406" s="5"/>
      <c r="AO406" s="5"/>
      <c r="AP406" s="5"/>
      <c r="AQ406" s="5"/>
      <c r="AR406" s="5"/>
      <c r="AS406" s="5"/>
      <c r="AT406" s="5"/>
      <c r="AU406" s="5"/>
      <c r="AV406" s="5"/>
      <c r="AW406" s="5"/>
      <c r="AX406" s="5"/>
      <c r="AY406" s="5"/>
      <c r="AZ406" s="5"/>
      <c r="BA406" s="5"/>
      <c r="BB406" s="5"/>
      <c r="BC406" s="5"/>
      <c r="BD406" s="5"/>
      <c r="BE406" s="5"/>
      <c r="BF406" s="5"/>
      <c r="BG406" s="5"/>
      <c r="BH406" s="5"/>
      <c r="BI406" s="5"/>
      <c r="BJ406" s="5"/>
      <c r="BK406" s="5"/>
      <c r="BL406" s="5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  <c r="GW406" s="1"/>
      <c r="GX406" s="1"/>
      <c r="GY406" s="1"/>
      <c r="GZ406" s="1"/>
      <c r="HA406" s="1"/>
      <c r="HB406" s="1"/>
      <c r="HC406" s="1"/>
      <c r="HD406" s="1"/>
      <c r="HE406" s="1"/>
      <c r="HF406" s="1"/>
      <c r="HG406" s="1"/>
      <c r="HH406" s="1"/>
      <c r="HI406" s="1"/>
      <c r="HJ406" s="1"/>
      <c r="HK406" s="1"/>
      <c r="HL406" s="1"/>
      <c r="HM406" s="1"/>
      <c r="HN406" s="1"/>
      <c r="HO406" s="1"/>
      <c r="HP406" s="1"/>
      <c r="HQ406" s="1"/>
      <c r="HR406" s="1"/>
      <c r="HS406" s="1"/>
      <c r="HT406" s="1"/>
      <c r="HU406" s="1"/>
      <c r="HV406" s="1"/>
      <c r="HW406" s="1"/>
      <c r="HX406" s="1"/>
      <c r="HY406" s="1"/>
      <c r="HZ406" s="1"/>
      <c r="IA406" s="1"/>
      <c r="IB406" s="1"/>
      <c r="IC406" s="1"/>
      <c r="ID406" s="1"/>
      <c r="IE406" s="1"/>
      <c r="IF406" s="1"/>
      <c r="IG406" s="1"/>
      <c r="IH406" s="1"/>
      <c r="II406" s="1"/>
      <c r="IJ406" s="1"/>
      <c r="IK406" s="1"/>
      <c r="IL406" s="1"/>
      <c r="IM406" s="1"/>
      <c r="IN406" s="1"/>
      <c r="IO406" s="1"/>
      <c r="IP406" s="1"/>
      <c r="IQ406" s="1"/>
      <c r="IR406" s="1"/>
      <c r="IS406" s="1"/>
      <c r="IT406" s="1"/>
      <c r="IU406" s="1"/>
      <c r="IV406" s="1"/>
    </row>
    <row r="407" s="1" customFormat="1" ht="12" spans="1:64">
      <c r="A407" s="20" t="s">
        <v>525</v>
      </c>
      <c r="B407" s="21" t="s">
        <v>2</v>
      </c>
      <c r="C407" s="21">
        <v>24</v>
      </c>
      <c r="D407" s="21" t="s">
        <v>3</v>
      </c>
      <c r="E407" s="23" t="s">
        <v>388</v>
      </c>
      <c r="F407" s="21" t="s">
        <v>5</v>
      </c>
      <c r="G407" s="24">
        <f>(A409*A410+B409*B410+C409*C410+D409*D410+E409*E410+F409*F410+G409*G410+H409*H410)/C407</f>
        <v>86</v>
      </c>
      <c r="H407" s="21"/>
      <c r="I407" s="22"/>
      <c r="J407" s="22"/>
      <c r="K407" s="21"/>
      <c r="L407" s="21"/>
      <c r="M407" s="21"/>
      <c r="N407" s="21"/>
      <c r="O407" s="21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  <c r="AJ407" s="5"/>
      <c r="AK407" s="5"/>
      <c r="AL407" s="5"/>
      <c r="AM407" s="5"/>
      <c r="AN407" s="5"/>
      <c r="AO407" s="5"/>
      <c r="AP407" s="5"/>
      <c r="AQ407" s="5"/>
      <c r="AR407" s="5"/>
      <c r="AS407" s="5"/>
      <c r="AT407" s="5"/>
      <c r="AU407" s="5"/>
      <c r="AV407" s="5"/>
      <c r="AW407" s="5"/>
      <c r="AX407" s="5"/>
      <c r="AY407" s="5"/>
      <c r="AZ407" s="5"/>
      <c r="BA407" s="5"/>
      <c r="BB407" s="5"/>
      <c r="BC407" s="5"/>
      <c r="BD407" s="5"/>
      <c r="BE407" s="5"/>
      <c r="BF407" s="5"/>
      <c r="BG407" s="5"/>
      <c r="BH407" s="5"/>
      <c r="BI407" s="5"/>
      <c r="BJ407" s="5"/>
      <c r="BK407" s="5"/>
      <c r="BL407" s="5"/>
    </row>
    <row r="408" s="1" customFormat="1" ht="12" spans="1:64">
      <c r="A408" s="21" t="s">
        <v>526</v>
      </c>
      <c r="B408" s="21" t="s">
        <v>527</v>
      </c>
      <c r="C408" s="21" t="s">
        <v>528</v>
      </c>
      <c r="D408" s="21" t="s">
        <v>529</v>
      </c>
      <c r="E408" s="21" t="s">
        <v>530</v>
      </c>
      <c r="F408" s="21"/>
      <c r="G408" s="21"/>
      <c r="H408" s="21"/>
      <c r="I408" s="21"/>
      <c r="J408" s="22"/>
      <c r="K408" s="22"/>
      <c r="L408" s="22"/>
      <c r="M408" s="22"/>
      <c r="N408" s="22"/>
      <c r="O408" s="22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  <c r="AJ408" s="5"/>
      <c r="AK408" s="5"/>
      <c r="AL408" s="5"/>
      <c r="AM408" s="5"/>
      <c r="AN408" s="5"/>
      <c r="AO408" s="5"/>
      <c r="AP408" s="5"/>
      <c r="AQ408" s="5"/>
      <c r="AR408" s="5"/>
      <c r="AS408" s="5"/>
      <c r="AT408" s="5"/>
      <c r="AU408" s="5"/>
      <c r="AV408" s="5"/>
      <c r="AW408" s="5"/>
      <c r="AX408" s="5"/>
      <c r="AY408" s="5"/>
      <c r="AZ408" s="5"/>
      <c r="BA408" s="5"/>
      <c r="BB408" s="5"/>
      <c r="BC408" s="5"/>
      <c r="BD408" s="5"/>
      <c r="BE408" s="5"/>
      <c r="BF408" s="5"/>
      <c r="BG408" s="5"/>
      <c r="BH408" s="5"/>
      <c r="BI408" s="5"/>
      <c r="BJ408" s="5"/>
      <c r="BK408" s="5"/>
      <c r="BL408" s="5"/>
    </row>
    <row r="409" s="2" customFormat="1" ht="12" spans="1:256">
      <c r="A409" s="21">
        <v>4</v>
      </c>
      <c r="B409" s="21">
        <v>6</v>
      </c>
      <c r="C409" s="21">
        <v>6</v>
      </c>
      <c r="D409" s="21">
        <v>6</v>
      </c>
      <c r="E409" s="21">
        <v>2</v>
      </c>
      <c r="F409" s="21"/>
      <c r="G409" s="21"/>
      <c r="H409" s="21"/>
      <c r="I409" s="22"/>
      <c r="J409" s="22"/>
      <c r="K409" s="22"/>
      <c r="L409" s="22"/>
      <c r="M409" s="22"/>
      <c r="N409" s="22"/>
      <c r="O409" s="22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  <c r="AJ409" s="5"/>
      <c r="AK409" s="5"/>
      <c r="AL409" s="5"/>
      <c r="AM409" s="5"/>
      <c r="AN409" s="5"/>
      <c r="AO409" s="5"/>
      <c r="AP409" s="5"/>
      <c r="AQ409" s="5"/>
      <c r="AR409" s="5"/>
      <c r="AS409" s="5"/>
      <c r="AT409" s="5"/>
      <c r="AU409" s="5"/>
      <c r="AV409" s="5"/>
      <c r="AW409" s="5"/>
      <c r="AX409" s="5"/>
      <c r="AY409" s="5"/>
      <c r="AZ409" s="5"/>
      <c r="BA409" s="5"/>
      <c r="BB409" s="5"/>
      <c r="BC409" s="5"/>
      <c r="BD409" s="5"/>
      <c r="BE409" s="5"/>
      <c r="BF409" s="5"/>
      <c r="BG409" s="5"/>
      <c r="BH409" s="5"/>
      <c r="BI409" s="5"/>
      <c r="BJ409" s="5"/>
      <c r="BK409" s="5"/>
      <c r="BL409" s="5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  <c r="GV409" s="1"/>
      <c r="GW409" s="1"/>
      <c r="GX409" s="1"/>
      <c r="GY409" s="1"/>
      <c r="GZ409" s="1"/>
      <c r="HA409" s="1"/>
      <c r="HB409" s="1"/>
      <c r="HC409" s="1"/>
      <c r="HD409" s="1"/>
      <c r="HE409" s="1"/>
      <c r="HF409" s="1"/>
      <c r="HG409" s="1"/>
      <c r="HH409" s="1"/>
      <c r="HI409" s="1"/>
      <c r="HJ409" s="1"/>
      <c r="HK409" s="1"/>
      <c r="HL409" s="1"/>
      <c r="HM409" s="1"/>
      <c r="HN409" s="1"/>
      <c r="HO409" s="1"/>
      <c r="HP409" s="1"/>
      <c r="HQ409" s="1"/>
      <c r="HR409" s="1"/>
      <c r="HS409" s="1"/>
      <c r="HT409" s="1"/>
      <c r="HU409" s="1"/>
      <c r="HV409" s="1"/>
      <c r="HW409" s="1"/>
      <c r="HX409" s="1"/>
      <c r="HY409" s="1"/>
      <c r="HZ409" s="1"/>
      <c r="IA409" s="1"/>
      <c r="IB409" s="1"/>
      <c r="IC409" s="1"/>
      <c r="ID409" s="1"/>
      <c r="IE409" s="1"/>
      <c r="IF409" s="1"/>
      <c r="IG409" s="1"/>
      <c r="IH409" s="1"/>
      <c r="II409" s="1"/>
      <c r="IJ409" s="1"/>
      <c r="IK409" s="1"/>
      <c r="IL409" s="1"/>
      <c r="IM409" s="1"/>
      <c r="IN409" s="1"/>
      <c r="IO409" s="1"/>
      <c r="IP409" s="1"/>
      <c r="IQ409" s="1"/>
      <c r="IR409" s="1"/>
      <c r="IS409" s="1"/>
      <c r="IT409" s="1"/>
      <c r="IU409" s="1"/>
      <c r="IV409" s="1"/>
    </row>
    <row r="410" s="3" customFormat="1" ht="12" spans="1:256">
      <c r="A410" s="25">
        <v>93</v>
      </c>
      <c r="B410" s="25">
        <v>81</v>
      </c>
      <c r="C410" s="25">
        <v>81</v>
      </c>
      <c r="D410" s="25">
        <v>91</v>
      </c>
      <c r="E410" s="25">
        <v>87</v>
      </c>
      <c r="F410" s="25"/>
      <c r="G410" s="25"/>
      <c r="H410" s="25"/>
      <c r="I410" s="48"/>
      <c r="J410" s="48"/>
      <c r="K410" s="25"/>
      <c r="L410" s="25"/>
      <c r="M410" s="25"/>
      <c r="N410" s="25"/>
      <c r="O410" s="2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  <c r="AJ410" s="5"/>
      <c r="AK410" s="5"/>
      <c r="AL410" s="5"/>
      <c r="AM410" s="5"/>
      <c r="AN410" s="5"/>
      <c r="AO410" s="5"/>
      <c r="AP410" s="5"/>
      <c r="AQ410" s="5"/>
      <c r="AR410" s="5"/>
      <c r="AS410" s="5"/>
      <c r="AT410" s="5"/>
      <c r="AU410" s="5"/>
      <c r="AV410" s="5"/>
      <c r="AW410" s="5"/>
      <c r="AX410" s="5"/>
      <c r="AY410" s="5"/>
      <c r="AZ410" s="5"/>
      <c r="BA410" s="5"/>
      <c r="BB410" s="5"/>
      <c r="BC410" s="5"/>
      <c r="BD410" s="5"/>
      <c r="BE410" s="5"/>
      <c r="BF410" s="5"/>
      <c r="BG410" s="5"/>
      <c r="BH410" s="5"/>
      <c r="BI410" s="5"/>
      <c r="BJ410" s="5"/>
      <c r="BK410" s="5"/>
      <c r="BL410" s="5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  <c r="EV410" s="2"/>
      <c r="EW410" s="2"/>
      <c r="EX410" s="2"/>
      <c r="EY410" s="2"/>
      <c r="EZ410" s="2"/>
      <c r="FA410" s="2"/>
      <c r="FB410" s="2"/>
      <c r="FC410" s="2"/>
      <c r="FD410" s="2"/>
      <c r="FE410" s="2"/>
      <c r="FF410" s="2"/>
      <c r="FG410" s="2"/>
      <c r="FH410" s="2"/>
      <c r="FI410" s="2"/>
      <c r="FJ410" s="2"/>
      <c r="FK410" s="2"/>
      <c r="FL410" s="2"/>
      <c r="FM410" s="2"/>
      <c r="FN410" s="2"/>
      <c r="FO410" s="2"/>
      <c r="FP410" s="2"/>
      <c r="FQ410" s="2"/>
      <c r="FR410" s="2"/>
      <c r="FS410" s="2"/>
      <c r="FT410" s="2"/>
      <c r="FU410" s="2"/>
      <c r="FV410" s="2"/>
      <c r="FW410" s="2"/>
      <c r="FX410" s="2"/>
      <c r="FY410" s="2"/>
      <c r="FZ410" s="2"/>
      <c r="GA410" s="2"/>
      <c r="GB410" s="2"/>
      <c r="GC410" s="2"/>
      <c r="GD410" s="2"/>
      <c r="GE410" s="2"/>
      <c r="GF410" s="2"/>
      <c r="GG410" s="2"/>
      <c r="GH410" s="2"/>
      <c r="GI410" s="2"/>
      <c r="GJ410" s="2"/>
      <c r="GK410" s="2"/>
      <c r="GL410" s="2"/>
      <c r="GM410" s="2"/>
      <c r="GN410" s="2"/>
      <c r="GO410" s="2"/>
      <c r="GP410" s="2"/>
      <c r="GQ410" s="2"/>
      <c r="GR410" s="2"/>
      <c r="GS410" s="2"/>
      <c r="GT410" s="2"/>
      <c r="GU410" s="2"/>
      <c r="GV410" s="2"/>
      <c r="GW410" s="2"/>
      <c r="GX410" s="2"/>
      <c r="GY410" s="2"/>
      <c r="GZ410" s="2"/>
      <c r="HA410" s="2"/>
      <c r="HB410" s="2"/>
      <c r="HC410" s="2"/>
      <c r="HD410" s="2"/>
      <c r="HE410" s="2"/>
      <c r="HF410" s="2"/>
      <c r="HG410" s="2"/>
      <c r="HH410" s="2"/>
      <c r="HI410" s="2"/>
      <c r="HJ410" s="2"/>
      <c r="HK410" s="2"/>
      <c r="HL410" s="2"/>
      <c r="HM410" s="2"/>
      <c r="HN410" s="2"/>
      <c r="HO410" s="2"/>
      <c r="HP410" s="2"/>
      <c r="HQ410" s="2"/>
      <c r="HR410" s="2"/>
      <c r="HS410" s="2"/>
      <c r="HT410" s="2"/>
      <c r="HU410" s="2"/>
      <c r="HV410" s="2"/>
      <c r="HW410" s="2"/>
      <c r="HX410" s="2"/>
      <c r="HY410" s="2"/>
      <c r="HZ410" s="2"/>
      <c r="IA410" s="2"/>
      <c r="IB410" s="2"/>
      <c r="IC410" s="2"/>
      <c r="ID410" s="2"/>
      <c r="IE410" s="2"/>
      <c r="IF410" s="2"/>
      <c r="IG410" s="2"/>
      <c r="IH410" s="2"/>
      <c r="II410" s="2"/>
      <c r="IJ410" s="2"/>
      <c r="IK410" s="2"/>
      <c r="IL410" s="2"/>
      <c r="IM410" s="2"/>
      <c r="IN410" s="2"/>
      <c r="IO410" s="2"/>
      <c r="IP410" s="2"/>
      <c r="IQ410" s="2"/>
      <c r="IR410" s="2"/>
      <c r="IS410" s="2"/>
      <c r="IT410" s="2"/>
      <c r="IU410" s="2"/>
      <c r="IV410" s="2"/>
    </row>
    <row r="411" s="1" customFormat="1" ht="22.5" spans="1:64">
      <c r="A411" s="19" t="s">
        <v>531</v>
      </c>
      <c r="B411" s="19"/>
      <c r="C411" s="19"/>
      <c r="D411" s="19"/>
      <c r="E411" s="19"/>
      <c r="F411" s="19"/>
      <c r="G411" s="19"/>
      <c r="H411" s="19"/>
      <c r="I411" s="19"/>
      <c r="J411" s="19"/>
      <c r="K411" s="19"/>
      <c r="L411" s="19"/>
      <c r="M411" s="19"/>
      <c r="N411" s="19"/>
      <c r="O411" s="19"/>
      <c r="P411" s="29"/>
      <c r="Q411" s="29"/>
      <c r="R411" s="29"/>
      <c r="S411" s="29"/>
      <c r="T411" s="29"/>
      <c r="U411" s="29"/>
      <c r="V411" s="29"/>
      <c r="W411" s="29"/>
      <c r="X411" s="29"/>
      <c r="Y411" s="29"/>
      <c r="Z411" s="29"/>
      <c r="AA411" s="29"/>
      <c r="AB411" s="29"/>
      <c r="AC411" s="29"/>
      <c r="AD411" s="29"/>
      <c r="AE411" s="29"/>
      <c r="AF411" s="29"/>
      <c r="AG411" s="29"/>
      <c r="AH411" s="29"/>
      <c r="AI411" s="29"/>
      <c r="AJ411" s="29"/>
      <c r="AK411" s="29"/>
      <c r="AL411" s="29"/>
      <c r="AM411" s="29"/>
      <c r="AN411" s="29"/>
      <c r="AO411" s="29"/>
      <c r="AP411" s="29"/>
      <c r="AQ411" s="29"/>
      <c r="AR411" s="29"/>
      <c r="AS411" s="29"/>
      <c r="AT411" s="29"/>
      <c r="AU411" s="29"/>
      <c r="AV411" s="29"/>
      <c r="AW411" s="29"/>
      <c r="AX411" s="29"/>
      <c r="AY411" s="29"/>
      <c r="AZ411" s="29"/>
      <c r="BA411" s="29"/>
      <c r="BB411" s="29"/>
      <c r="BC411" s="29"/>
      <c r="BD411" s="29"/>
      <c r="BE411" s="29"/>
      <c r="BF411" s="29"/>
      <c r="BG411" s="29"/>
      <c r="BH411" s="29"/>
      <c r="BI411" s="29"/>
      <c r="BJ411" s="29"/>
      <c r="BK411" s="29"/>
      <c r="BL411" s="29"/>
    </row>
    <row r="412" s="8" customFormat="1" ht="12.75" spans="1:64">
      <c r="A412" s="20" t="s">
        <v>532</v>
      </c>
      <c r="B412" s="22" t="s">
        <v>133</v>
      </c>
      <c r="C412" s="22">
        <v>19</v>
      </c>
      <c r="D412" s="22" t="s">
        <v>3</v>
      </c>
      <c r="E412" s="22" t="s">
        <v>533</v>
      </c>
      <c r="F412" s="22" t="s">
        <v>5</v>
      </c>
      <c r="G412" s="24">
        <f>(A414*A415+B414*B415+C414*C415+D414*D415+E414*E415+F414*F415+G414*G415)/C412</f>
        <v>86.6842105263158</v>
      </c>
      <c r="H412" s="22"/>
      <c r="I412" s="22"/>
      <c r="J412" s="22"/>
      <c r="K412" s="22"/>
      <c r="L412" s="22"/>
      <c r="M412" s="22"/>
      <c r="N412" s="21"/>
      <c r="O412" s="21"/>
      <c r="P412" s="80"/>
      <c r="Q412" s="84"/>
      <c r="R412" s="80"/>
      <c r="S412" s="80"/>
      <c r="T412" s="80"/>
      <c r="U412" s="80"/>
      <c r="V412" s="80"/>
      <c r="W412" s="80"/>
      <c r="X412" s="80"/>
      <c r="Y412" s="80"/>
      <c r="Z412" s="80"/>
      <c r="AA412" s="80"/>
      <c r="AB412" s="80"/>
      <c r="AC412" s="80"/>
      <c r="AD412" s="80"/>
      <c r="AE412" s="80"/>
      <c r="AF412" s="80"/>
      <c r="AG412" s="80"/>
      <c r="AH412" s="80"/>
      <c r="AI412" s="80"/>
      <c r="AJ412" s="80"/>
      <c r="AK412" s="80"/>
      <c r="AL412" s="80"/>
      <c r="AM412" s="80"/>
      <c r="AN412" s="80"/>
      <c r="AO412" s="80"/>
      <c r="AP412" s="80"/>
      <c r="AQ412" s="80"/>
      <c r="AR412" s="80"/>
      <c r="AS412" s="80"/>
      <c r="AT412" s="80"/>
      <c r="AU412" s="80"/>
      <c r="AV412" s="80"/>
      <c r="AW412" s="80"/>
      <c r="AX412" s="80"/>
      <c r="AY412" s="80"/>
      <c r="AZ412" s="80"/>
      <c r="BA412" s="80"/>
      <c r="BB412" s="80"/>
      <c r="BC412" s="80"/>
      <c r="BD412" s="80"/>
      <c r="BE412" s="80"/>
      <c r="BF412" s="80"/>
      <c r="BG412" s="80"/>
      <c r="BH412" s="80"/>
      <c r="BI412" s="80"/>
      <c r="BJ412" s="80"/>
      <c r="BK412" s="80"/>
      <c r="BL412" s="80"/>
    </row>
    <row r="413" s="8" customFormat="1" ht="12.75" spans="1:64">
      <c r="A413" s="55" t="s">
        <v>534</v>
      </c>
      <c r="B413" s="55" t="s">
        <v>535</v>
      </c>
      <c r="C413" s="55" t="s">
        <v>536</v>
      </c>
      <c r="D413" s="55" t="s">
        <v>537</v>
      </c>
      <c r="E413" s="56"/>
      <c r="F413" s="22"/>
      <c r="G413" s="22"/>
      <c r="H413" s="22"/>
      <c r="I413" s="22"/>
      <c r="J413" s="22"/>
      <c r="K413" s="22"/>
      <c r="L413" s="22"/>
      <c r="M413" s="22"/>
      <c r="N413" s="21"/>
      <c r="O413" s="21"/>
      <c r="P413" s="80"/>
      <c r="Q413" s="84"/>
      <c r="R413" s="80"/>
      <c r="S413" s="80"/>
      <c r="T413" s="80"/>
      <c r="U413" s="80"/>
      <c r="V413" s="80"/>
      <c r="W413" s="80"/>
      <c r="X413" s="80"/>
      <c r="Y413" s="80"/>
      <c r="Z413" s="80"/>
      <c r="AA413" s="80"/>
      <c r="AB413" s="80"/>
      <c r="AC413" s="80"/>
      <c r="AD413" s="80"/>
      <c r="AE413" s="80"/>
      <c r="AF413" s="80"/>
      <c r="AG413" s="80"/>
      <c r="AH413" s="80"/>
      <c r="AI413" s="80"/>
      <c r="AJ413" s="80"/>
      <c r="AK413" s="80"/>
      <c r="AL413" s="80"/>
      <c r="AM413" s="80"/>
      <c r="AN413" s="80"/>
      <c r="AO413" s="80"/>
      <c r="AP413" s="80"/>
      <c r="AQ413" s="80"/>
      <c r="AR413" s="80"/>
      <c r="AS413" s="80"/>
      <c r="AT413" s="80"/>
      <c r="AU413" s="80"/>
      <c r="AV413" s="80"/>
      <c r="AW413" s="80"/>
      <c r="AX413" s="80"/>
      <c r="AY413" s="80"/>
      <c r="AZ413" s="80"/>
      <c r="BA413" s="80"/>
      <c r="BB413" s="80"/>
      <c r="BC413" s="80"/>
      <c r="BD413" s="80"/>
      <c r="BE413" s="80"/>
      <c r="BF413" s="80"/>
      <c r="BG413" s="80"/>
      <c r="BH413" s="80"/>
      <c r="BI413" s="80"/>
      <c r="BJ413" s="80"/>
      <c r="BK413" s="80"/>
      <c r="BL413" s="80"/>
    </row>
    <row r="414" s="9" customFormat="1" ht="12.75" spans="1:64">
      <c r="A414" s="57">
        <v>5</v>
      </c>
      <c r="B414" s="57">
        <v>4</v>
      </c>
      <c r="C414" s="57">
        <v>6</v>
      </c>
      <c r="D414" s="58">
        <v>4</v>
      </c>
      <c r="E414" s="56"/>
      <c r="F414" s="22"/>
      <c r="G414" s="22"/>
      <c r="H414" s="22"/>
      <c r="I414" s="22"/>
      <c r="J414" s="22"/>
      <c r="K414" s="22"/>
      <c r="L414" s="22"/>
      <c r="M414" s="22"/>
      <c r="N414" s="21"/>
      <c r="O414" s="21"/>
      <c r="P414" s="80"/>
      <c r="Q414" s="84"/>
      <c r="R414" s="80"/>
      <c r="S414" s="80"/>
      <c r="T414" s="80"/>
      <c r="U414" s="80"/>
      <c r="V414" s="80"/>
      <c r="W414" s="80"/>
      <c r="X414" s="80"/>
      <c r="Y414" s="80"/>
      <c r="Z414" s="80"/>
      <c r="AA414" s="80"/>
      <c r="AB414" s="80"/>
      <c r="AC414" s="80"/>
      <c r="AD414" s="80"/>
      <c r="AE414" s="80"/>
      <c r="AF414" s="80"/>
      <c r="AG414" s="80"/>
      <c r="AH414" s="80"/>
      <c r="AI414" s="80"/>
      <c r="AJ414" s="80"/>
      <c r="AK414" s="80"/>
      <c r="AL414" s="80"/>
      <c r="AM414" s="80"/>
      <c r="AN414" s="80"/>
      <c r="AO414" s="80"/>
      <c r="AP414" s="80"/>
      <c r="AQ414" s="80"/>
      <c r="AR414" s="80"/>
      <c r="AS414" s="80"/>
      <c r="AT414" s="80"/>
      <c r="AU414" s="80"/>
      <c r="AV414" s="80"/>
      <c r="AW414" s="80"/>
      <c r="AX414" s="80"/>
      <c r="AY414" s="80"/>
      <c r="AZ414" s="80"/>
      <c r="BA414" s="80"/>
      <c r="BB414" s="80"/>
      <c r="BC414" s="80"/>
      <c r="BD414" s="80"/>
      <c r="BE414" s="80"/>
      <c r="BF414" s="80"/>
      <c r="BG414" s="80"/>
      <c r="BH414" s="80"/>
      <c r="BI414" s="80"/>
      <c r="BJ414" s="80"/>
      <c r="BK414" s="80"/>
      <c r="BL414" s="80"/>
    </row>
    <row r="415" s="8" customFormat="1" ht="12.75" spans="1:64">
      <c r="A415" s="25">
        <v>81</v>
      </c>
      <c r="B415" s="25">
        <v>77</v>
      </c>
      <c r="C415" s="25">
        <v>93</v>
      </c>
      <c r="D415" s="25">
        <v>94</v>
      </c>
      <c r="E415" s="25"/>
      <c r="F415" s="25"/>
      <c r="G415" s="25"/>
      <c r="H415" s="25"/>
      <c r="I415" s="25"/>
      <c r="J415" s="25"/>
      <c r="K415" s="25"/>
      <c r="L415" s="25"/>
      <c r="M415" s="25"/>
      <c r="N415" s="25"/>
      <c r="O415" s="25"/>
      <c r="P415" s="80"/>
      <c r="Q415" s="84"/>
      <c r="R415" s="80"/>
      <c r="S415" s="80"/>
      <c r="T415" s="80"/>
      <c r="U415" s="80"/>
      <c r="V415" s="80"/>
      <c r="W415" s="80"/>
      <c r="X415" s="80"/>
      <c r="Y415" s="80"/>
      <c r="Z415" s="80"/>
      <c r="AA415" s="80"/>
      <c r="AB415" s="80"/>
      <c r="AC415" s="80"/>
      <c r="AD415" s="80"/>
      <c r="AE415" s="80"/>
      <c r="AF415" s="80"/>
      <c r="AG415" s="80"/>
      <c r="AH415" s="80"/>
      <c r="AI415" s="80"/>
      <c r="AJ415" s="80"/>
      <c r="AK415" s="80"/>
      <c r="AL415" s="80"/>
      <c r="AM415" s="80"/>
      <c r="AN415" s="80"/>
      <c r="AO415" s="80"/>
      <c r="AP415" s="80"/>
      <c r="AQ415" s="80"/>
      <c r="AR415" s="80"/>
      <c r="AS415" s="80"/>
      <c r="AT415" s="80"/>
      <c r="AU415" s="80"/>
      <c r="AV415" s="80"/>
      <c r="AW415" s="80"/>
      <c r="AX415" s="80"/>
      <c r="AY415" s="80"/>
      <c r="AZ415" s="80"/>
      <c r="BA415" s="80"/>
      <c r="BB415" s="80"/>
      <c r="BC415" s="80"/>
      <c r="BD415" s="80"/>
      <c r="BE415" s="80"/>
      <c r="BF415" s="80"/>
      <c r="BG415" s="80"/>
      <c r="BH415" s="80"/>
      <c r="BI415" s="80"/>
      <c r="BJ415" s="80"/>
      <c r="BK415" s="80"/>
      <c r="BL415" s="80"/>
    </row>
    <row r="416" s="8" customFormat="1" ht="12.75" spans="1:64">
      <c r="A416" s="31"/>
      <c r="B416" s="21"/>
      <c r="C416" s="21"/>
      <c r="D416" s="21"/>
      <c r="E416" s="21"/>
      <c r="F416" s="21"/>
      <c r="G416" s="21"/>
      <c r="H416" s="21"/>
      <c r="I416" s="21"/>
      <c r="J416" s="21"/>
      <c r="K416" s="21"/>
      <c r="L416" s="21"/>
      <c r="M416" s="21"/>
      <c r="N416" s="21"/>
      <c r="O416" s="21"/>
      <c r="P416" s="80"/>
      <c r="Q416" s="84"/>
      <c r="R416" s="80"/>
      <c r="S416" s="80"/>
      <c r="T416" s="80"/>
      <c r="U416" s="80"/>
      <c r="V416" s="80"/>
      <c r="W416" s="80"/>
      <c r="X416" s="80"/>
      <c r="Y416" s="80"/>
      <c r="Z416" s="80"/>
      <c r="AA416" s="80"/>
      <c r="AB416" s="80"/>
      <c r="AC416" s="80"/>
      <c r="AD416" s="80"/>
      <c r="AE416" s="80"/>
      <c r="AF416" s="80"/>
      <c r="AG416" s="80"/>
      <c r="AH416" s="80"/>
      <c r="AI416" s="80"/>
      <c r="AJ416" s="80"/>
      <c r="AK416" s="80"/>
      <c r="AL416" s="80"/>
      <c r="AM416" s="80"/>
      <c r="AN416" s="80"/>
      <c r="AO416" s="80"/>
      <c r="AP416" s="80"/>
      <c r="AQ416" s="80"/>
      <c r="AR416" s="80"/>
      <c r="AS416" s="80"/>
      <c r="AT416" s="80"/>
      <c r="AU416" s="80"/>
      <c r="AV416" s="80"/>
      <c r="AW416" s="80"/>
      <c r="AX416" s="80"/>
      <c r="AY416" s="80"/>
      <c r="AZ416" s="80"/>
      <c r="BA416" s="80"/>
      <c r="BB416" s="80"/>
      <c r="BC416" s="80"/>
      <c r="BD416" s="80"/>
      <c r="BE416" s="80"/>
      <c r="BF416" s="80"/>
      <c r="BG416" s="80"/>
      <c r="BH416" s="80"/>
      <c r="BI416" s="80"/>
      <c r="BJ416" s="80"/>
      <c r="BK416" s="80"/>
      <c r="BL416" s="80"/>
    </row>
    <row r="417" s="8" customFormat="1" ht="12.75" spans="1:64">
      <c r="A417" s="59" t="s">
        <v>538</v>
      </c>
      <c r="B417" s="60" t="s">
        <v>133</v>
      </c>
      <c r="C417" s="60">
        <v>18</v>
      </c>
      <c r="D417" s="60" t="s">
        <v>3</v>
      </c>
      <c r="E417" s="60" t="s">
        <v>533</v>
      </c>
      <c r="F417" s="22" t="s">
        <v>5</v>
      </c>
      <c r="G417" s="24">
        <f>(A419*A420+B419*B420+C419*C420+D419*D420+E419*E420+F419*F420+G419*G420+H419*H420)/C417</f>
        <v>84.3333333333333</v>
      </c>
      <c r="H417" s="22"/>
      <c r="I417" s="22"/>
      <c r="J417" s="21"/>
      <c r="K417" s="21"/>
      <c r="L417" s="21"/>
      <c r="M417" s="21"/>
      <c r="N417" s="21"/>
      <c r="O417" s="21"/>
      <c r="P417" s="80"/>
      <c r="Q417" s="84"/>
      <c r="R417" s="80"/>
      <c r="S417" s="80"/>
      <c r="T417" s="80"/>
      <c r="U417" s="80"/>
      <c r="V417" s="80"/>
      <c r="W417" s="80"/>
      <c r="X417" s="80"/>
      <c r="Y417" s="80"/>
      <c r="Z417" s="80"/>
      <c r="AA417" s="80"/>
      <c r="AB417" s="80"/>
      <c r="AC417" s="80"/>
      <c r="AD417" s="80"/>
      <c r="AE417" s="80"/>
      <c r="AF417" s="80"/>
      <c r="AG417" s="80"/>
      <c r="AH417" s="80"/>
      <c r="AI417" s="80"/>
      <c r="AJ417" s="80"/>
      <c r="AK417" s="80"/>
      <c r="AL417" s="80"/>
      <c r="AM417" s="80"/>
      <c r="AN417" s="80"/>
      <c r="AO417" s="80"/>
      <c r="AP417" s="80"/>
      <c r="AQ417" s="80"/>
      <c r="AR417" s="80"/>
      <c r="AS417" s="80"/>
      <c r="AT417" s="80"/>
      <c r="AU417" s="80"/>
      <c r="AV417" s="80"/>
      <c r="AW417" s="80"/>
      <c r="AX417" s="80"/>
      <c r="AY417" s="80"/>
      <c r="AZ417" s="80"/>
      <c r="BA417" s="80"/>
      <c r="BB417" s="80"/>
      <c r="BC417" s="80"/>
      <c r="BD417" s="80"/>
      <c r="BE417" s="80"/>
      <c r="BF417" s="80"/>
      <c r="BG417" s="80"/>
      <c r="BH417" s="80"/>
      <c r="BI417" s="80"/>
      <c r="BJ417" s="80"/>
      <c r="BK417" s="80"/>
      <c r="BL417" s="80"/>
    </row>
    <row r="418" s="8" customFormat="1" ht="12.75" spans="1:64">
      <c r="A418" s="55" t="s">
        <v>539</v>
      </c>
      <c r="B418" s="55" t="s">
        <v>540</v>
      </c>
      <c r="C418" s="55" t="s">
        <v>541</v>
      </c>
      <c r="D418" s="60"/>
      <c r="E418" s="60"/>
      <c r="F418" s="21"/>
      <c r="G418" s="22"/>
      <c r="H418" s="21"/>
      <c r="I418" s="21"/>
      <c r="J418" s="21"/>
      <c r="K418" s="21"/>
      <c r="L418" s="21"/>
      <c r="M418" s="21"/>
      <c r="N418" s="21"/>
      <c r="O418" s="21"/>
      <c r="P418" s="80"/>
      <c r="Q418" s="84"/>
      <c r="R418" s="80"/>
      <c r="S418" s="80"/>
      <c r="T418" s="80"/>
      <c r="U418" s="80"/>
      <c r="V418" s="80"/>
      <c r="W418" s="80"/>
      <c r="X418" s="80"/>
      <c r="Y418" s="80"/>
      <c r="Z418" s="80"/>
      <c r="AA418" s="80"/>
      <c r="AB418" s="80"/>
      <c r="AC418" s="80"/>
      <c r="AD418" s="80"/>
      <c r="AE418" s="80"/>
      <c r="AF418" s="80"/>
      <c r="AG418" s="80"/>
      <c r="AH418" s="80"/>
      <c r="AI418" s="80"/>
      <c r="AJ418" s="80"/>
      <c r="AK418" s="80"/>
      <c r="AL418" s="80"/>
      <c r="AM418" s="80"/>
      <c r="AN418" s="80"/>
      <c r="AO418" s="80"/>
      <c r="AP418" s="80"/>
      <c r="AQ418" s="80"/>
      <c r="AR418" s="80"/>
      <c r="AS418" s="80"/>
      <c r="AT418" s="80"/>
      <c r="AU418" s="80"/>
      <c r="AV418" s="80"/>
      <c r="AW418" s="80"/>
      <c r="AX418" s="80"/>
      <c r="AY418" s="80"/>
      <c r="AZ418" s="80"/>
      <c r="BA418" s="80"/>
      <c r="BB418" s="80"/>
      <c r="BC418" s="80"/>
      <c r="BD418" s="80"/>
      <c r="BE418" s="80"/>
      <c r="BF418" s="80"/>
      <c r="BG418" s="80"/>
      <c r="BH418" s="80"/>
      <c r="BI418" s="80"/>
      <c r="BJ418" s="80"/>
      <c r="BK418" s="80"/>
      <c r="BL418" s="80"/>
    </row>
    <row r="419" s="9" customFormat="1" ht="12.75" spans="1:64">
      <c r="A419" s="57">
        <v>6</v>
      </c>
      <c r="B419" s="57">
        <v>6</v>
      </c>
      <c r="C419" s="57">
        <v>6</v>
      </c>
      <c r="D419" s="60"/>
      <c r="E419" s="61"/>
      <c r="F419" s="21"/>
      <c r="G419" s="21"/>
      <c r="H419" s="22"/>
      <c r="I419" s="21"/>
      <c r="J419" s="21"/>
      <c r="K419" s="21"/>
      <c r="L419" s="21"/>
      <c r="M419" s="21"/>
      <c r="N419" s="21"/>
      <c r="O419" s="21"/>
      <c r="P419" s="80"/>
      <c r="Q419" s="84"/>
      <c r="R419" s="80"/>
      <c r="S419" s="80"/>
      <c r="T419" s="80"/>
      <c r="U419" s="80"/>
      <c r="V419" s="80"/>
      <c r="W419" s="80"/>
      <c r="X419" s="80"/>
      <c r="Y419" s="80"/>
      <c r="Z419" s="80"/>
      <c r="AA419" s="80"/>
      <c r="AB419" s="80"/>
      <c r="AC419" s="80"/>
      <c r="AD419" s="80"/>
      <c r="AE419" s="80"/>
      <c r="AF419" s="80"/>
      <c r="AG419" s="80"/>
      <c r="AH419" s="80"/>
      <c r="AI419" s="80"/>
      <c r="AJ419" s="80"/>
      <c r="AK419" s="80"/>
      <c r="AL419" s="80"/>
      <c r="AM419" s="80"/>
      <c r="AN419" s="80"/>
      <c r="AO419" s="80"/>
      <c r="AP419" s="80"/>
      <c r="AQ419" s="80"/>
      <c r="AR419" s="80"/>
      <c r="AS419" s="80"/>
      <c r="AT419" s="80"/>
      <c r="AU419" s="80"/>
      <c r="AV419" s="80"/>
      <c r="AW419" s="80"/>
      <c r="AX419" s="80"/>
      <c r="AY419" s="80"/>
      <c r="AZ419" s="80"/>
      <c r="BA419" s="80"/>
      <c r="BB419" s="80"/>
      <c r="BC419" s="80"/>
      <c r="BD419" s="80"/>
      <c r="BE419" s="80"/>
      <c r="BF419" s="80"/>
      <c r="BG419" s="80"/>
      <c r="BH419" s="80"/>
      <c r="BI419" s="80"/>
      <c r="BJ419" s="80"/>
      <c r="BK419" s="80"/>
      <c r="BL419" s="80"/>
    </row>
    <row r="420" s="8" customFormat="1" ht="12.75" spans="1:64">
      <c r="A420" s="25">
        <v>86</v>
      </c>
      <c r="B420" s="25">
        <v>77</v>
      </c>
      <c r="C420" s="25">
        <v>90</v>
      </c>
      <c r="D420" s="25"/>
      <c r="E420" s="25"/>
      <c r="F420" s="25"/>
      <c r="G420" s="25"/>
      <c r="H420" s="25"/>
      <c r="I420" s="25"/>
      <c r="J420" s="25"/>
      <c r="K420" s="25"/>
      <c r="L420" s="25"/>
      <c r="M420" s="25"/>
      <c r="N420" s="25"/>
      <c r="O420" s="25"/>
      <c r="P420" s="80"/>
      <c r="Q420" s="84"/>
      <c r="R420" s="80"/>
      <c r="S420" s="80"/>
      <c r="T420" s="80"/>
      <c r="U420" s="80"/>
      <c r="V420" s="80"/>
      <c r="W420" s="80"/>
      <c r="X420" s="80"/>
      <c r="Y420" s="80"/>
      <c r="Z420" s="80"/>
      <c r="AA420" s="80"/>
      <c r="AB420" s="80"/>
      <c r="AC420" s="80"/>
      <c r="AD420" s="80"/>
      <c r="AE420" s="80"/>
      <c r="AF420" s="80"/>
      <c r="AG420" s="80"/>
      <c r="AH420" s="80"/>
      <c r="AI420" s="80"/>
      <c r="AJ420" s="80"/>
      <c r="AK420" s="80"/>
      <c r="AL420" s="80"/>
      <c r="AM420" s="80"/>
      <c r="AN420" s="80"/>
      <c r="AO420" s="80"/>
      <c r="AP420" s="80"/>
      <c r="AQ420" s="80"/>
      <c r="AR420" s="80"/>
      <c r="AS420" s="80"/>
      <c r="AT420" s="80"/>
      <c r="AU420" s="80"/>
      <c r="AV420" s="80"/>
      <c r="AW420" s="80"/>
      <c r="AX420" s="80"/>
      <c r="AY420" s="80"/>
      <c r="AZ420" s="80"/>
      <c r="BA420" s="80"/>
      <c r="BB420" s="80"/>
      <c r="BC420" s="80"/>
      <c r="BD420" s="80"/>
      <c r="BE420" s="80"/>
      <c r="BF420" s="80"/>
      <c r="BG420" s="80"/>
      <c r="BH420" s="80"/>
      <c r="BI420" s="80"/>
      <c r="BJ420" s="80"/>
      <c r="BK420" s="80"/>
      <c r="BL420" s="80"/>
    </row>
    <row r="421" s="8" customFormat="1" ht="12.75" spans="1:64">
      <c r="A421" s="32"/>
      <c r="B421" s="22"/>
      <c r="C421" s="22"/>
      <c r="D421" s="22"/>
      <c r="E421" s="22"/>
      <c r="F421" s="22"/>
      <c r="G421" s="22"/>
      <c r="H421" s="22"/>
      <c r="I421" s="22"/>
      <c r="J421" s="21"/>
      <c r="K421" s="21"/>
      <c r="L421" s="21"/>
      <c r="M421" s="21"/>
      <c r="N421" s="21"/>
      <c r="O421" s="21"/>
      <c r="P421" s="80"/>
      <c r="Q421" s="84"/>
      <c r="R421" s="80"/>
      <c r="S421" s="80"/>
      <c r="T421" s="80"/>
      <c r="U421" s="80"/>
      <c r="V421" s="80"/>
      <c r="W421" s="80"/>
      <c r="X421" s="80"/>
      <c r="Y421" s="80"/>
      <c r="Z421" s="80"/>
      <c r="AA421" s="80"/>
      <c r="AB421" s="80"/>
      <c r="AC421" s="80"/>
      <c r="AD421" s="80"/>
      <c r="AE421" s="80"/>
      <c r="AF421" s="80"/>
      <c r="AG421" s="80"/>
      <c r="AH421" s="80"/>
      <c r="AI421" s="80"/>
      <c r="AJ421" s="80"/>
      <c r="AK421" s="80"/>
      <c r="AL421" s="80"/>
      <c r="AM421" s="80"/>
      <c r="AN421" s="80"/>
      <c r="AO421" s="80"/>
      <c r="AP421" s="80"/>
      <c r="AQ421" s="80"/>
      <c r="AR421" s="80"/>
      <c r="AS421" s="80"/>
      <c r="AT421" s="80"/>
      <c r="AU421" s="80"/>
      <c r="AV421" s="80"/>
      <c r="AW421" s="80"/>
      <c r="AX421" s="80"/>
      <c r="AY421" s="80"/>
      <c r="AZ421" s="80"/>
      <c r="BA421" s="80"/>
      <c r="BB421" s="80"/>
      <c r="BC421" s="80"/>
      <c r="BD421" s="80"/>
      <c r="BE421" s="80"/>
      <c r="BF421" s="80"/>
      <c r="BG421" s="80"/>
      <c r="BH421" s="80"/>
      <c r="BI421" s="80"/>
      <c r="BJ421" s="80"/>
      <c r="BK421" s="80"/>
      <c r="BL421" s="80"/>
    </row>
    <row r="422" s="8" customFormat="1" ht="12.75" spans="1:64">
      <c r="A422" s="62" t="s">
        <v>542</v>
      </c>
      <c r="B422" s="63" t="s">
        <v>133</v>
      </c>
      <c r="C422" s="63">
        <v>22</v>
      </c>
      <c r="D422" s="63" t="s">
        <v>3</v>
      </c>
      <c r="E422" s="63" t="s">
        <v>533</v>
      </c>
      <c r="F422" s="22" t="s">
        <v>5</v>
      </c>
      <c r="G422" s="24">
        <f>(A424*A425+B424*B425+C424*C425+D424*D425+E424*E425+F424*F425+G424*G425+H424*H425)/C422</f>
        <v>87</v>
      </c>
      <c r="H422" s="22"/>
      <c r="I422" s="22"/>
      <c r="J422" s="22"/>
      <c r="K422" s="22"/>
      <c r="L422" s="22"/>
      <c r="M422" s="22"/>
      <c r="N422" s="21"/>
      <c r="O422" s="21"/>
      <c r="P422" s="80"/>
      <c r="Q422" s="84"/>
      <c r="R422" s="80"/>
      <c r="S422" s="80"/>
      <c r="T422" s="80"/>
      <c r="U422" s="80"/>
      <c r="V422" s="80"/>
      <c r="W422" s="80"/>
      <c r="X422" s="80"/>
      <c r="Y422" s="80"/>
      <c r="Z422" s="80"/>
      <c r="AA422" s="80"/>
      <c r="AB422" s="80"/>
      <c r="AC422" s="80"/>
      <c r="AD422" s="80"/>
      <c r="AE422" s="80"/>
      <c r="AF422" s="80"/>
      <c r="AG422" s="80"/>
      <c r="AH422" s="80"/>
      <c r="AI422" s="80"/>
      <c r="AJ422" s="80"/>
      <c r="AK422" s="80"/>
      <c r="AL422" s="80"/>
      <c r="AM422" s="80"/>
      <c r="AN422" s="80"/>
      <c r="AO422" s="80"/>
      <c r="AP422" s="80"/>
      <c r="AQ422" s="80"/>
      <c r="AR422" s="80"/>
      <c r="AS422" s="80"/>
      <c r="AT422" s="80"/>
      <c r="AU422" s="80"/>
      <c r="AV422" s="80"/>
      <c r="AW422" s="80"/>
      <c r="AX422" s="80"/>
      <c r="AY422" s="80"/>
      <c r="AZ422" s="80"/>
      <c r="BA422" s="80"/>
      <c r="BB422" s="80"/>
      <c r="BC422" s="80"/>
      <c r="BD422" s="80"/>
      <c r="BE422" s="80"/>
      <c r="BF422" s="80"/>
      <c r="BG422" s="80"/>
      <c r="BH422" s="80"/>
      <c r="BI422" s="80"/>
      <c r="BJ422" s="80"/>
      <c r="BK422" s="80"/>
      <c r="BL422" s="80"/>
    </row>
    <row r="423" s="8" customFormat="1" ht="12.75" spans="1:64">
      <c r="A423" s="55" t="s">
        <v>543</v>
      </c>
      <c r="B423" s="55" t="s">
        <v>544</v>
      </c>
      <c r="C423" s="55" t="s">
        <v>545</v>
      </c>
      <c r="D423" s="55" t="s">
        <v>546</v>
      </c>
      <c r="E423" s="64"/>
      <c r="F423" s="21"/>
      <c r="G423" s="21"/>
      <c r="H423" s="21"/>
      <c r="I423" s="22"/>
      <c r="J423" s="22"/>
      <c r="K423" s="22"/>
      <c r="L423" s="22"/>
      <c r="M423" s="22"/>
      <c r="N423" s="21"/>
      <c r="O423" s="21"/>
      <c r="P423" s="80"/>
      <c r="Q423" s="84"/>
      <c r="R423" s="80"/>
      <c r="S423" s="80"/>
      <c r="T423" s="80"/>
      <c r="U423" s="80"/>
      <c r="V423" s="80"/>
      <c r="W423" s="80"/>
      <c r="X423" s="80"/>
      <c r="Y423" s="80"/>
      <c r="Z423" s="80"/>
      <c r="AA423" s="80"/>
      <c r="AB423" s="80"/>
      <c r="AC423" s="80"/>
      <c r="AD423" s="80"/>
      <c r="AE423" s="80"/>
      <c r="AF423" s="80"/>
      <c r="AG423" s="80"/>
      <c r="AH423" s="80"/>
      <c r="AI423" s="80"/>
      <c r="AJ423" s="80"/>
      <c r="AK423" s="80"/>
      <c r="AL423" s="80"/>
      <c r="AM423" s="80"/>
      <c r="AN423" s="80"/>
      <c r="AO423" s="80"/>
      <c r="AP423" s="80"/>
      <c r="AQ423" s="80"/>
      <c r="AR423" s="80"/>
      <c r="AS423" s="80"/>
      <c r="AT423" s="80"/>
      <c r="AU423" s="80"/>
      <c r="AV423" s="80"/>
      <c r="AW423" s="80"/>
      <c r="AX423" s="80"/>
      <c r="AY423" s="80"/>
      <c r="AZ423" s="80"/>
      <c r="BA423" s="80"/>
      <c r="BB423" s="80"/>
      <c r="BC423" s="80"/>
      <c r="BD423" s="80"/>
      <c r="BE423" s="80"/>
      <c r="BF423" s="80"/>
      <c r="BG423" s="80"/>
      <c r="BH423" s="80"/>
      <c r="BI423" s="80"/>
      <c r="BJ423" s="80"/>
      <c r="BK423" s="80"/>
      <c r="BL423" s="80"/>
    </row>
    <row r="424" s="9" customFormat="1" ht="12.75" spans="1:64">
      <c r="A424" s="57">
        <v>6</v>
      </c>
      <c r="B424" s="57">
        <v>6</v>
      </c>
      <c r="C424" s="57">
        <v>6</v>
      </c>
      <c r="D424" s="58">
        <v>4</v>
      </c>
      <c r="E424" s="64"/>
      <c r="F424" s="21"/>
      <c r="G424" s="21"/>
      <c r="H424" s="22"/>
      <c r="I424" s="22"/>
      <c r="J424" s="22"/>
      <c r="K424" s="22"/>
      <c r="L424" s="22"/>
      <c r="M424" s="22"/>
      <c r="N424" s="21"/>
      <c r="O424" s="21"/>
      <c r="P424" s="80"/>
      <c r="Q424" s="84"/>
      <c r="R424" s="80"/>
      <c r="S424" s="80"/>
      <c r="T424" s="80"/>
      <c r="U424" s="80"/>
      <c r="V424" s="80"/>
      <c r="W424" s="80"/>
      <c r="X424" s="80"/>
      <c r="Y424" s="80"/>
      <c r="Z424" s="80"/>
      <c r="AA424" s="80"/>
      <c r="AB424" s="80"/>
      <c r="AC424" s="80"/>
      <c r="AD424" s="80"/>
      <c r="AE424" s="80"/>
      <c r="AF424" s="80"/>
      <c r="AG424" s="80"/>
      <c r="AH424" s="80"/>
      <c r="AI424" s="80"/>
      <c r="AJ424" s="80"/>
      <c r="AK424" s="80"/>
      <c r="AL424" s="80"/>
      <c r="AM424" s="80"/>
      <c r="AN424" s="80"/>
      <c r="AO424" s="80"/>
      <c r="AP424" s="80"/>
      <c r="AQ424" s="80"/>
      <c r="AR424" s="80"/>
      <c r="AS424" s="80"/>
      <c r="AT424" s="80"/>
      <c r="AU424" s="80"/>
      <c r="AV424" s="80"/>
      <c r="AW424" s="80"/>
      <c r="AX424" s="80"/>
      <c r="AY424" s="80"/>
      <c r="AZ424" s="80"/>
      <c r="BA424" s="80"/>
      <c r="BB424" s="80"/>
      <c r="BC424" s="80"/>
      <c r="BD424" s="80"/>
      <c r="BE424" s="80"/>
      <c r="BF424" s="80"/>
      <c r="BG424" s="80"/>
      <c r="BH424" s="80"/>
      <c r="BI424" s="80"/>
      <c r="BJ424" s="80"/>
      <c r="BK424" s="80"/>
      <c r="BL424" s="80"/>
    </row>
    <row r="425" s="8" customFormat="1" ht="12.75" spans="1:64">
      <c r="A425" s="25">
        <v>88</v>
      </c>
      <c r="B425" s="25">
        <v>76</v>
      </c>
      <c r="C425" s="37">
        <v>93</v>
      </c>
      <c r="D425" s="37">
        <v>93</v>
      </c>
      <c r="E425" s="37"/>
      <c r="F425" s="25"/>
      <c r="G425" s="25"/>
      <c r="H425" s="25"/>
      <c r="I425" s="25"/>
      <c r="J425" s="25"/>
      <c r="K425" s="25"/>
      <c r="L425" s="25"/>
      <c r="M425" s="25"/>
      <c r="N425" s="25"/>
      <c r="O425" s="25"/>
      <c r="P425" s="80"/>
      <c r="Q425" s="84"/>
      <c r="R425" s="80"/>
      <c r="S425" s="80"/>
      <c r="T425" s="80"/>
      <c r="U425" s="80"/>
      <c r="V425" s="80"/>
      <c r="W425" s="80"/>
      <c r="X425" s="80"/>
      <c r="Y425" s="80"/>
      <c r="Z425" s="80"/>
      <c r="AA425" s="80"/>
      <c r="AB425" s="80"/>
      <c r="AC425" s="80"/>
      <c r="AD425" s="80"/>
      <c r="AE425" s="80"/>
      <c r="AF425" s="80"/>
      <c r="AG425" s="80"/>
      <c r="AH425" s="80"/>
      <c r="AI425" s="80"/>
      <c r="AJ425" s="80"/>
      <c r="AK425" s="80"/>
      <c r="AL425" s="80"/>
      <c r="AM425" s="80"/>
      <c r="AN425" s="80"/>
      <c r="AO425" s="80"/>
      <c r="AP425" s="80"/>
      <c r="AQ425" s="80"/>
      <c r="AR425" s="80"/>
      <c r="AS425" s="80"/>
      <c r="AT425" s="80"/>
      <c r="AU425" s="80"/>
      <c r="AV425" s="80"/>
      <c r="AW425" s="80"/>
      <c r="AX425" s="80"/>
      <c r="AY425" s="80"/>
      <c r="AZ425" s="80"/>
      <c r="BA425" s="80"/>
      <c r="BB425" s="80"/>
      <c r="BC425" s="80"/>
      <c r="BD425" s="80"/>
      <c r="BE425" s="80"/>
      <c r="BF425" s="80"/>
      <c r="BG425" s="80"/>
      <c r="BH425" s="80"/>
      <c r="BI425" s="80"/>
      <c r="BJ425" s="80"/>
      <c r="BK425" s="80"/>
      <c r="BL425" s="80"/>
    </row>
    <row r="426" s="10" customFormat="1" ht="12.75" spans="1:64">
      <c r="A426" s="64"/>
      <c r="B426" s="64"/>
      <c r="C426" s="64"/>
      <c r="D426" s="64"/>
      <c r="E426" s="64"/>
      <c r="F426" s="21"/>
      <c r="G426" s="21"/>
      <c r="H426" s="21"/>
      <c r="I426" s="21"/>
      <c r="J426" s="21"/>
      <c r="K426" s="21"/>
      <c r="L426" s="21"/>
      <c r="M426" s="21"/>
      <c r="N426" s="21"/>
      <c r="O426" s="21"/>
      <c r="P426" s="81"/>
      <c r="Q426" s="85"/>
      <c r="R426" s="81"/>
      <c r="S426" s="81"/>
      <c r="T426" s="81"/>
      <c r="U426" s="81"/>
      <c r="V426" s="81"/>
      <c r="W426" s="81"/>
      <c r="X426" s="81"/>
      <c r="Y426" s="81"/>
      <c r="Z426" s="81"/>
      <c r="AA426" s="81"/>
      <c r="AB426" s="81"/>
      <c r="AC426" s="81"/>
      <c r="AD426" s="81"/>
      <c r="AE426" s="81"/>
      <c r="AF426" s="81"/>
      <c r="AG426" s="81"/>
      <c r="AH426" s="81"/>
      <c r="AI426" s="81"/>
      <c r="AJ426" s="81"/>
      <c r="AK426" s="81"/>
      <c r="AL426" s="81"/>
      <c r="AM426" s="81"/>
      <c r="AN426" s="81"/>
      <c r="AO426" s="81"/>
      <c r="AP426" s="81"/>
      <c r="AQ426" s="81"/>
      <c r="AR426" s="81"/>
      <c r="AS426" s="81"/>
      <c r="AT426" s="81"/>
      <c r="AU426" s="81"/>
      <c r="AV426" s="81"/>
      <c r="AW426" s="81"/>
      <c r="AX426" s="81"/>
      <c r="AY426" s="81"/>
      <c r="AZ426" s="81"/>
      <c r="BA426" s="81"/>
      <c r="BB426" s="81"/>
      <c r="BC426" s="81"/>
      <c r="BD426" s="81"/>
      <c r="BE426" s="81"/>
      <c r="BF426" s="81"/>
      <c r="BG426" s="81"/>
      <c r="BH426" s="81"/>
      <c r="BI426" s="81"/>
      <c r="BJ426" s="81"/>
      <c r="BK426" s="81"/>
      <c r="BL426" s="81"/>
    </row>
    <row r="427" s="10" customFormat="1" ht="12.75" spans="1:64">
      <c r="A427" s="62" t="s">
        <v>547</v>
      </c>
      <c r="B427" s="63" t="s">
        <v>133</v>
      </c>
      <c r="C427" s="63">
        <v>11</v>
      </c>
      <c r="D427" s="63" t="s">
        <v>3</v>
      </c>
      <c r="E427" s="63" t="s">
        <v>548</v>
      </c>
      <c r="F427" s="22" t="s">
        <v>5</v>
      </c>
      <c r="G427" s="24">
        <f>(A429*A430+B429*B430+C429*C430+D429*D430+E429*E430+F429*F430+G429*G430+H429*H430)/C427</f>
        <v>88.7272727272727</v>
      </c>
      <c r="H427" s="22"/>
      <c r="I427" s="22"/>
      <c r="J427" s="22"/>
      <c r="K427" s="22"/>
      <c r="L427" s="22"/>
      <c r="M427" s="22"/>
      <c r="N427" s="21"/>
      <c r="O427" s="21"/>
      <c r="P427" s="81"/>
      <c r="Q427" s="85"/>
      <c r="R427" s="81"/>
      <c r="S427" s="81"/>
      <c r="T427" s="81"/>
      <c r="U427" s="81"/>
      <c r="V427" s="81"/>
      <c r="W427" s="81"/>
      <c r="X427" s="81"/>
      <c r="Y427" s="81"/>
      <c r="Z427" s="81"/>
      <c r="AA427" s="81"/>
      <c r="AB427" s="81"/>
      <c r="AC427" s="81"/>
      <c r="AD427" s="81"/>
      <c r="AE427" s="81"/>
      <c r="AF427" s="81"/>
      <c r="AG427" s="81"/>
      <c r="AH427" s="81"/>
      <c r="AI427" s="81"/>
      <c r="AJ427" s="81"/>
      <c r="AK427" s="81"/>
      <c r="AL427" s="81"/>
      <c r="AM427" s="81"/>
      <c r="AN427" s="81"/>
      <c r="AO427" s="81"/>
      <c r="AP427" s="81"/>
      <c r="AQ427" s="81"/>
      <c r="AR427" s="81"/>
      <c r="AS427" s="81"/>
      <c r="AT427" s="81"/>
      <c r="AU427" s="81"/>
      <c r="AV427" s="81"/>
      <c r="AW427" s="81"/>
      <c r="AX427" s="81"/>
      <c r="AY427" s="81"/>
      <c r="AZ427" s="81"/>
      <c r="BA427" s="81"/>
      <c r="BB427" s="81"/>
      <c r="BC427" s="81"/>
      <c r="BD427" s="81"/>
      <c r="BE427" s="81"/>
      <c r="BF427" s="81"/>
      <c r="BG427" s="81"/>
      <c r="BH427" s="81"/>
      <c r="BI427" s="81"/>
      <c r="BJ427" s="81"/>
      <c r="BK427" s="81"/>
      <c r="BL427" s="81"/>
    </row>
    <row r="428" s="10" customFormat="1" ht="12.75" spans="1:64">
      <c r="A428" s="65" t="s">
        <v>549</v>
      </c>
      <c r="B428" s="65" t="s">
        <v>550</v>
      </c>
      <c r="C428" s="65" t="s">
        <v>551</v>
      </c>
      <c r="D428" s="63"/>
      <c r="E428" s="63"/>
      <c r="F428" s="22"/>
      <c r="G428" s="22"/>
      <c r="H428" s="22"/>
      <c r="I428" s="22"/>
      <c r="J428" s="22"/>
      <c r="K428" s="22"/>
      <c r="L428" s="22"/>
      <c r="M428" s="22"/>
      <c r="N428" s="21"/>
      <c r="O428" s="21"/>
      <c r="P428" s="81"/>
      <c r="Q428" s="85"/>
      <c r="R428" s="81"/>
      <c r="S428" s="81"/>
      <c r="T428" s="81"/>
      <c r="U428" s="81"/>
      <c r="V428" s="81"/>
      <c r="W428" s="81"/>
      <c r="X428" s="81"/>
      <c r="Y428" s="81"/>
      <c r="Z428" s="81"/>
      <c r="AA428" s="81"/>
      <c r="AB428" s="81"/>
      <c r="AC428" s="81"/>
      <c r="AD428" s="81"/>
      <c r="AE428" s="81"/>
      <c r="AF428" s="81"/>
      <c r="AG428" s="81"/>
      <c r="AH428" s="81"/>
      <c r="AI428" s="81"/>
      <c r="AJ428" s="81"/>
      <c r="AK428" s="81"/>
      <c r="AL428" s="81"/>
      <c r="AM428" s="81"/>
      <c r="AN428" s="81"/>
      <c r="AO428" s="81"/>
      <c r="AP428" s="81"/>
      <c r="AQ428" s="81"/>
      <c r="AR428" s="81"/>
      <c r="AS428" s="81"/>
      <c r="AT428" s="81"/>
      <c r="AU428" s="81"/>
      <c r="AV428" s="81"/>
      <c r="AW428" s="81"/>
      <c r="AX428" s="81"/>
      <c r="AY428" s="81"/>
      <c r="AZ428" s="81"/>
      <c r="BA428" s="81"/>
      <c r="BB428" s="81"/>
      <c r="BC428" s="81"/>
      <c r="BD428" s="81"/>
      <c r="BE428" s="81"/>
      <c r="BF428" s="81"/>
      <c r="BG428" s="81"/>
      <c r="BH428" s="81"/>
      <c r="BI428" s="81"/>
      <c r="BJ428" s="81"/>
      <c r="BK428" s="81"/>
      <c r="BL428" s="81"/>
    </row>
    <row r="429" s="11" customFormat="1" ht="12.75" spans="1:64">
      <c r="A429" s="66">
        <v>3</v>
      </c>
      <c r="B429" s="65">
        <v>6</v>
      </c>
      <c r="C429" s="65">
        <v>2</v>
      </c>
      <c r="D429" s="63"/>
      <c r="E429" s="63"/>
      <c r="F429" s="22"/>
      <c r="G429" s="22"/>
      <c r="H429" s="22"/>
      <c r="I429" s="22"/>
      <c r="J429" s="22"/>
      <c r="K429" s="22"/>
      <c r="L429" s="22"/>
      <c r="M429" s="22"/>
      <c r="N429" s="21"/>
      <c r="O429" s="21"/>
      <c r="P429" s="81"/>
      <c r="Q429" s="85"/>
      <c r="R429" s="81"/>
      <c r="S429" s="81"/>
      <c r="T429" s="81"/>
      <c r="U429" s="81"/>
      <c r="V429" s="81"/>
      <c r="W429" s="81"/>
      <c r="X429" s="81"/>
      <c r="Y429" s="81"/>
      <c r="Z429" s="81"/>
      <c r="AA429" s="81"/>
      <c r="AB429" s="81"/>
      <c r="AC429" s="81"/>
      <c r="AD429" s="81"/>
      <c r="AE429" s="81"/>
      <c r="AF429" s="81"/>
      <c r="AG429" s="81"/>
      <c r="AH429" s="81"/>
      <c r="AI429" s="81"/>
      <c r="AJ429" s="81"/>
      <c r="AK429" s="81"/>
      <c r="AL429" s="81"/>
      <c r="AM429" s="81"/>
      <c r="AN429" s="81"/>
      <c r="AO429" s="81"/>
      <c r="AP429" s="81"/>
      <c r="AQ429" s="81"/>
      <c r="AR429" s="81"/>
      <c r="AS429" s="81"/>
      <c r="AT429" s="81"/>
      <c r="AU429" s="81"/>
      <c r="AV429" s="81"/>
      <c r="AW429" s="81"/>
      <c r="AX429" s="81"/>
      <c r="AY429" s="81"/>
      <c r="AZ429" s="81"/>
      <c r="BA429" s="81"/>
      <c r="BB429" s="81"/>
      <c r="BC429" s="81"/>
      <c r="BD429" s="81"/>
      <c r="BE429" s="81"/>
      <c r="BF429" s="81"/>
      <c r="BG429" s="81"/>
      <c r="BH429" s="81"/>
      <c r="BI429" s="81"/>
      <c r="BJ429" s="81"/>
      <c r="BK429" s="81"/>
      <c r="BL429" s="81"/>
    </row>
    <row r="430" s="8" customFormat="1" ht="12.75" spans="1:64">
      <c r="A430" s="25">
        <v>84</v>
      </c>
      <c r="B430" s="25">
        <v>90</v>
      </c>
      <c r="C430" s="37">
        <v>92</v>
      </c>
      <c r="D430" s="37"/>
      <c r="E430" s="37"/>
      <c r="F430" s="25"/>
      <c r="G430" s="25"/>
      <c r="H430" s="25"/>
      <c r="I430" s="25"/>
      <c r="J430" s="25"/>
      <c r="K430" s="25"/>
      <c r="L430" s="25"/>
      <c r="M430" s="25"/>
      <c r="N430" s="25"/>
      <c r="O430" s="25"/>
      <c r="P430" s="80"/>
      <c r="Q430" s="84"/>
      <c r="R430" s="80"/>
      <c r="S430" s="80"/>
      <c r="T430" s="80"/>
      <c r="U430" s="80"/>
      <c r="V430" s="80"/>
      <c r="W430" s="80"/>
      <c r="X430" s="80"/>
      <c r="Y430" s="80"/>
      <c r="Z430" s="80"/>
      <c r="AA430" s="80"/>
      <c r="AB430" s="80"/>
      <c r="AC430" s="80"/>
      <c r="AD430" s="80"/>
      <c r="AE430" s="80"/>
      <c r="AF430" s="80"/>
      <c r="AG430" s="80"/>
      <c r="AH430" s="80"/>
      <c r="AI430" s="80"/>
      <c r="AJ430" s="80"/>
      <c r="AK430" s="80"/>
      <c r="AL430" s="80"/>
      <c r="AM430" s="80"/>
      <c r="AN430" s="80"/>
      <c r="AO430" s="80"/>
      <c r="AP430" s="80"/>
      <c r="AQ430" s="80"/>
      <c r="AR430" s="80"/>
      <c r="AS430" s="80"/>
      <c r="AT430" s="80"/>
      <c r="AU430" s="80"/>
      <c r="AV430" s="80"/>
      <c r="AW430" s="80"/>
      <c r="AX430" s="80"/>
      <c r="AY430" s="80"/>
      <c r="AZ430" s="80"/>
      <c r="BA430" s="80"/>
      <c r="BB430" s="80"/>
      <c r="BC430" s="80"/>
      <c r="BD430" s="80"/>
      <c r="BE430" s="80"/>
      <c r="BF430" s="80"/>
      <c r="BG430" s="80"/>
      <c r="BH430" s="80"/>
      <c r="BI430" s="80"/>
      <c r="BJ430" s="80"/>
      <c r="BK430" s="80"/>
      <c r="BL430" s="80"/>
    </row>
    <row r="431" s="12" customFormat="1" ht="12" spans="1:64">
      <c r="A431" s="64"/>
      <c r="B431" s="64"/>
      <c r="C431" s="64"/>
      <c r="D431" s="64"/>
      <c r="E431" s="64"/>
      <c r="F431" s="21"/>
      <c r="G431" s="21"/>
      <c r="H431" s="21"/>
      <c r="I431" s="21"/>
      <c r="J431" s="21"/>
      <c r="K431" s="21"/>
      <c r="L431" s="21"/>
      <c r="M431" s="21"/>
      <c r="N431" s="21"/>
      <c r="O431" s="21"/>
      <c r="P431" s="82"/>
      <c r="Q431" s="82"/>
      <c r="R431" s="82"/>
      <c r="S431" s="82"/>
      <c r="T431" s="82"/>
      <c r="U431" s="82"/>
      <c r="V431" s="82"/>
      <c r="W431" s="82"/>
      <c r="X431" s="82"/>
      <c r="Y431" s="82"/>
      <c r="Z431" s="82"/>
      <c r="AA431" s="82"/>
      <c r="AB431" s="82"/>
      <c r="AC431" s="82"/>
      <c r="AD431" s="82"/>
      <c r="AE431" s="82"/>
      <c r="AF431" s="82"/>
      <c r="AG431" s="82"/>
      <c r="AH431" s="82"/>
      <c r="AI431" s="82"/>
      <c r="AJ431" s="82"/>
      <c r="AK431" s="82"/>
      <c r="AL431" s="82"/>
      <c r="AM431" s="82"/>
      <c r="AN431" s="82"/>
      <c r="AO431" s="82"/>
      <c r="AP431" s="82"/>
      <c r="AQ431" s="82"/>
      <c r="AR431" s="82"/>
      <c r="AS431" s="82"/>
      <c r="AT431" s="82"/>
      <c r="AU431" s="82"/>
      <c r="AV431" s="82"/>
      <c r="AW431" s="82"/>
      <c r="AX431" s="82"/>
      <c r="AY431" s="82"/>
      <c r="AZ431" s="82"/>
      <c r="BA431" s="82"/>
      <c r="BB431" s="82"/>
      <c r="BC431" s="82"/>
      <c r="BD431" s="82"/>
      <c r="BE431" s="82"/>
      <c r="BF431" s="82"/>
      <c r="BG431" s="82"/>
      <c r="BH431" s="82"/>
      <c r="BI431" s="82"/>
      <c r="BJ431" s="82"/>
      <c r="BK431" s="82"/>
      <c r="BL431" s="82"/>
    </row>
    <row r="432" s="12" customFormat="1" ht="12" spans="1:64">
      <c r="A432" s="62" t="s">
        <v>552</v>
      </c>
      <c r="B432" s="63" t="s">
        <v>133</v>
      </c>
      <c r="C432" s="63">
        <v>20</v>
      </c>
      <c r="D432" s="63" t="s">
        <v>3</v>
      </c>
      <c r="E432" s="63" t="s">
        <v>548</v>
      </c>
      <c r="F432" s="22" t="s">
        <v>5</v>
      </c>
      <c r="G432" s="24">
        <f>(A434*A435+B434*B435+C434*C435+D434*D435+E434*E435+F434*F435+G434*G435+H434*H435)/C432</f>
        <v>86.4</v>
      </c>
      <c r="H432" s="21"/>
      <c r="I432" s="21"/>
      <c r="J432" s="21"/>
      <c r="K432" s="21"/>
      <c r="L432" s="21"/>
      <c r="M432" s="21"/>
      <c r="N432" s="21"/>
      <c r="O432" s="21"/>
      <c r="P432" s="82"/>
      <c r="Q432" s="82"/>
      <c r="R432" s="82"/>
      <c r="S432" s="82"/>
      <c r="T432" s="82"/>
      <c r="U432" s="82"/>
      <c r="V432" s="82"/>
      <c r="W432" s="82"/>
      <c r="X432" s="82"/>
      <c r="Y432" s="82"/>
      <c r="Z432" s="82"/>
      <c r="AA432" s="82"/>
      <c r="AB432" s="82"/>
      <c r="AC432" s="82"/>
      <c r="AD432" s="82"/>
      <c r="AE432" s="82"/>
      <c r="AF432" s="82"/>
      <c r="AG432" s="82"/>
      <c r="AH432" s="82"/>
      <c r="AI432" s="82"/>
      <c r="AJ432" s="82"/>
      <c r="AK432" s="82"/>
      <c r="AL432" s="82"/>
      <c r="AM432" s="82"/>
      <c r="AN432" s="82"/>
      <c r="AO432" s="82"/>
      <c r="AP432" s="82"/>
      <c r="AQ432" s="82"/>
      <c r="AR432" s="82"/>
      <c r="AS432" s="82"/>
      <c r="AT432" s="82"/>
      <c r="AU432" s="82"/>
      <c r="AV432" s="82"/>
      <c r="AW432" s="82"/>
      <c r="AX432" s="82"/>
      <c r="AY432" s="82"/>
      <c r="AZ432" s="82"/>
      <c r="BA432" s="82"/>
      <c r="BB432" s="82"/>
      <c r="BC432" s="82"/>
      <c r="BD432" s="82"/>
      <c r="BE432" s="82"/>
      <c r="BF432" s="82"/>
      <c r="BG432" s="82"/>
      <c r="BH432" s="82"/>
      <c r="BI432" s="82"/>
      <c r="BJ432" s="82"/>
      <c r="BK432" s="82"/>
      <c r="BL432" s="82"/>
    </row>
    <row r="433" s="12" customFormat="1" ht="12" spans="1:64">
      <c r="A433" s="67" t="s">
        <v>553</v>
      </c>
      <c r="B433" s="67" t="s">
        <v>554</v>
      </c>
      <c r="C433" s="67" t="s">
        <v>551</v>
      </c>
      <c r="D433" s="67" t="s">
        <v>555</v>
      </c>
      <c r="E433" s="64"/>
      <c r="F433" s="21"/>
      <c r="G433" s="21"/>
      <c r="H433" s="21"/>
      <c r="I433" s="21"/>
      <c r="J433" s="21"/>
      <c r="K433" s="21"/>
      <c r="L433" s="21"/>
      <c r="M433" s="21"/>
      <c r="N433" s="21"/>
      <c r="O433" s="21"/>
      <c r="P433" s="82"/>
      <c r="Q433" s="82"/>
      <c r="R433" s="82"/>
      <c r="S433" s="82"/>
      <c r="T433" s="82"/>
      <c r="U433" s="82"/>
      <c r="V433" s="82"/>
      <c r="W433" s="82"/>
      <c r="X433" s="82"/>
      <c r="Y433" s="82"/>
      <c r="Z433" s="82"/>
      <c r="AA433" s="82"/>
      <c r="AB433" s="82"/>
      <c r="AC433" s="82"/>
      <c r="AD433" s="82"/>
      <c r="AE433" s="82"/>
      <c r="AF433" s="82"/>
      <c r="AG433" s="82"/>
      <c r="AH433" s="82"/>
      <c r="AI433" s="82"/>
      <c r="AJ433" s="82"/>
      <c r="AK433" s="82"/>
      <c r="AL433" s="82"/>
      <c r="AM433" s="82"/>
      <c r="AN433" s="82"/>
      <c r="AO433" s="82"/>
      <c r="AP433" s="82"/>
      <c r="AQ433" s="82"/>
      <c r="AR433" s="82"/>
      <c r="AS433" s="82"/>
      <c r="AT433" s="82"/>
      <c r="AU433" s="82"/>
      <c r="AV433" s="82"/>
      <c r="AW433" s="82"/>
      <c r="AX433" s="82"/>
      <c r="AY433" s="82"/>
      <c r="AZ433" s="82"/>
      <c r="BA433" s="82"/>
      <c r="BB433" s="82"/>
      <c r="BC433" s="82"/>
      <c r="BD433" s="82"/>
      <c r="BE433" s="82"/>
      <c r="BF433" s="82"/>
      <c r="BG433" s="82"/>
      <c r="BH433" s="82"/>
      <c r="BI433" s="82"/>
      <c r="BJ433" s="82"/>
      <c r="BK433" s="82"/>
      <c r="BL433" s="82"/>
    </row>
    <row r="434" s="13" customFormat="1" ht="12" spans="1:64">
      <c r="A434" s="67">
        <v>5</v>
      </c>
      <c r="B434" s="67">
        <v>6</v>
      </c>
      <c r="C434" s="67">
        <v>4</v>
      </c>
      <c r="D434" s="67">
        <v>5</v>
      </c>
      <c r="E434" s="64"/>
      <c r="F434" s="21"/>
      <c r="G434" s="21"/>
      <c r="H434" s="21"/>
      <c r="I434" s="21"/>
      <c r="J434" s="21"/>
      <c r="K434" s="21"/>
      <c r="L434" s="21"/>
      <c r="M434" s="21"/>
      <c r="N434" s="21"/>
      <c r="O434" s="21"/>
      <c r="P434" s="82"/>
      <c r="Q434" s="82"/>
      <c r="R434" s="82"/>
      <c r="S434" s="82"/>
      <c r="T434" s="82"/>
      <c r="U434" s="82"/>
      <c r="V434" s="82"/>
      <c r="W434" s="82"/>
      <c r="X434" s="82"/>
      <c r="Y434" s="82"/>
      <c r="Z434" s="82"/>
      <c r="AA434" s="82"/>
      <c r="AB434" s="82"/>
      <c r="AC434" s="82"/>
      <c r="AD434" s="82"/>
      <c r="AE434" s="82"/>
      <c r="AF434" s="82"/>
      <c r="AG434" s="82"/>
      <c r="AH434" s="82"/>
      <c r="AI434" s="82"/>
      <c r="AJ434" s="82"/>
      <c r="AK434" s="82"/>
      <c r="AL434" s="82"/>
      <c r="AM434" s="82"/>
      <c r="AN434" s="82"/>
      <c r="AO434" s="82"/>
      <c r="AP434" s="82"/>
      <c r="AQ434" s="82"/>
      <c r="AR434" s="82"/>
      <c r="AS434" s="82"/>
      <c r="AT434" s="82"/>
      <c r="AU434" s="82"/>
      <c r="AV434" s="82"/>
      <c r="AW434" s="82"/>
      <c r="AX434" s="82"/>
      <c r="AY434" s="82"/>
      <c r="AZ434" s="82"/>
      <c r="BA434" s="82"/>
      <c r="BB434" s="82"/>
      <c r="BC434" s="82"/>
      <c r="BD434" s="82"/>
      <c r="BE434" s="82"/>
      <c r="BF434" s="82"/>
      <c r="BG434" s="82"/>
      <c r="BH434" s="82"/>
      <c r="BI434" s="82"/>
      <c r="BJ434" s="82"/>
      <c r="BK434" s="82"/>
      <c r="BL434" s="82"/>
    </row>
    <row r="435" s="12" customFormat="1" ht="12" spans="1:64">
      <c r="A435" s="25">
        <v>78</v>
      </c>
      <c r="B435" s="25">
        <v>85</v>
      </c>
      <c r="C435" s="37">
        <v>92</v>
      </c>
      <c r="D435" s="37">
        <v>92</v>
      </c>
      <c r="E435" s="37"/>
      <c r="F435" s="25"/>
      <c r="G435" s="25"/>
      <c r="H435" s="25"/>
      <c r="I435" s="25"/>
      <c r="J435" s="25"/>
      <c r="K435" s="25"/>
      <c r="L435" s="25"/>
      <c r="M435" s="25"/>
      <c r="N435" s="25"/>
      <c r="O435" s="25"/>
      <c r="P435" s="82"/>
      <c r="Q435" s="82"/>
      <c r="R435" s="82"/>
      <c r="S435" s="82"/>
      <c r="T435" s="82"/>
      <c r="U435" s="82"/>
      <c r="V435" s="82"/>
      <c r="W435" s="82"/>
      <c r="X435" s="82"/>
      <c r="Y435" s="82"/>
      <c r="Z435" s="82"/>
      <c r="AA435" s="82"/>
      <c r="AB435" s="82"/>
      <c r="AC435" s="82"/>
      <c r="AD435" s="82"/>
      <c r="AE435" s="82"/>
      <c r="AF435" s="82"/>
      <c r="AG435" s="82"/>
      <c r="AH435" s="82"/>
      <c r="AI435" s="82"/>
      <c r="AJ435" s="82"/>
      <c r="AK435" s="82"/>
      <c r="AL435" s="82"/>
      <c r="AM435" s="82"/>
      <c r="AN435" s="82"/>
      <c r="AO435" s="82"/>
      <c r="AP435" s="82"/>
      <c r="AQ435" s="82"/>
      <c r="AR435" s="82"/>
      <c r="AS435" s="82"/>
      <c r="AT435" s="82"/>
      <c r="AU435" s="82"/>
      <c r="AV435" s="82"/>
      <c r="AW435" s="82"/>
      <c r="AX435" s="82"/>
      <c r="AY435" s="82"/>
      <c r="AZ435" s="82"/>
      <c r="BA435" s="82"/>
      <c r="BB435" s="82"/>
      <c r="BC435" s="82"/>
      <c r="BD435" s="82"/>
      <c r="BE435" s="82"/>
      <c r="BF435" s="82"/>
      <c r="BG435" s="82"/>
      <c r="BH435" s="82"/>
      <c r="BI435" s="82"/>
      <c r="BJ435" s="82"/>
      <c r="BK435" s="82"/>
      <c r="BL435" s="82"/>
    </row>
    <row r="436" s="12" customFormat="1" ht="12.75" spans="1:64">
      <c r="A436" s="68"/>
      <c r="B436" s="64"/>
      <c r="C436" s="64"/>
      <c r="D436" s="64"/>
      <c r="E436" s="64"/>
      <c r="F436" s="21"/>
      <c r="G436" s="21"/>
      <c r="H436" s="21"/>
      <c r="I436" s="21"/>
      <c r="J436" s="21"/>
      <c r="K436" s="21"/>
      <c r="L436" s="21"/>
      <c r="M436" s="21"/>
      <c r="N436" s="21"/>
      <c r="O436" s="21"/>
      <c r="P436" s="82"/>
      <c r="Q436" s="82"/>
      <c r="R436" s="82"/>
      <c r="S436" s="82"/>
      <c r="T436" s="82"/>
      <c r="U436" s="82"/>
      <c r="V436" s="82"/>
      <c r="W436" s="82"/>
      <c r="X436" s="82"/>
      <c r="Y436" s="82"/>
      <c r="Z436" s="82"/>
      <c r="AA436" s="82"/>
      <c r="AB436" s="82"/>
      <c r="AC436" s="82"/>
      <c r="AD436" s="82"/>
      <c r="AE436" s="82"/>
      <c r="AF436" s="82"/>
      <c r="AG436" s="82"/>
      <c r="AH436" s="82"/>
      <c r="AI436" s="82"/>
      <c r="AJ436" s="82"/>
      <c r="AK436" s="82"/>
      <c r="AL436" s="82"/>
      <c r="AM436" s="82"/>
      <c r="AN436" s="82"/>
      <c r="AO436" s="82"/>
      <c r="AP436" s="82"/>
      <c r="AQ436" s="82"/>
      <c r="AR436" s="82"/>
      <c r="AS436" s="82"/>
      <c r="AT436" s="82"/>
      <c r="AU436" s="82"/>
      <c r="AV436" s="82"/>
      <c r="AW436" s="82"/>
      <c r="AX436" s="82"/>
      <c r="AY436" s="82"/>
      <c r="AZ436" s="82"/>
      <c r="BA436" s="82"/>
      <c r="BB436" s="82"/>
      <c r="BC436" s="82"/>
      <c r="BD436" s="82"/>
      <c r="BE436" s="82"/>
      <c r="BF436" s="82"/>
      <c r="BG436" s="82"/>
      <c r="BH436" s="82"/>
      <c r="BI436" s="82"/>
      <c r="BJ436" s="82"/>
      <c r="BK436" s="82"/>
      <c r="BL436" s="82"/>
    </row>
    <row r="437" s="12" customFormat="1" ht="12" spans="1:64">
      <c r="A437" s="62" t="s">
        <v>556</v>
      </c>
      <c r="B437" s="63" t="s">
        <v>133</v>
      </c>
      <c r="C437" s="63">
        <v>18</v>
      </c>
      <c r="D437" s="63" t="s">
        <v>3</v>
      </c>
      <c r="E437" s="63" t="s">
        <v>557</v>
      </c>
      <c r="F437" s="22" t="s">
        <v>5</v>
      </c>
      <c r="G437" s="24">
        <f>(A439*A440+B439*B440+C439*C440+D439*D440+E439*E440+F439*F440+G439*G440+H439*H440)/C437</f>
        <v>81.8888888888889</v>
      </c>
      <c r="H437" s="21"/>
      <c r="I437" s="21"/>
      <c r="J437" s="21"/>
      <c r="K437" s="21"/>
      <c r="L437" s="21"/>
      <c r="M437" s="21"/>
      <c r="N437" s="21"/>
      <c r="O437" s="21"/>
      <c r="P437" s="82"/>
      <c r="Q437" s="82"/>
      <c r="R437" s="82"/>
      <c r="S437" s="82"/>
      <c r="T437" s="82"/>
      <c r="U437" s="82"/>
      <c r="V437" s="82"/>
      <c r="W437" s="82"/>
      <c r="X437" s="82"/>
      <c r="Y437" s="82"/>
      <c r="Z437" s="82"/>
      <c r="AA437" s="82"/>
      <c r="AB437" s="82"/>
      <c r="AC437" s="82"/>
      <c r="AD437" s="82"/>
      <c r="AE437" s="82"/>
      <c r="AF437" s="82"/>
      <c r="AG437" s="82"/>
      <c r="AH437" s="82"/>
      <c r="AI437" s="82"/>
      <c r="AJ437" s="82"/>
      <c r="AK437" s="82"/>
      <c r="AL437" s="82"/>
      <c r="AM437" s="82"/>
      <c r="AN437" s="82"/>
      <c r="AO437" s="82"/>
      <c r="AP437" s="82"/>
      <c r="AQ437" s="82"/>
      <c r="AR437" s="82"/>
      <c r="AS437" s="82"/>
      <c r="AT437" s="82"/>
      <c r="AU437" s="82"/>
      <c r="AV437" s="82"/>
      <c r="AW437" s="82"/>
      <c r="AX437" s="82"/>
      <c r="AY437" s="82"/>
      <c r="AZ437" s="82"/>
      <c r="BA437" s="82"/>
      <c r="BB437" s="82"/>
      <c r="BC437" s="82"/>
      <c r="BD437" s="82"/>
      <c r="BE437" s="82"/>
      <c r="BF437" s="82"/>
      <c r="BG437" s="82"/>
      <c r="BH437" s="82"/>
      <c r="BI437" s="82"/>
      <c r="BJ437" s="82"/>
      <c r="BK437" s="82"/>
      <c r="BL437" s="82"/>
    </row>
    <row r="438" s="12" customFormat="1" ht="12.75" spans="1:64">
      <c r="A438" s="67" t="s">
        <v>558</v>
      </c>
      <c r="B438" s="67" t="s">
        <v>553</v>
      </c>
      <c r="C438" s="67" t="s">
        <v>559</v>
      </c>
      <c r="D438" s="68" t="s">
        <v>560</v>
      </c>
      <c r="E438" s="64"/>
      <c r="F438" s="21"/>
      <c r="G438" s="21"/>
      <c r="H438" s="21"/>
      <c r="I438" s="21"/>
      <c r="J438" s="21"/>
      <c r="K438" s="21"/>
      <c r="L438" s="21"/>
      <c r="M438" s="21"/>
      <c r="N438" s="21"/>
      <c r="O438" s="21"/>
      <c r="P438" s="82"/>
      <c r="Q438" s="82"/>
      <c r="R438" s="82"/>
      <c r="S438" s="82"/>
      <c r="T438" s="82"/>
      <c r="U438" s="82"/>
      <c r="V438" s="82"/>
      <c r="W438" s="82"/>
      <c r="X438" s="82"/>
      <c r="Y438" s="82"/>
      <c r="Z438" s="82"/>
      <c r="AA438" s="82"/>
      <c r="AB438" s="82"/>
      <c r="AC438" s="82"/>
      <c r="AD438" s="82"/>
      <c r="AE438" s="82"/>
      <c r="AF438" s="82"/>
      <c r="AG438" s="82"/>
      <c r="AH438" s="82"/>
      <c r="AI438" s="82"/>
      <c r="AJ438" s="82"/>
      <c r="AK438" s="82"/>
      <c r="AL438" s="82"/>
      <c r="AM438" s="82"/>
      <c r="AN438" s="82"/>
      <c r="AO438" s="82"/>
      <c r="AP438" s="82"/>
      <c r="AQ438" s="82"/>
      <c r="AR438" s="82"/>
      <c r="AS438" s="82"/>
      <c r="AT438" s="82"/>
      <c r="AU438" s="82"/>
      <c r="AV438" s="82"/>
      <c r="AW438" s="82"/>
      <c r="AX438" s="82"/>
      <c r="AY438" s="82"/>
      <c r="AZ438" s="82"/>
      <c r="BA438" s="82"/>
      <c r="BB438" s="82"/>
      <c r="BC438" s="82"/>
      <c r="BD438" s="82"/>
      <c r="BE438" s="82"/>
      <c r="BF438" s="82"/>
      <c r="BG438" s="82"/>
      <c r="BH438" s="82"/>
      <c r="BI438" s="82"/>
      <c r="BJ438" s="82"/>
      <c r="BK438" s="82"/>
      <c r="BL438" s="82"/>
    </row>
    <row r="439" s="13" customFormat="1" ht="12" spans="1:64">
      <c r="A439" s="67">
        <v>6</v>
      </c>
      <c r="B439" s="67">
        <v>1</v>
      </c>
      <c r="C439" s="67">
        <v>5</v>
      </c>
      <c r="D439" s="64">
        <v>6</v>
      </c>
      <c r="E439" s="64"/>
      <c r="F439" s="21"/>
      <c r="G439" s="21"/>
      <c r="H439" s="21"/>
      <c r="I439" s="21"/>
      <c r="J439" s="21"/>
      <c r="K439" s="21"/>
      <c r="L439" s="21"/>
      <c r="M439" s="21"/>
      <c r="N439" s="21"/>
      <c r="O439" s="21"/>
      <c r="P439" s="82"/>
      <c r="Q439" s="82"/>
      <c r="R439" s="82"/>
      <c r="S439" s="82"/>
      <c r="T439" s="82"/>
      <c r="U439" s="82"/>
      <c r="V439" s="82"/>
      <c r="W439" s="82"/>
      <c r="X439" s="82"/>
      <c r="Y439" s="82"/>
      <c r="Z439" s="82"/>
      <c r="AA439" s="82"/>
      <c r="AB439" s="82"/>
      <c r="AC439" s="82"/>
      <c r="AD439" s="82"/>
      <c r="AE439" s="82"/>
      <c r="AF439" s="82"/>
      <c r="AG439" s="82"/>
      <c r="AH439" s="82"/>
      <c r="AI439" s="82"/>
      <c r="AJ439" s="82"/>
      <c r="AK439" s="82"/>
      <c r="AL439" s="82"/>
      <c r="AM439" s="82"/>
      <c r="AN439" s="82"/>
      <c r="AO439" s="82"/>
      <c r="AP439" s="82"/>
      <c r="AQ439" s="82"/>
      <c r="AR439" s="82"/>
      <c r="AS439" s="82"/>
      <c r="AT439" s="82"/>
      <c r="AU439" s="82"/>
      <c r="AV439" s="82"/>
      <c r="AW439" s="82"/>
      <c r="AX439" s="82"/>
      <c r="AY439" s="82"/>
      <c r="AZ439" s="82"/>
      <c r="BA439" s="82"/>
      <c r="BB439" s="82"/>
      <c r="BC439" s="82"/>
      <c r="BD439" s="82"/>
      <c r="BE439" s="82"/>
      <c r="BF439" s="82"/>
      <c r="BG439" s="82"/>
      <c r="BH439" s="82"/>
      <c r="BI439" s="82"/>
      <c r="BJ439" s="82"/>
      <c r="BK439" s="82"/>
      <c r="BL439" s="82"/>
    </row>
    <row r="440" s="12" customFormat="1" ht="12" spans="1:64">
      <c r="A440" s="25">
        <v>80</v>
      </c>
      <c r="B440" s="25">
        <v>78</v>
      </c>
      <c r="C440" s="25">
        <v>80</v>
      </c>
      <c r="D440" s="69">
        <v>86</v>
      </c>
      <c r="E440" s="69"/>
      <c r="F440" s="48"/>
      <c r="G440" s="48"/>
      <c r="H440" s="48"/>
      <c r="I440" s="48"/>
      <c r="J440" s="48"/>
      <c r="K440" s="48"/>
      <c r="L440" s="48"/>
      <c r="M440" s="48"/>
      <c r="N440" s="83"/>
      <c r="O440" s="83"/>
      <c r="P440" s="82"/>
      <c r="Q440" s="82"/>
      <c r="R440" s="82"/>
      <c r="S440" s="82"/>
      <c r="T440" s="82"/>
      <c r="U440" s="82"/>
      <c r="V440" s="82"/>
      <c r="W440" s="82"/>
      <c r="X440" s="82"/>
      <c r="Y440" s="82"/>
      <c r="Z440" s="82"/>
      <c r="AA440" s="82"/>
      <c r="AB440" s="82"/>
      <c r="AC440" s="82"/>
      <c r="AD440" s="82"/>
      <c r="AE440" s="82"/>
      <c r="AF440" s="82"/>
      <c r="AG440" s="82"/>
      <c r="AH440" s="82"/>
      <c r="AI440" s="82"/>
      <c r="AJ440" s="82"/>
      <c r="AK440" s="82"/>
      <c r="AL440" s="82"/>
      <c r="AM440" s="82"/>
      <c r="AN440" s="82"/>
      <c r="AO440" s="82"/>
      <c r="AP440" s="82"/>
      <c r="AQ440" s="82"/>
      <c r="AR440" s="82"/>
      <c r="AS440" s="82"/>
      <c r="AT440" s="82"/>
      <c r="AU440" s="82"/>
      <c r="AV440" s="82"/>
      <c r="AW440" s="82"/>
      <c r="AX440" s="82"/>
      <c r="AY440" s="82"/>
      <c r="AZ440" s="82"/>
      <c r="BA440" s="82"/>
      <c r="BB440" s="82"/>
      <c r="BC440" s="82"/>
      <c r="BD440" s="82"/>
      <c r="BE440" s="82"/>
      <c r="BF440" s="82"/>
      <c r="BG440" s="82"/>
      <c r="BH440" s="82"/>
      <c r="BI440" s="82"/>
      <c r="BJ440" s="82"/>
      <c r="BK440" s="82"/>
      <c r="BL440" s="82"/>
    </row>
    <row r="441" s="12" customFormat="1" ht="12.75" spans="1:64">
      <c r="A441" s="70"/>
      <c r="B441" s="71"/>
      <c r="C441" s="71"/>
      <c r="D441" s="71"/>
      <c r="E441" s="71"/>
      <c r="F441" s="72"/>
      <c r="G441" s="72"/>
      <c r="H441" s="72"/>
      <c r="I441" s="72"/>
      <c r="J441" s="72"/>
      <c r="K441" s="72"/>
      <c r="L441" s="72"/>
      <c r="M441" s="72"/>
      <c r="N441" s="72"/>
      <c r="O441" s="72"/>
      <c r="P441" s="82"/>
      <c r="Q441" s="82"/>
      <c r="R441" s="82"/>
      <c r="S441" s="82"/>
      <c r="T441" s="82"/>
      <c r="U441" s="82"/>
      <c r="V441" s="82"/>
      <c r="W441" s="82"/>
      <c r="X441" s="82"/>
      <c r="Y441" s="82"/>
      <c r="Z441" s="82"/>
      <c r="AA441" s="82"/>
      <c r="AB441" s="82"/>
      <c r="AC441" s="82"/>
      <c r="AD441" s="82"/>
      <c r="AE441" s="82"/>
      <c r="AF441" s="82"/>
      <c r="AG441" s="82"/>
      <c r="AH441" s="82"/>
      <c r="AI441" s="82"/>
      <c r="AJ441" s="82"/>
      <c r="AK441" s="82"/>
      <c r="AL441" s="82"/>
      <c r="AM441" s="82"/>
      <c r="AN441" s="82"/>
      <c r="AO441" s="82"/>
      <c r="AP441" s="82"/>
      <c r="AQ441" s="82"/>
      <c r="AR441" s="82"/>
      <c r="AS441" s="82"/>
      <c r="AT441" s="82"/>
      <c r="AU441" s="82"/>
      <c r="AV441" s="82"/>
      <c r="AW441" s="82"/>
      <c r="AX441" s="82"/>
      <c r="AY441" s="82"/>
      <c r="AZ441" s="82"/>
      <c r="BA441" s="82"/>
      <c r="BB441" s="82"/>
      <c r="BC441" s="82"/>
      <c r="BD441" s="82"/>
      <c r="BE441" s="82"/>
      <c r="BF441" s="82"/>
      <c r="BG441" s="82"/>
      <c r="BH441" s="82"/>
      <c r="BI441" s="82"/>
      <c r="BJ441" s="82"/>
      <c r="BK441" s="82"/>
      <c r="BL441" s="82"/>
    </row>
    <row r="442" s="12" customFormat="1" ht="12" spans="1:64">
      <c r="A442" s="62" t="s">
        <v>561</v>
      </c>
      <c r="B442" s="63" t="s">
        <v>133</v>
      </c>
      <c r="C442" s="63">
        <v>21</v>
      </c>
      <c r="D442" s="63" t="s">
        <v>3</v>
      </c>
      <c r="E442" s="63" t="s">
        <v>557</v>
      </c>
      <c r="F442" s="22" t="s">
        <v>5</v>
      </c>
      <c r="G442" s="24">
        <f>(A444*A445+B444*B445+C444*C445+D444*D445+E444*E445+F444*F445+G444*G445+H444*H445)/C442</f>
        <v>85.7142857142857</v>
      </c>
      <c r="H442" s="72"/>
      <c r="I442" s="72"/>
      <c r="J442" s="72"/>
      <c r="K442" s="72"/>
      <c r="L442" s="72"/>
      <c r="M442" s="72"/>
      <c r="N442" s="72"/>
      <c r="O442" s="72"/>
      <c r="P442" s="82"/>
      <c r="Q442" s="82"/>
      <c r="R442" s="82"/>
      <c r="S442" s="82"/>
      <c r="T442" s="82"/>
      <c r="U442" s="82"/>
      <c r="V442" s="82"/>
      <c r="W442" s="82"/>
      <c r="X442" s="82"/>
      <c r="Y442" s="82"/>
      <c r="Z442" s="82"/>
      <c r="AA442" s="82"/>
      <c r="AB442" s="82"/>
      <c r="AC442" s="82"/>
      <c r="AD442" s="82"/>
      <c r="AE442" s="82"/>
      <c r="AF442" s="82"/>
      <c r="AG442" s="82"/>
      <c r="AH442" s="82"/>
      <c r="AI442" s="82"/>
      <c r="AJ442" s="82"/>
      <c r="AK442" s="82"/>
      <c r="AL442" s="82"/>
      <c r="AM442" s="82"/>
      <c r="AN442" s="82"/>
      <c r="AO442" s="82"/>
      <c r="AP442" s="82"/>
      <c r="AQ442" s="82"/>
      <c r="AR442" s="82"/>
      <c r="AS442" s="82"/>
      <c r="AT442" s="82"/>
      <c r="AU442" s="82"/>
      <c r="AV442" s="82"/>
      <c r="AW442" s="82"/>
      <c r="AX442" s="82"/>
      <c r="AY442" s="82"/>
      <c r="AZ442" s="82"/>
      <c r="BA442" s="82"/>
      <c r="BB442" s="82"/>
      <c r="BC442" s="82"/>
      <c r="BD442" s="82"/>
      <c r="BE442" s="82"/>
      <c r="BF442" s="82"/>
      <c r="BG442" s="82"/>
      <c r="BH442" s="82"/>
      <c r="BI442" s="82"/>
      <c r="BJ442" s="82"/>
      <c r="BK442" s="82"/>
      <c r="BL442" s="82"/>
    </row>
    <row r="443" s="12" customFormat="1" ht="12" spans="1:64">
      <c r="A443" s="64" t="s">
        <v>562</v>
      </c>
      <c r="B443" s="64" t="s">
        <v>563</v>
      </c>
      <c r="C443" s="64" t="s">
        <v>564</v>
      </c>
      <c r="D443" s="64" t="s">
        <v>565</v>
      </c>
      <c r="E443" s="64"/>
      <c r="F443" s="21"/>
      <c r="G443" s="21"/>
      <c r="H443" s="73"/>
      <c r="I443" s="72"/>
      <c r="J443" s="73"/>
      <c r="K443" s="73"/>
      <c r="L443" s="73"/>
      <c r="M443" s="72"/>
      <c r="N443" s="72"/>
      <c r="O443" s="72"/>
      <c r="P443" s="82"/>
      <c r="Q443" s="82"/>
      <c r="R443" s="82"/>
      <c r="S443" s="82"/>
      <c r="T443" s="82"/>
      <c r="U443" s="82"/>
      <c r="V443" s="82"/>
      <c r="W443" s="82"/>
      <c r="X443" s="82"/>
      <c r="Y443" s="82"/>
      <c r="Z443" s="82"/>
      <c r="AA443" s="82"/>
      <c r="AB443" s="82"/>
      <c r="AC443" s="82"/>
      <c r="AD443" s="82"/>
      <c r="AE443" s="82"/>
      <c r="AF443" s="82"/>
      <c r="AG443" s="82"/>
      <c r="AH443" s="82"/>
      <c r="AI443" s="82"/>
      <c r="AJ443" s="82"/>
      <c r="AK443" s="82"/>
      <c r="AL443" s="82"/>
      <c r="AM443" s="82"/>
      <c r="AN443" s="82"/>
      <c r="AO443" s="82"/>
      <c r="AP443" s="82"/>
      <c r="AQ443" s="82"/>
      <c r="AR443" s="82"/>
      <c r="AS443" s="82"/>
      <c r="AT443" s="82"/>
      <c r="AU443" s="82"/>
      <c r="AV443" s="82"/>
      <c r="AW443" s="82"/>
      <c r="AX443" s="82"/>
      <c r="AY443" s="82"/>
      <c r="AZ443" s="82"/>
      <c r="BA443" s="82"/>
      <c r="BB443" s="82"/>
      <c r="BC443" s="82"/>
      <c r="BD443" s="82"/>
      <c r="BE443" s="82"/>
      <c r="BF443" s="82"/>
      <c r="BG443" s="82"/>
      <c r="BH443" s="82"/>
      <c r="BI443" s="82"/>
      <c r="BJ443" s="82"/>
      <c r="BK443" s="82"/>
      <c r="BL443" s="82"/>
    </row>
    <row r="444" s="13" customFormat="1" ht="12" spans="1:64">
      <c r="A444" s="64">
        <v>6</v>
      </c>
      <c r="B444" s="63">
        <v>6</v>
      </c>
      <c r="C444" s="63">
        <v>3</v>
      </c>
      <c r="D444" s="63">
        <v>6</v>
      </c>
      <c r="E444" s="74"/>
      <c r="F444" s="73"/>
      <c r="G444" s="73"/>
      <c r="H444" s="73"/>
      <c r="I444" s="73"/>
      <c r="J444" s="73"/>
      <c r="K444" s="73"/>
      <c r="L444" s="73"/>
      <c r="M444" s="72"/>
      <c r="N444" s="72"/>
      <c r="O444" s="72"/>
      <c r="P444" s="82"/>
      <c r="Q444" s="82"/>
      <c r="R444" s="82"/>
      <c r="S444" s="82"/>
      <c r="T444" s="82"/>
      <c r="U444" s="82"/>
      <c r="V444" s="82"/>
      <c r="W444" s="82"/>
      <c r="X444" s="82"/>
      <c r="Y444" s="82"/>
      <c r="Z444" s="82"/>
      <c r="AA444" s="82"/>
      <c r="AB444" s="82"/>
      <c r="AC444" s="82"/>
      <c r="AD444" s="82"/>
      <c r="AE444" s="82"/>
      <c r="AF444" s="82"/>
      <c r="AG444" s="82"/>
      <c r="AH444" s="82"/>
      <c r="AI444" s="82"/>
      <c r="AJ444" s="82"/>
      <c r="AK444" s="82"/>
      <c r="AL444" s="82"/>
      <c r="AM444" s="82"/>
      <c r="AN444" s="82"/>
      <c r="AO444" s="82"/>
      <c r="AP444" s="82"/>
      <c r="AQ444" s="82"/>
      <c r="AR444" s="82"/>
      <c r="AS444" s="82"/>
      <c r="AT444" s="82"/>
      <c r="AU444" s="82"/>
      <c r="AV444" s="82"/>
      <c r="AW444" s="82"/>
      <c r="AX444" s="82"/>
      <c r="AY444" s="82"/>
      <c r="AZ444" s="82"/>
      <c r="BA444" s="82"/>
      <c r="BB444" s="82"/>
      <c r="BC444" s="82"/>
      <c r="BD444" s="82"/>
      <c r="BE444" s="82"/>
      <c r="BF444" s="82"/>
      <c r="BG444" s="82"/>
      <c r="BH444" s="82"/>
      <c r="BI444" s="82"/>
      <c r="BJ444" s="82"/>
      <c r="BK444" s="82"/>
      <c r="BL444" s="82"/>
    </row>
    <row r="445" s="12" customFormat="1" ht="12" spans="1:64">
      <c r="A445" s="25">
        <v>79</v>
      </c>
      <c r="B445" s="25">
        <v>84</v>
      </c>
      <c r="C445" s="48">
        <v>94</v>
      </c>
      <c r="D445" s="48">
        <v>90</v>
      </c>
      <c r="E445" s="48"/>
      <c r="F445" s="48"/>
      <c r="G445" s="48"/>
      <c r="H445" s="48"/>
      <c r="I445" s="48"/>
      <c r="J445" s="48"/>
      <c r="K445" s="48"/>
      <c r="L445" s="48"/>
      <c r="M445" s="83"/>
      <c r="N445" s="83"/>
      <c r="O445" s="83"/>
      <c r="P445" s="82"/>
      <c r="Q445" s="82"/>
      <c r="R445" s="82"/>
      <c r="S445" s="82"/>
      <c r="T445" s="82"/>
      <c r="U445" s="82"/>
      <c r="V445" s="82"/>
      <c r="W445" s="82"/>
      <c r="X445" s="82"/>
      <c r="Y445" s="82"/>
      <c r="Z445" s="82"/>
      <c r="AA445" s="82"/>
      <c r="AB445" s="82"/>
      <c r="AC445" s="82"/>
      <c r="AD445" s="82"/>
      <c r="AE445" s="82"/>
      <c r="AF445" s="82"/>
      <c r="AG445" s="82"/>
      <c r="AH445" s="82"/>
      <c r="AI445" s="82"/>
      <c r="AJ445" s="82"/>
      <c r="AK445" s="82"/>
      <c r="AL445" s="82"/>
      <c r="AM445" s="82"/>
      <c r="AN445" s="82"/>
      <c r="AO445" s="82"/>
      <c r="AP445" s="82"/>
      <c r="AQ445" s="82"/>
      <c r="AR445" s="82"/>
      <c r="AS445" s="82"/>
      <c r="AT445" s="82"/>
      <c r="AU445" s="82"/>
      <c r="AV445" s="82"/>
      <c r="AW445" s="82"/>
      <c r="AX445" s="82"/>
      <c r="AY445" s="82"/>
      <c r="AZ445" s="82"/>
      <c r="BA445" s="82"/>
      <c r="BB445" s="82"/>
      <c r="BC445" s="82"/>
      <c r="BD445" s="82"/>
      <c r="BE445" s="82"/>
      <c r="BF445" s="82"/>
      <c r="BG445" s="82"/>
      <c r="BH445" s="82"/>
      <c r="BI445" s="82"/>
      <c r="BJ445" s="82"/>
      <c r="BK445" s="82"/>
      <c r="BL445" s="82"/>
    </row>
    <row r="446" s="10" customFormat="1" ht="12.75" spans="1:64">
      <c r="A446" s="21"/>
      <c r="B446" s="22"/>
      <c r="C446" s="22"/>
      <c r="D446" s="22"/>
      <c r="E446" s="22"/>
      <c r="F446" s="22"/>
      <c r="G446" s="21"/>
      <c r="H446" s="72"/>
      <c r="I446" s="72"/>
      <c r="J446" s="72"/>
      <c r="K446" s="72"/>
      <c r="L446" s="72"/>
      <c r="M446" s="72"/>
      <c r="N446" s="72"/>
      <c r="O446" s="72"/>
      <c r="P446" s="81"/>
      <c r="Q446" s="85"/>
      <c r="R446" s="81"/>
      <c r="S446" s="81"/>
      <c r="T446" s="81"/>
      <c r="U446" s="81"/>
      <c r="V446" s="81"/>
      <c r="W446" s="81"/>
      <c r="X446" s="81"/>
      <c r="Y446" s="81"/>
      <c r="Z446" s="81"/>
      <c r="AA446" s="81"/>
      <c r="AB446" s="81"/>
      <c r="AC446" s="81"/>
      <c r="AD446" s="81"/>
      <c r="AE446" s="81"/>
      <c r="AF446" s="81"/>
      <c r="AG446" s="81"/>
      <c r="AH446" s="81"/>
      <c r="AI446" s="81"/>
      <c r="AJ446" s="81"/>
      <c r="AK446" s="81"/>
      <c r="AL446" s="81"/>
      <c r="AM446" s="81"/>
      <c r="AN446" s="81"/>
      <c r="AO446" s="81"/>
      <c r="AP446" s="81"/>
      <c r="AQ446" s="81"/>
      <c r="AR446" s="81"/>
      <c r="AS446" s="81"/>
      <c r="AT446" s="81"/>
      <c r="AU446" s="81"/>
      <c r="AV446" s="81"/>
      <c r="AW446" s="81"/>
      <c r="AX446" s="81"/>
      <c r="AY446" s="81"/>
      <c r="AZ446" s="81"/>
      <c r="BA446" s="81"/>
      <c r="BB446" s="81"/>
      <c r="BC446" s="81"/>
      <c r="BD446" s="81"/>
      <c r="BE446" s="81"/>
      <c r="BF446" s="81"/>
      <c r="BG446" s="81"/>
      <c r="BH446" s="81"/>
      <c r="BI446" s="81"/>
      <c r="BJ446" s="81"/>
      <c r="BK446" s="81"/>
      <c r="BL446" s="81"/>
    </row>
    <row r="447" s="10" customFormat="1" ht="12.75" spans="1:64">
      <c r="A447" s="75" t="s">
        <v>566</v>
      </c>
      <c r="B447" s="76" t="s">
        <v>2</v>
      </c>
      <c r="C447" s="76">
        <v>19</v>
      </c>
      <c r="D447" s="76" t="s">
        <v>3</v>
      </c>
      <c r="E447" s="76" t="s">
        <v>567</v>
      </c>
      <c r="F447" s="76" t="s">
        <v>5</v>
      </c>
      <c r="G447" s="77">
        <f>(A449*A450+B449*B450+C449*C450+D449*D450+E449*E450+F449*F450+G449*G450+H449*H450)/C447</f>
        <v>76.5263157894737</v>
      </c>
      <c r="H447" s="73"/>
      <c r="I447" s="73"/>
      <c r="J447" s="73"/>
      <c r="K447" s="73"/>
      <c r="L447" s="73"/>
      <c r="M447" s="73"/>
      <c r="N447" s="73"/>
      <c r="O447" s="73"/>
      <c r="P447" s="81"/>
      <c r="Q447" s="85"/>
      <c r="R447" s="81"/>
      <c r="S447" s="81"/>
      <c r="T447" s="81"/>
      <c r="U447" s="81"/>
      <c r="V447" s="81"/>
      <c r="W447" s="81"/>
      <c r="X447" s="81"/>
      <c r="Y447" s="81"/>
      <c r="Z447" s="81"/>
      <c r="AA447" s="81"/>
      <c r="AB447" s="81"/>
      <c r="AC447" s="81"/>
      <c r="AD447" s="81"/>
      <c r="AE447" s="81"/>
      <c r="AF447" s="81"/>
      <c r="AG447" s="81"/>
      <c r="AH447" s="81"/>
      <c r="AI447" s="81"/>
      <c r="AJ447" s="81"/>
      <c r="AK447" s="81"/>
      <c r="AL447" s="81"/>
      <c r="AM447" s="81"/>
      <c r="AN447" s="81"/>
      <c r="AO447" s="81"/>
      <c r="AP447" s="81"/>
      <c r="AQ447" s="81"/>
      <c r="AR447" s="81"/>
      <c r="AS447" s="81"/>
      <c r="AT447" s="81"/>
      <c r="AU447" s="81"/>
      <c r="AV447" s="81"/>
      <c r="AW447" s="81"/>
      <c r="AX447" s="81"/>
      <c r="AY447" s="81"/>
      <c r="AZ447" s="81"/>
      <c r="BA447" s="81"/>
      <c r="BB447" s="81"/>
      <c r="BC447" s="81"/>
      <c r="BD447" s="81"/>
      <c r="BE447" s="81"/>
      <c r="BF447" s="81"/>
      <c r="BG447" s="81"/>
      <c r="BH447" s="81"/>
      <c r="BI447" s="81"/>
      <c r="BJ447" s="81"/>
      <c r="BK447" s="81"/>
      <c r="BL447" s="81"/>
    </row>
    <row r="448" s="10" customFormat="1" ht="12.75" spans="1:64">
      <c r="A448" s="78" t="s">
        <v>568</v>
      </c>
      <c r="B448" s="78" t="s">
        <v>569</v>
      </c>
      <c r="C448" s="78" t="s">
        <v>570</v>
      </c>
      <c r="D448" s="78" t="s">
        <v>571</v>
      </c>
      <c r="E448" s="78" t="s">
        <v>572</v>
      </c>
      <c r="F448" s="78" t="s">
        <v>573</v>
      </c>
      <c r="G448" s="78" t="s">
        <v>574</v>
      </c>
      <c r="H448" s="76"/>
      <c r="I448" s="76"/>
      <c r="J448" s="73"/>
      <c r="K448" s="73"/>
      <c r="L448" s="73"/>
      <c r="M448" s="73"/>
      <c r="N448" s="73"/>
      <c r="O448" s="73"/>
      <c r="P448" s="81"/>
      <c r="Q448" s="85"/>
      <c r="R448" s="81"/>
      <c r="S448" s="81"/>
      <c r="T448" s="81"/>
      <c r="U448" s="81"/>
      <c r="V448" s="81"/>
      <c r="W448" s="81"/>
      <c r="X448" s="81"/>
      <c r="Y448" s="81"/>
      <c r="Z448" s="81"/>
      <c r="AA448" s="81"/>
      <c r="AB448" s="81"/>
      <c r="AC448" s="81"/>
      <c r="AD448" s="81"/>
      <c r="AE448" s="81"/>
      <c r="AF448" s="81"/>
      <c r="AG448" s="81"/>
      <c r="AH448" s="81"/>
      <c r="AI448" s="81"/>
      <c r="AJ448" s="81"/>
      <c r="AK448" s="81"/>
      <c r="AL448" s="81"/>
      <c r="AM448" s="81"/>
      <c r="AN448" s="81"/>
      <c r="AO448" s="81"/>
      <c r="AP448" s="81"/>
      <c r="AQ448" s="81"/>
      <c r="AR448" s="81"/>
      <c r="AS448" s="81"/>
      <c r="AT448" s="81"/>
      <c r="AU448" s="81"/>
      <c r="AV448" s="81"/>
      <c r="AW448" s="81"/>
      <c r="AX448" s="81"/>
      <c r="AY448" s="81"/>
      <c r="AZ448" s="81"/>
      <c r="BA448" s="81"/>
      <c r="BB448" s="81"/>
      <c r="BC448" s="81"/>
      <c r="BD448" s="81"/>
      <c r="BE448" s="81"/>
      <c r="BF448" s="81"/>
      <c r="BG448" s="81"/>
      <c r="BH448" s="81"/>
      <c r="BI448" s="81"/>
      <c r="BJ448" s="81"/>
      <c r="BK448" s="81"/>
      <c r="BL448" s="81"/>
    </row>
    <row r="449" s="11" customFormat="1" ht="12.75" spans="1:64">
      <c r="A449" s="78">
        <v>3</v>
      </c>
      <c r="B449" s="78">
        <v>4</v>
      </c>
      <c r="C449" s="78">
        <v>1</v>
      </c>
      <c r="D449" s="78">
        <v>1</v>
      </c>
      <c r="E449" s="78">
        <v>4</v>
      </c>
      <c r="F449" s="78">
        <v>1</v>
      </c>
      <c r="G449" s="78">
        <v>5</v>
      </c>
      <c r="H449" s="76"/>
      <c r="I449" s="76"/>
      <c r="J449" s="73"/>
      <c r="K449" s="73"/>
      <c r="L449" s="73"/>
      <c r="M449" s="73"/>
      <c r="N449" s="73"/>
      <c r="O449" s="73"/>
      <c r="P449" s="81"/>
      <c r="Q449" s="85"/>
      <c r="R449" s="81"/>
      <c r="S449" s="81"/>
      <c r="T449" s="81"/>
      <c r="U449" s="81"/>
      <c r="V449" s="81"/>
      <c r="W449" s="81"/>
      <c r="X449" s="81"/>
      <c r="Y449" s="81"/>
      <c r="Z449" s="81"/>
      <c r="AA449" s="81"/>
      <c r="AB449" s="81"/>
      <c r="AC449" s="81"/>
      <c r="AD449" s="81"/>
      <c r="AE449" s="81"/>
      <c r="AF449" s="81"/>
      <c r="AG449" s="81"/>
      <c r="AH449" s="81"/>
      <c r="AI449" s="81"/>
      <c r="AJ449" s="81"/>
      <c r="AK449" s="81"/>
      <c r="AL449" s="81"/>
      <c r="AM449" s="81"/>
      <c r="AN449" s="81"/>
      <c r="AO449" s="81"/>
      <c r="AP449" s="81"/>
      <c r="AQ449" s="81"/>
      <c r="AR449" s="81"/>
      <c r="AS449" s="81"/>
      <c r="AT449" s="81"/>
      <c r="AU449" s="81"/>
      <c r="AV449" s="81"/>
      <c r="AW449" s="81"/>
      <c r="AX449" s="81"/>
      <c r="AY449" s="81"/>
      <c r="AZ449" s="81"/>
      <c r="BA449" s="81"/>
      <c r="BB449" s="81"/>
      <c r="BC449" s="81"/>
      <c r="BD449" s="81"/>
      <c r="BE449" s="81"/>
      <c r="BF449" s="81"/>
      <c r="BG449" s="81"/>
      <c r="BH449" s="81"/>
      <c r="BI449" s="81"/>
      <c r="BJ449" s="81"/>
      <c r="BK449" s="81"/>
      <c r="BL449" s="81"/>
    </row>
    <row r="450" s="10" customFormat="1" ht="12.75" spans="1:64">
      <c r="A450" s="25">
        <v>90</v>
      </c>
      <c r="B450" s="25">
        <v>45</v>
      </c>
      <c r="C450" s="25">
        <v>79</v>
      </c>
      <c r="D450" s="25">
        <v>89</v>
      </c>
      <c r="E450" s="25">
        <v>86</v>
      </c>
      <c r="F450" s="25">
        <v>52</v>
      </c>
      <c r="G450" s="48">
        <v>88</v>
      </c>
      <c r="H450" s="48"/>
      <c r="I450" s="48"/>
      <c r="J450" s="48"/>
      <c r="K450" s="48"/>
      <c r="L450" s="48"/>
      <c r="M450" s="48"/>
      <c r="N450" s="48"/>
      <c r="O450" s="48"/>
      <c r="P450" s="81"/>
      <c r="Q450" s="85"/>
      <c r="R450" s="81"/>
      <c r="S450" s="81"/>
      <c r="T450" s="81"/>
      <c r="U450" s="81"/>
      <c r="V450" s="81"/>
      <c r="W450" s="81"/>
      <c r="X450" s="81"/>
      <c r="Y450" s="81"/>
      <c r="Z450" s="81"/>
      <c r="AA450" s="81"/>
      <c r="AB450" s="81"/>
      <c r="AC450" s="81"/>
      <c r="AD450" s="81"/>
      <c r="AE450" s="81"/>
      <c r="AF450" s="81"/>
      <c r="AG450" s="81"/>
      <c r="AH450" s="81"/>
      <c r="AI450" s="81"/>
      <c r="AJ450" s="81"/>
      <c r="AK450" s="81"/>
      <c r="AL450" s="81"/>
      <c r="AM450" s="81"/>
      <c r="AN450" s="81"/>
      <c r="AO450" s="81"/>
      <c r="AP450" s="81"/>
      <c r="AQ450" s="81"/>
      <c r="AR450" s="81"/>
      <c r="AS450" s="81"/>
      <c r="AT450" s="81"/>
      <c r="AU450" s="81"/>
      <c r="AV450" s="81"/>
      <c r="AW450" s="81"/>
      <c r="AX450" s="81"/>
      <c r="AY450" s="81"/>
      <c r="AZ450" s="81"/>
      <c r="BA450" s="81"/>
      <c r="BB450" s="81"/>
      <c r="BC450" s="81"/>
      <c r="BD450" s="81"/>
      <c r="BE450" s="81"/>
      <c r="BF450" s="81"/>
      <c r="BG450" s="81"/>
      <c r="BH450" s="81"/>
      <c r="BI450" s="81"/>
      <c r="BJ450" s="81"/>
      <c r="BK450" s="81"/>
      <c r="BL450" s="81"/>
    </row>
    <row r="451" s="10" customFormat="1" ht="12.75" spans="1:64">
      <c r="A451" s="73"/>
      <c r="B451" s="73"/>
      <c r="C451" s="73"/>
      <c r="D451" s="73"/>
      <c r="E451" s="73"/>
      <c r="F451" s="73"/>
      <c r="G451" s="73"/>
      <c r="H451" s="73"/>
      <c r="I451" s="73"/>
      <c r="J451" s="73"/>
      <c r="K451" s="73"/>
      <c r="L451" s="73"/>
      <c r="M451" s="73"/>
      <c r="N451" s="73"/>
      <c r="O451" s="73"/>
      <c r="P451" s="81"/>
      <c r="Q451" s="85"/>
      <c r="R451" s="81"/>
      <c r="S451" s="81"/>
      <c r="T451" s="81"/>
      <c r="U451" s="81"/>
      <c r="V451" s="81"/>
      <c r="W451" s="81"/>
      <c r="X451" s="81"/>
      <c r="Y451" s="81"/>
      <c r="Z451" s="81"/>
      <c r="AA451" s="81"/>
      <c r="AB451" s="81"/>
      <c r="AC451" s="81"/>
      <c r="AD451" s="81"/>
      <c r="AE451" s="81"/>
      <c r="AF451" s="81"/>
      <c r="AG451" s="81"/>
      <c r="AH451" s="81"/>
      <c r="AI451" s="81"/>
      <c r="AJ451" s="81"/>
      <c r="AK451" s="81"/>
      <c r="AL451" s="81"/>
      <c r="AM451" s="81"/>
      <c r="AN451" s="81"/>
      <c r="AO451" s="81"/>
      <c r="AP451" s="81"/>
      <c r="AQ451" s="81"/>
      <c r="AR451" s="81"/>
      <c r="AS451" s="81"/>
      <c r="AT451" s="81"/>
      <c r="AU451" s="81"/>
      <c r="AV451" s="81"/>
      <c r="AW451" s="81"/>
      <c r="AX451" s="81"/>
      <c r="AY451" s="81"/>
      <c r="AZ451" s="81"/>
      <c r="BA451" s="81"/>
      <c r="BB451" s="81"/>
      <c r="BC451" s="81"/>
      <c r="BD451" s="81"/>
      <c r="BE451" s="81"/>
      <c r="BF451" s="81"/>
      <c r="BG451" s="81"/>
      <c r="BH451" s="81"/>
      <c r="BI451" s="81"/>
      <c r="BJ451" s="81"/>
      <c r="BK451" s="81"/>
      <c r="BL451" s="81"/>
    </row>
    <row r="452" s="10" customFormat="1" ht="12.75" spans="1:64">
      <c r="A452" s="26" t="s">
        <v>575</v>
      </c>
      <c r="B452" s="73" t="s">
        <v>2</v>
      </c>
      <c r="C452" s="73">
        <v>26</v>
      </c>
      <c r="D452" s="73" t="s">
        <v>3</v>
      </c>
      <c r="E452" s="73" t="s">
        <v>567</v>
      </c>
      <c r="F452" s="73" t="s">
        <v>5</v>
      </c>
      <c r="G452" s="24">
        <f>(A454*A455+B454*B455+C454*C455+D454*D455+E454*E455+F454*F455+G454*G455+H454*H455+I454*I455)/C452</f>
        <v>85.3846153846154</v>
      </c>
      <c r="H452" s="73"/>
      <c r="I452" s="73"/>
      <c r="J452" s="73"/>
      <c r="K452" s="73"/>
      <c r="L452" s="73"/>
      <c r="M452" s="73"/>
      <c r="N452" s="73"/>
      <c r="O452" s="73"/>
      <c r="P452" s="81"/>
      <c r="Q452" s="85"/>
      <c r="R452" s="81"/>
      <c r="S452" s="81"/>
      <c r="T452" s="81"/>
      <c r="U452" s="81"/>
      <c r="V452" s="81"/>
      <c r="W452" s="81"/>
      <c r="X452" s="81"/>
      <c r="Y452" s="81"/>
      <c r="Z452" s="81"/>
      <c r="AA452" s="81"/>
      <c r="AB452" s="81"/>
      <c r="AC452" s="81"/>
      <c r="AD452" s="81"/>
      <c r="AE452" s="81"/>
      <c r="AF452" s="81"/>
      <c r="AG452" s="81"/>
      <c r="AH452" s="81"/>
      <c r="AI452" s="81"/>
      <c r="AJ452" s="81"/>
      <c r="AK452" s="81"/>
      <c r="AL452" s="81"/>
      <c r="AM452" s="81"/>
      <c r="AN452" s="81"/>
      <c r="AO452" s="81"/>
      <c r="AP452" s="81"/>
      <c r="AQ452" s="81"/>
      <c r="AR452" s="81"/>
      <c r="AS452" s="81"/>
      <c r="AT452" s="81"/>
      <c r="AU452" s="81"/>
      <c r="AV452" s="81"/>
      <c r="AW452" s="81"/>
      <c r="AX452" s="81"/>
      <c r="AY452" s="81"/>
      <c r="AZ452" s="81"/>
      <c r="BA452" s="81"/>
      <c r="BB452" s="81"/>
      <c r="BC452" s="81"/>
      <c r="BD452" s="81"/>
      <c r="BE452" s="81"/>
      <c r="BF452" s="81"/>
      <c r="BG452" s="81"/>
      <c r="BH452" s="81"/>
      <c r="BI452" s="81"/>
      <c r="BJ452" s="81"/>
      <c r="BK452" s="81"/>
      <c r="BL452" s="81"/>
    </row>
    <row r="453" s="14" customFormat="1" ht="12.75" spans="1:64">
      <c r="A453" s="86" t="s">
        <v>572</v>
      </c>
      <c r="B453" s="86" t="s">
        <v>576</v>
      </c>
      <c r="C453" s="86" t="s">
        <v>577</v>
      </c>
      <c r="D453" s="86" t="s">
        <v>578</v>
      </c>
      <c r="E453" s="86" t="s">
        <v>579</v>
      </c>
      <c r="F453" s="86" t="s">
        <v>580</v>
      </c>
      <c r="G453" s="86" t="s">
        <v>568</v>
      </c>
      <c r="H453" s="86" t="s">
        <v>581</v>
      </c>
      <c r="I453" s="73"/>
      <c r="J453" s="73"/>
      <c r="K453" s="73"/>
      <c r="L453" s="73"/>
      <c r="M453" s="73"/>
      <c r="N453" s="73"/>
      <c r="O453" s="73"/>
      <c r="P453" s="90"/>
      <c r="Q453" s="107"/>
      <c r="R453" s="90"/>
      <c r="S453" s="90"/>
      <c r="T453" s="90"/>
      <c r="U453" s="90"/>
      <c r="V453" s="90"/>
      <c r="W453" s="90"/>
      <c r="X453" s="90"/>
      <c r="Y453" s="90"/>
      <c r="Z453" s="90"/>
      <c r="AA453" s="90"/>
      <c r="AB453" s="90"/>
      <c r="AC453" s="90"/>
      <c r="AD453" s="90"/>
      <c r="AE453" s="90"/>
      <c r="AF453" s="90"/>
      <c r="AG453" s="90"/>
      <c r="AH453" s="90"/>
      <c r="AI453" s="90"/>
      <c r="AJ453" s="90"/>
      <c r="AK453" s="90"/>
      <c r="AL453" s="90"/>
      <c r="AM453" s="90"/>
      <c r="AN453" s="90"/>
      <c r="AO453" s="90"/>
      <c r="AP453" s="90"/>
      <c r="AQ453" s="90"/>
      <c r="AR453" s="90"/>
      <c r="AS453" s="90"/>
      <c r="AT453" s="90"/>
      <c r="AU453" s="90"/>
      <c r="AV453" s="90"/>
      <c r="AW453" s="90"/>
      <c r="AX453" s="90"/>
      <c r="AY453" s="90"/>
      <c r="AZ453" s="90"/>
      <c r="BA453" s="90"/>
      <c r="BB453" s="90"/>
      <c r="BC453" s="90"/>
      <c r="BD453" s="90"/>
      <c r="BE453" s="90"/>
      <c r="BF453" s="90"/>
      <c r="BG453" s="90"/>
      <c r="BH453" s="90"/>
      <c r="BI453" s="90"/>
      <c r="BJ453" s="90"/>
      <c r="BK453" s="90"/>
      <c r="BL453" s="90"/>
    </row>
    <row r="454" s="15" customFormat="1" ht="12.75" spans="1:64">
      <c r="A454" s="86">
        <v>1</v>
      </c>
      <c r="B454" s="86">
        <v>6</v>
      </c>
      <c r="C454" s="86">
        <v>5</v>
      </c>
      <c r="D454" s="86">
        <v>4</v>
      </c>
      <c r="E454" s="86">
        <v>2</v>
      </c>
      <c r="F454" s="86">
        <v>5</v>
      </c>
      <c r="G454" s="86">
        <v>1</v>
      </c>
      <c r="H454" s="86">
        <v>2</v>
      </c>
      <c r="I454" s="73"/>
      <c r="J454" s="73"/>
      <c r="K454" s="73"/>
      <c r="L454" s="73"/>
      <c r="M454" s="73"/>
      <c r="N454" s="73"/>
      <c r="O454" s="73"/>
      <c r="P454" s="90"/>
      <c r="Q454" s="107"/>
      <c r="R454" s="90"/>
      <c r="S454" s="90"/>
      <c r="T454" s="90"/>
      <c r="U454" s="90"/>
      <c r="V454" s="90"/>
      <c r="W454" s="90"/>
      <c r="X454" s="90"/>
      <c r="Y454" s="90"/>
      <c r="Z454" s="90"/>
      <c r="AA454" s="90"/>
      <c r="AB454" s="90"/>
      <c r="AC454" s="90"/>
      <c r="AD454" s="90"/>
      <c r="AE454" s="90"/>
      <c r="AF454" s="90"/>
      <c r="AG454" s="90"/>
      <c r="AH454" s="90"/>
      <c r="AI454" s="90"/>
      <c r="AJ454" s="90"/>
      <c r="AK454" s="90"/>
      <c r="AL454" s="90"/>
      <c r="AM454" s="90"/>
      <c r="AN454" s="90"/>
      <c r="AO454" s="90"/>
      <c r="AP454" s="90"/>
      <c r="AQ454" s="90"/>
      <c r="AR454" s="90"/>
      <c r="AS454" s="90"/>
      <c r="AT454" s="90"/>
      <c r="AU454" s="90"/>
      <c r="AV454" s="90"/>
      <c r="AW454" s="90"/>
      <c r="AX454" s="90"/>
      <c r="AY454" s="90"/>
      <c r="AZ454" s="90"/>
      <c r="BA454" s="90"/>
      <c r="BB454" s="90"/>
      <c r="BC454" s="90"/>
      <c r="BD454" s="90"/>
      <c r="BE454" s="90"/>
      <c r="BF454" s="90"/>
      <c r="BG454" s="90"/>
      <c r="BH454" s="90"/>
      <c r="BI454" s="90"/>
      <c r="BJ454" s="90"/>
      <c r="BK454" s="90"/>
      <c r="BL454" s="90"/>
    </row>
    <row r="455" s="16" customFormat="1" ht="15" customHeight="1" spans="1:64">
      <c r="A455" s="25">
        <v>86</v>
      </c>
      <c r="B455" s="25">
        <v>81</v>
      </c>
      <c r="C455" s="25">
        <v>88</v>
      </c>
      <c r="D455" s="25">
        <v>88</v>
      </c>
      <c r="E455" s="25">
        <v>74</v>
      </c>
      <c r="F455" s="25">
        <v>88</v>
      </c>
      <c r="G455" s="25">
        <v>90</v>
      </c>
      <c r="H455" s="48">
        <v>89</v>
      </c>
      <c r="I455" s="48"/>
      <c r="J455" s="48"/>
      <c r="K455" s="48"/>
      <c r="L455" s="48"/>
      <c r="M455" s="48"/>
      <c r="N455" s="48"/>
      <c r="O455" s="48"/>
      <c r="P455" s="105"/>
      <c r="Q455" s="108"/>
      <c r="R455" s="105"/>
      <c r="S455" s="105"/>
      <c r="T455" s="105"/>
      <c r="U455" s="105"/>
      <c r="V455" s="105"/>
      <c r="W455" s="105"/>
      <c r="X455" s="105"/>
      <c r="Y455" s="105"/>
      <c r="Z455" s="105"/>
      <c r="AA455" s="105"/>
      <c r="AB455" s="105"/>
      <c r="AC455" s="105"/>
      <c r="AD455" s="105"/>
      <c r="AE455" s="105"/>
      <c r="AF455" s="105"/>
      <c r="AG455" s="105"/>
      <c r="AH455" s="105"/>
      <c r="AI455" s="105"/>
      <c r="AJ455" s="105"/>
      <c r="AK455" s="105"/>
      <c r="AL455" s="105"/>
      <c r="AM455" s="105"/>
      <c r="AN455" s="105"/>
      <c r="AO455" s="105"/>
      <c r="AP455" s="105"/>
      <c r="AQ455" s="105"/>
      <c r="AR455" s="105"/>
      <c r="AS455" s="105"/>
      <c r="AT455" s="105"/>
      <c r="AU455" s="105"/>
      <c r="AV455" s="105"/>
      <c r="AW455" s="105"/>
      <c r="AX455" s="105"/>
      <c r="AY455" s="105"/>
      <c r="AZ455" s="105"/>
      <c r="BA455" s="105"/>
      <c r="BB455" s="105"/>
      <c r="BC455" s="105"/>
      <c r="BD455" s="105"/>
      <c r="BE455" s="105"/>
      <c r="BF455" s="105"/>
      <c r="BG455" s="105"/>
      <c r="BH455" s="105"/>
      <c r="BI455" s="105"/>
      <c r="BJ455" s="105"/>
      <c r="BK455" s="105"/>
      <c r="BL455" s="105"/>
    </row>
    <row r="456" s="10" customFormat="1" ht="12.75" spans="1:64">
      <c r="A456" s="73"/>
      <c r="B456" s="73"/>
      <c r="C456" s="73"/>
      <c r="D456" s="73"/>
      <c r="E456" s="73"/>
      <c r="F456" s="73"/>
      <c r="G456" s="73"/>
      <c r="H456" s="73"/>
      <c r="I456" s="73"/>
      <c r="J456" s="73"/>
      <c r="K456" s="73"/>
      <c r="L456" s="73"/>
      <c r="M456" s="73"/>
      <c r="N456" s="73"/>
      <c r="O456" s="73"/>
      <c r="P456" s="81"/>
      <c r="Q456" s="85"/>
      <c r="R456" s="81"/>
      <c r="S456" s="81"/>
      <c r="T456" s="81"/>
      <c r="U456" s="81"/>
      <c r="V456" s="81"/>
      <c r="W456" s="81"/>
      <c r="X456" s="81"/>
      <c r="Y456" s="81"/>
      <c r="Z456" s="81"/>
      <c r="AA456" s="81"/>
      <c r="AB456" s="81"/>
      <c r="AC456" s="81"/>
      <c r="AD456" s="81"/>
      <c r="AE456" s="81"/>
      <c r="AF456" s="81"/>
      <c r="AG456" s="81"/>
      <c r="AH456" s="81"/>
      <c r="AI456" s="81"/>
      <c r="AJ456" s="81"/>
      <c r="AK456" s="81"/>
      <c r="AL456" s="81"/>
      <c r="AM456" s="81"/>
      <c r="AN456" s="81"/>
      <c r="AO456" s="81"/>
      <c r="AP456" s="81"/>
      <c r="AQ456" s="81"/>
      <c r="AR456" s="81"/>
      <c r="AS456" s="81"/>
      <c r="AT456" s="81"/>
      <c r="AU456" s="81"/>
      <c r="AV456" s="81"/>
      <c r="AW456" s="81"/>
      <c r="AX456" s="81"/>
      <c r="AY456" s="81"/>
      <c r="AZ456" s="81"/>
      <c r="BA456" s="81"/>
      <c r="BB456" s="81"/>
      <c r="BC456" s="81"/>
      <c r="BD456" s="81"/>
      <c r="BE456" s="81"/>
      <c r="BF456" s="81"/>
      <c r="BG456" s="81"/>
      <c r="BH456" s="81"/>
      <c r="BI456" s="81"/>
      <c r="BJ456" s="81"/>
      <c r="BK456" s="81"/>
      <c r="BL456" s="81"/>
    </row>
    <row r="457" s="10" customFormat="1" ht="12.75" spans="1:64">
      <c r="A457" s="26" t="s">
        <v>582</v>
      </c>
      <c r="B457" s="73" t="s">
        <v>2</v>
      </c>
      <c r="C457" s="73">
        <v>37</v>
      </c>
      <c r="D457" s="73" t="s">
        <v>3</v>
      </c>
      <c r="E457" s="73" t="s">
        <v>583</v>
      </c>
      <c r="F457" s="73" t="s">
        <v>5</v>
      </c>
      <c r="G457" s="24">
        <f>(A459*A460+B459*B460+C459*C460+D459*D460+E459*E460+F459*F460+G459*G460+H459*H460)/C457</f>
        <v>82.7567567567568</v>
      </c>
      <c r="H457" s="73"/>
      <c r="I457" s="73"/>
      <c r="J457" s="73"/>
      <c r="K457" s="73"/>
      <c r="L457" s="73"/>
      <c r="M457" s="73"/>
      <c r="N457" s="73"/>
      <c r="O457" s="73"/>
      <c r="P457" s="81"/>
      <c r="Q457" s="85"/>
      <c r="R457" s="81"/>
      <c r="S457" s="81"/>
      <c r="T457" s="81"/>
      <c r="U457" s="81"/>
      <c r="V457" s="81"/>
      <c r="W457" s="81"/>
      <c r="X457" s="81"/>
      <c r="Y457" s="81"/>
      <c r="Z457" s="81"/>
      <c r="AA457" s="81"/>
      <c r="AB457" s="81"/>
      <c r="AC457" s="81"/>
      <c r="AD457" s="81"/>
      <c r="AE457" s="81"/>
      <c r="AF457" s="81"/>
      <c r="AG457" s="81"/>
      <c r="AH457" s="81"/>
      <c r="AI457" s="81"/>
      <c r="AJ457" s="81"/>
      <c r="AK457" s="81"/>
      <c r="AL457" s="81"/>
      <c r="AM457" s="81"/>
      <c r="AN457" s="81"/>
      <c r="AO457" s="81"/>
      <c r="AP457" s="81"/>
      <c r="AQ457" s="81"/>
      <c r="AR457" s="81"/>
      <c r="AS457" s="81"/>
      <c r="AT457" s="81"/>
      <c r="AU457" s="81"/>
      <c r="AV457" s="81"/>
      <c r="AW457" s="81"/>
      <c r="AX457" s="81"/>
      <c r="AY457" s="81"/>
      <c r="AZ457" s="81"/>
      <c r="BA457" s="81"/>
      <c r="BB457" s="81"/>
      <c r="BC457" s="81"/>
      <c r="BD457" s="81"/>
      <c r="BE457" s="81"/>
      <c r="BF457" s="81"/>
      <c r="BG457" s="81"/>
      <c r="BH457" s="81"/>
      <c r="BI457" s="81"/>
      <c r="BJ457" s="81"/>
      <c r="BK457" s="81"/>
      <c r="BL457" s="81"/>
    </row>
    <row r="458" s="10" customFormat="1" ht="12.75" spans="1:64">
      <c r="A458" s="73" t="s">
        <v>584</v>
      </c>
      <c r="B458" s="73" t="s">
        <v>585</v>
      </c>
      <c r="C458" s="73" t="s">
        <v>586</v>
      </c>
      <c r="D458" s="73" t="s">
        <v>587</v>
      </c>
      <c r="E458" s="22" t="s">
        <v>588</v>
      </c>
      <c r="F458" s="22" t="s">
        <v>589</v>
      </c>
      <c r="G458" s="22" t="s">
        <v>590</v>
      </c>
      <c r="H458" s="73"/>
      <c r="I458" s="73"/>
      <c r="J458" s="73"/>
      <c r="K458" s="73"/>
      <c r="L458" s="73"/>
      <c r="M458" s="73"/>
      <c r="N458" s="73"/>
      <c r="O458" s="73"/>
      <c r="P458" s="81"/>
      <c r="Q458" s="85"/>
      <c r="R458" s="81"/>
      <c r="S458" s="81"/>
      <c r="T458" s="81"/>
      <c r="U458" s="81"/>
      <c r="V458" s="81"/>
      <c r="W458" s="81"/>
      <c r="X458" s="81"/>
      <c r="Y458" s="81"/>
      <c r="Z458" s="81"/>
      <c r="AA458" s="81"/>
      <c r="AB458" s="81"/>
      <c r="AC458" s="81"/>
      <c r="AD458" s="81"/>
      <c r="AE458" s="81"/>
      <c r="AF458" s="81"/>
      <c r="AG458" s="81"/>
      <c r="AH458" s="81"/>
      <c r="AI458" s="81"/>
      <c r="AJ458" s="81"/>
      <c r="AK458" s="81"/>
      <c r="AL458" s="81"/>
      <c r="AM458" s="81"/>
      <c r="AN458" s="81"/>
      <c r="AO458" s="81"/>
      <c r="AP458" s="81"/>
      <c r="AQ458" s="81"/>
      <c r="AR458" s="81"/>
      <c r="AS458" s="81"/>
      <c r="AT458" s="81"/>
      <c r="AU458" s="81"/>
      <c r="AV458" s="81"/>
      <c r="AW458" s="81"/>
      <c r="AX458" s="81"/>
      <c r="AY458" s="81"/>
      <c r="AZ458" s="81"/>
      <c r="BA458" s="81"/>
      <c r="BB458" s="81"/>
      <c r="BC458" s="81"/>
      <c r="BD458" s="81"/>
      <c r="BE458" s="81"/>
      <c r="BF458" s="81"/>
      <c r="BG458" s="81"/>
      <c r="BH458" s="81"/>
      <c r="BI458" s="81"/>
      <c r="BJ458" s="81"/>
      <c r="BK458" s="81"/>
      <c r="BL458" s="81"/>
    </row>
    <row r="459" s="10" customFormat="1" ht="12.75" spans="1:64">
      <c r="A459" s="73">
        <v>6</v>
      </c>
      <c r="B459" s="73">
        <v>6</v>
      </c>
      <c r="C459" s="73">
        <v>6</v>
      </c>
      <c r="D459" s="73">
        <v>3</v>
      </c>
      <c r="E459" s="22">
        <v>5</v>
      </c>
      <c r="F459" s="22">
        <v>6</v>
      </c>
      <c r="G459" s="22">
        <v>5</v>
      </c>
      <c r="H459" s="73"/>
      <c r="I459" s="73"/>
      <c r="J459" s="73"/>
      <c r="K459" s="73"/>
      <c r="L459" s="73"/>
      <c r="M459" s="73"/>
      <c r="N459" s="73"/>
      <c r="O459" s="73"/>
      <c r="P459" s="81"/>
      <c r="Q459" s="85"/>
      <c r="R459" s="81"/>
      <c r="S459" s="81"/>
      <c r="T459" s="81"/>
      <c r="U459" s="81"/>
      <c r="V459" s="81"/>
      <c r="W459" s="81"/>
      <c r="X459" s="81"/>
      <c r="Y459" s="81"/>
      <c r="Z459" s="81"/>
      <c r="AA459" s="81"/>
      <c r="AB459" s="81"/>
      <c r="AC459" s="81"/>
      <c r="AD459" s="81"/>
      <c r="AE459" s="81"/>
      <c r="AF459" s="81"/>
      <c r="AG459" s="81"/>
      <c r="AH459" s="81"/>
      <c r="AI459" s="81"/>
      <c r="AJ459" s="81"/>
      <c r="AK459" s="81"/>
      <c r="AL459" s="81"/>
      <c r="AM459" s="81"/>
      <c r="AN459" s="81"/>
      <c r="AO459" s="81"/>
      <c r="AP459" s="81"/>
      <c r="AQ459" s="81"/>
      <c r="AR459" s="81"/>
      <c r="AS459" s="81"/>
      <c r="AT459" s="81"/>
      <c r="AU459" s="81"/>
      <c r="AV459" s="81"/>
      <c r="AW459" s="81"/>
      <c r="AX459" s="81"/>
      <c r="AY459" s="81"/>
      <c r="AZ459" s="81"/>
      <c r="BA459" s="81"/>
      <c r="BB459" s="81"/>
      <c r="BC459" s="81"/>
      <c r="BD459" s="81"/>
      <c r="BE459" s="81"/>
      <c r="BF459" s="81"/>
      <c r="BG459" s="81"/>
      <c r="BH459" s="81"/>
      <c r="BI459" s="81"/>
      <c r="BJ459" s="81"/>
      <c r="BK459" s="81"/>
      <c r="BL459" s="81"/>
    </row>
    <row r="460" s="16" customFormat="1" ht="15" customHeight="1" spans="1:64">
      <c r="A460" s="25">
        <v>75</v>
      </c>
      <c r="B460" s="25">
        <v>84</v>
      </c>
      <c r="C460" s="25">
        <v>72</v>
      </c>
      <c r="D460" s="25">
        <v>95</v>
      </c>
      <c r="E460" s="25">
        <v>93</v>
      </c>
      <c r="F460" s="25">
        <v>86</v>
      </c>
      <c r="G460" s="25">
        <v>82</v>
      </c>
      <c r="H460" s="48"/>
      <c r="I460" s="48"/>
      <c r="J460" s="48"/>
      <c r="K460" s="48"/>
      <c r="L460" s="48"/>
      <c r="M460" s="48"/>
      <c r="N460" s="48"/>
      <c r="O460" s="48"/>
      <c r="P460" s="105"/>
      <c r="Q460" s="108"/>
      <c r="R460" s="105"/>
      <c r="S460" s="105"/>
      <c r="T460" s="105"/>
      <c r="U460" s="105"/>
      <c r="V460" s="105"/>
      <c r="W460" s="105"/>
      <c r="X460" s="105"/>
      <c r="Y460" s="105"/>
      <c r="Z460" s="105"/>
      <c r="AA460" s="105"/>
      <c r="AB460" s="105"/>
      <c r="AC460" s="105"/>
      <c r="AD460" s="105"/>
      <c r="AE460" s="105"/>
      <c r="AF460" s="105"/>
      <c r="AG460" s="105"/>
      <c r="AH460" s="105"/>
      <c r="AI460" s="105"/>
      <c r="AJ460" s="105"/>
      <c r="AK460" s="105"/>
      <c r="AL460" s="105"/>
      <c r="AM460" s="105"/>
      <c r="AN460" s="105"/>
      <c r="AO460" s="105"/>
      <c r="AP460" s="105"/>
      <c r="AQ460" s="105"/>
      <c r="AR460" s="105"/>
      <c r="AS460" s="105"/>
      <c r="AT460" s="105"/>
      <c r="AU460" s="105"/>
      <c r="AV460" s="105"/>
      <c r="AW460" s="105"/>
      <c r="AX460" s="105"/>
      <c r="AY460" s="105"/>
      <c r="AZ460" s="105"/>
      <c r="BA460" s="105"/>
      <c r="BB460" s="105"/>
      <c r="BC460" s="105"/>
      <c r="BD460" s="105"/>
      <c r="BE460" s="105"/>
      <c r="BF460" s="105"/>
      <c r="BG460" s="105"/>
      <c r="BH460" s="105"/>
      <c r="BI460" s="105"/>
      <c r="BJ460" s="105"/>
      <c r="BK460" s="105"/>
      <c r="BL460" s="105"/>
    </row>
    <row r="461" s="10" customFormat="1" ht="12.75" spans="1:64">
      <c r="A461" s="73"/>
      <c r="B461" s="73"/>
      <c r="C461" s="73"/>
      <c r="D461" s="73"/>
      <c r="E461" s="73"/>
      <c r="F461" s="73"/>
      <c r="G461" s="73"/>
      <c r="H461" s="73"/>
      <c r="I461" s="73"/>
      <c r="J461" s="73"/>
      <c r="K461" s="73"/>
      <c r="L461" s="73"/>
      <c r="M461" s="73"/>
      <c r="N461" s="73"/>
      <c r="O461" s="73"/>
      <c r="P461" s="81"/>
      <c r="Q461" s="85"/>
      <c r="R461" s="81"/>
      <c r="S461" s="81"/>
      <c r="T461" s="81"/>
      <c r="U461" s="81"/>
      <c r="V461" s="81"/>
      <c r="W461" s="81"/>
      <c r="X461" s="81"/>
      <c r="Y461" s="81"/>
      <c r="Z461" s="81"/>
      <c r="AA461" s="81"/>
      <c r="AB461" s="81"/>
      <c r="AC461" s="81"/>
      <c r="AD461" s="81"/>
      <c r="AE461" s="81"/>
      <c r="AF461" s="81"/>
      <c r="AG461" s="81"/>
      <c r="AH461" s="81"/>
      <c r="AI461" s="81"/>
      <c r="AJ461" s="81"/>
      <c r="AK461" s="81"/>
      <c r="AL461" s="81"/>
      <c r="AM461" s="81"/>
      <c r="AN461" s="81"/>
      <c r="AO461" s="81"/>
      <c r="AP461" s="81"/>
      <c r="AQ461" s="81"/>
      <c r="AR461" s="81"/>
      <c r="AS461" s="81"/>
      <c r="AT461" s="81"/>
      <c r="AU461" s="81"/>
      <c r="AV461" s="81"/>
      <c r="AW461" s="81"/>
      <c r="AX461" s="81"/>
      <c r="AY461" s="81"/>
      <c r="AZ461" s="81"/>
      <c r="BA461" s="81"/>
      <c r="BB461" s="81"/>
      <c r="BC461" s="81"/>
      <c r="BD461" s="81"/>
      <c r="BE461" s="81"/>
      <c r="BF461" s="81"/>
      <c r="BG461" s="81"/>
      <c r="BH461" s="81"/>
      <c r="BI461" s="81"/>
      <c r="BJ461" s="81"/>
      <c r="BK461" s="81"/>
      <c r="BL461" s="81"/>
    </row>
    <row r="462" s="10" customFormat="1" ht="12.75" spans="1:64">
      <c r="A462" s="26" t="s">
        <v>591</v>
      </c>
      <c r="B462" s="73" t="s">
        <v>2</v>
      </c>
      <c r="C462" s="73">
        <v>21</v>
      </c>
      <c r="D462" s="73" t="s">
        <v>3</v>
      </c>
      <c r="E462" s="73" t="s">
        <v>583</v>
      </c>
      <c r="F462" s="22" t="s">
        <v>5</v>
      </c>
      <c r="G462" s="24">
        <f>(A464*A465+B464*B465+C464*C465+D464*D465+E464*E465+F464*F465+G464*G465+H464*H465)/C462</f>
        <v>81</v>
      </c>
      <c r="H462" s="22"/>
      <c r="I462" s="22"/>
      <c r="J462" s="22"/>
      <c r="K462" s="22"/>
      <c r="L462" s="22"/>
      <c r="M462" s="22"/>
      <c r="N462" s="21"/>
      <c r="O462" s="21"/>
      <c r="P462" s="81"/>
      <c r="Q462" s="85"/>
      <c r="R462" s="81"/>
      <c r="S462" s="81"/>
      <c r="T462" s="81"/>
      <c r="U462" s="81"/>
      <c r="V462" s="81"/>
      <c r="W462" s="81"/>
      <c r="X462" s="81"/>
      <c r="Y462" s="81"/>
      <c r="Z462" s="81"/>
      <c r="AA462" s="81"/>
      <c r="AB462" s="81"/>
      <c r="AC462" s="81"/>
      <c r="AD462" s="81"/>
      <c r="AE462" s="81"/>
      <c r="AF462" s="81"/>
      <c r="AG462" s="81"/>
      <c r="AH462" s="81"/>
      <c r="AI462" s="81"/>
      <c r="AJ462" s="81"/>
      <c r="AK462" s="81"/>
      <c r="AL462" s="81"/>
      <c r="AM462" s="81"/>
      <c r="AN462" s="81"/>
      <c r="AO462" s="81"/>
      <c r="AP462" s="81"/>
      <c r="AQ462" s="81"/>
      <c r="AR462" s="81"/>
      <c r="AS462" s="81"/>
      <c r="AT462" s="81"/>
      <c r="AU462" s="81"/>
      <c r="AV462" s="81"/>
      <c r="AW462" s="81"/>
      <c r="AX462" s="81"/>
      <c r="AY462" s="81"/>
      <c r="AZ462" s="81"/>
      <c r="BA462" s="81"/>
      <c r="BB462" s="81"/>
      <c r="BC462" s="81"/>
      <c r="BD462" s="81"/>
      <c r="BE462" s="81"/>
      <c r="BF462" s="81"/>
      <c r="BG462" s="81"/>
      <c r="BH462" s="81"/>
      <c r="BI462" s="81"/>
      <c r="BJ462" s="81"/>
      <c r="BK462" s="81"/>
      <c r="BL462" s="81"/>
    </row>
    <row r="463" s="10" customFormat="1" ht="12.75" spans="1:64">
      <c r="A463" s="73" t="s">
        <v>587</v>
      </c>
      <c r="B463" s="73" t="s">
        <v>592</v>
      </c>
      <c r="C463" s="73" t="s">
        <v>593</v>
      </c>
      <c r="D463" s="22" t="s">
        <v>594</v>
      </c>
      <c r="E463" s="22"/>
      <c r="F463" s="22"/>
      <c r="G463" s="22"/>
      <c r="H463" s="22"/>
      <c r="I463" s="22"/>
      <c r="J463" s="22"/>
      <c r="K463" s="22"/>
      <c r="L463" s="22"/>
      <c r="M463" s="22"/>
      <c r="N463" s="21"/>
      <c r="O463" s="21"/>
      <c r="P463" s="81"/>
      <c r="Q463" s="85"/>
      <c r="R463" s="81"/>
      <c r="S463" s="81"/>
      <c r="T463" s="81"/>
      <c r="U463" s="81"/>
      <c r="V463" s="81"/>
      <c r="W463" s="81"/>
      <c r="X463" s="81"/>
      <c r="Y463" s="81"/>
      <c r="Z463" s="81"/>
      <c r="AA463" s="81"/>
      <c r="AB463" s="81"/>
      <c r="AC463" s="81"/>
      <c r="AD463" s="81"/>
      <c r="AE463" s="81"/>
      <c r="AF463" s="81"/>
      <c r="AG463" s="81"/>
      <c r="AH463" s="81"/>
      <c r="AI463" s="81"/>
      <c r="AJ463" s="81"/>
      <c r="AK463" s="81"/>
      <c r="AL463" s="81"/>
      <c r="AM463" s="81"/>
      <c r="AN463" s="81"/>
      <c r="AO463" s="81"/>
      <c r="AP463" s="81"/>
      <c r="AQ463" s="81"/>
      <c r="AR463" s="81"/>
      <c r="AS463" s="81"/>
      <c r="AT463" s="81"/>
      <c r="AU463" s="81"/>
      <c r="AV463" s="81"/>
      <c r="AW463" s="81"/>
      <c r="AX463" s="81"/>
      <c r="AY463" s="81"/>
      <c r="AZ463" s="81"/>
      <c r="BA463" s="81"/>
      <c r="BB463" s="81"/>
      <c r="BC463" s="81"/>
      <c r="BD463" s="81"/>
      <c r="BE463" s="81"/>
      <c r="BF463" s="81"/>
      <c r="BG463" s="81"/>
      <c r="BH463" s="81"/>
      <c r="BI463" s="81"/>
      <c r="BJ463" s="81"/>
      <c r="BK463" s="81"/>
      <c r="BL463" s="81"/>
    </row>
    <row r="464" s="11" customFormat="1" ht="12.75" spans="1:64">
      <c r="A464" s="32">
        <v>3</v>
      </c>
      <c r="B464" s="22">
        <v>6</v>
      </c>
      <c r="C464" s="22">
        <v>6</v>
      </c>
      <c r="D464" s="22">
        <v>6</v>
      </c>
      <c r="E464" s="22"/>
      <c r="F464" s="22"/>
      <c r="G464" s="22"/>
      <c r="H464" s="22"/>
      <c r="I464" s="22"/>
      <c r="J464" s="22"/>
      <c r="K464" s="22"/>
      <c r="L464" s="22"/>
      <c r="M464" s="22"/>
      <c r="N464" s="21"/>
      <c r="O464" s="21"/>
      <c r="P464" s="81"/>
      <c r="Q464" s="85"/>
      <c r="R464" s="81"/>
      <c r="S464" s="81"/>
      <c r="T464" s="81"/>
      <c r="U464" s="81"/>
      <c r="V464" s="81"/>
      <c r="W464" s="81"/>
      <c r="X464" s="81"/>
      <c r="Y464" s="81"/>
      <c r="Z464" s="81"/>
      <c r="AA464" s="81"/>
      <c r="AB464" s="81"/>
      <c r="AC464" s="81"/>
      <c r="AD464" s="81"/>
      <c r="AE464" s="81"/>
      <c r="AF464" s="81"/>
      <c r="AG464" s="81"/>
      <c r="AH464" s="81"/>
      <c r="AI464" s="81"/>
      <c r="AJ464" s="81"/>
      <c r="AK464" s="81"/>
      <c r="AL464" s="81"/>
      <c r="AM464" s="81"/>
      <c r="AN464" s="81"/>
      <c r="AO464" s="81"/>
      <c r="AP464" s="81"/>
      <c r="AQ464" s="81"/>
      <c r="AR464" s="81"/>
      <c r="AS464" s="81"/>
      <c r="AT464" s="81"/>
      <c r="AU464" s="81"/>
      <c r="AV464" s="81"/>
      <c r="AW464" s="81"/>
      <c r="AX464" s="81"/>
      <c r="AY464" s="81"/>
      <c r="AZ464" s="81"/>
      <c r="BA464" s="81"/>
      <c r="BB464" s="81"/>
      <c r="BC464" s="81"/>
      <c r="BD464" s="81"/>
      <c r="BE464" s="81"/>
      <c r="BF464" s="81"/>
      <c r="BG464" s="81"/>
      <c r="BH464" s="81"/>
      <c r="BI464" s="81"/>
      <c r="BJ464" s="81"/>
      <c r="BK464" s="81"/>
      <c r="BL464" s="81"/>
    </row>
    <row r="465" s="10" customFormat="1" ht="12.75" spans="1:64">
      <c r="A465" s="25">
        <v>95</v>
      </c>
      <c r="B465" s="25">
        <v>72</v>
      </c>
      <c r="C465" s="25">
        <v>76</v>
      </c>
      <c r="D465" s="25">
        <v>88</v>
      </c>
      <c r="E465" s="25"/>
      <c r="F465" s="25"/>
      <c r="G465" s="25"/>
      <c r="H465" s="25"/>
      <c r="I465" s="25"/>
      <c r="J465" s="25"/>
      <c r="K465" s="25"/>
      <c r="L465" s="25"/>
      <c r="M465" s="25"/>
      <c r="N465" s="25"/>
      <c r="O465" s="25"/>
      <c r="P465" s="81"/>
      <c r="Q465" s="85"/>
      <c r="R465" s="81"/>
      <c r="S465" s="81"/>
      <c r="T465" s="81"/>
      <c r="U465" s="81"/>
      <c r="V465" s="81"/>
      <c r="W465" s="81"/>
      <c r="X465" s="81"/>
      <c r="Y465" s="81"/>
      <c r="Z465" s="81"/>
      <c r="AA465" s="81"/>
      <c r="AB465" s="81"/>
      <c r="AC465" s="81"/>
      <c r="AD465" s="81"/>
      <c r="AE465" s="81"/>
      <c r="AF465" s="81"/>
      <c r="AG465" s="81"/>
      <c r="AH465" s="81"/>
      <c r="AI465" s="81"/>
      <c r="AJ465" s="81"/>
      <c r="AK465" s="81"/>
      <c r="AL465" s="81"/>
      <c r="AM465" s="81"/>
      <c r="AN465" s="81"/>
      <c r="AO465" s="81"/>
      <c r="AP465" s="81"/>
      <c r="AQ465" s="81"/>
      <c r="AR465" s="81"/>
      <c r="AS465" s="81"/>
      <c r="AT465" s="81"/>
      <c r="AU465" s="81"/>
      <c r="AV465" s="81"/>
      <c r="AW465" s="81"/>
      <c r="AX465" s="81"/>
      <c r="AY465" s="81"/>
      <c r="AZ465" s="81"/>
      <c r="BA465" s="81"/>
      <c r="BB465" s="81"/>
      <c r="BC465" s="81"/>
      <c r="BD465" s="81"/>
      <c r="BE465" s="81"/>
      <c r="BF465" s="81"/>
      <c r="BG465" s="81"/>
      <c r="BH465" s="81"/>
      <c r="BI465" s="81"/>
      <c r="BJ465" s="81"/>
      <c r="BK465" s="81"/>
      <c r="BL465" s="81"/>
    </row>
    <row r="466" s="10" customFormat="1" ht="12" spans="1:64">
      <c r="A466" s="21"/>
      <c r="B466" s="21"/>
      <c r="C466" s="21"/>
      <c r="D466" s="21"/>
      <c r="E466" s="21"/>
      <c r="F466" s="21"/>
      <c r="G466" s="21"/>
      <c r="H466" s="21"/>
      <c r="I466" s="21"/>
      <c r="J466" s="21"/>
      <c r="K466" s="21"/>
      <c r="L466" s="21"/>
      <c r="M466" s="21"/>
      <c r="N466" s="21"/>
      <c r="O466" s="21"/>
      <c r="P466" s="81"/>
      <c r="Q466" s="81"/>
      <c r="R466" s="81"/>
      <c r="S466" s="81"/>
      <c r="T466" s="81"/>
      <c r="U466" s="81"/>
      <c r="V466" s="81"/>
      <c r="W466" s="81"/>
      <c r="X466" s="81"/>
      <c r="Y466" s="81"/>
      <c r="Z466" s="81"/>
      <c r="AA466" s="81"/>
      <c r="AB466" s="81"/>
      <c r="AC466" s="81"/>
      <c r="AD466" s="81"/>
      <c r="AE466" s="81"/>
      <c r="AF466" s="81"/>
      <c r="AG466" s="81"/>
      <c r="AH466" s="81"/>
      <c r="AI466" s="81"/>
      <c r="AJ466" s="81"/>
      <c r="AK466" s="81"/>
      <c r="AL466" s="81"/>
      <c r="AM466" s="81"/>
      <c r="AN466" s="81"/>
      <c r="AO466" s="81"/>
      <c r="AP466" s="81"/>
      <c r="AQ466" s="81"/>
      <c r="AR466" s="81"/>
      <c r="AS466" s="81"/>
      <c r="AT466" s="81"/>
      <c r="AU466" s="81"/>
      <c r="AV466" s="81"/>
      <c r="AW466" s="81"/>
      <c r="AX466" s="81"/>
      <c r="AY466" s="81"/>
      <c r="AZ466" s="81"/>
      <c r="BA466" s="81"/>
      <c r="BB466" s="81"/>
      <c r="BC466" s="81"/>
      <c r="BD466" s="81"/>
      <c r="BE466" s="81"/>
      <c r="BF466" s="81"/>
      <c r="BG466" s="81"/>
      <c r="BH466" s="81"/>
      <c r="BI466" s="81"/>
      <c r="BJ466" s="81"/>
      <c r="BK466" s="81"/>
      <c r="BL466" s="81"/>
    </row>
    <row r="467" s="14" customFormat="1" ht="12.75" spans="1:64">
      <c r="A467" s="26" t="s">
        <v>595</v>
      </c>
      <c r="B467" s="73" t="s">
        <v>2</v>
      </c>
      <c r="C467" s="73">
        <v>38</v>
      </c>
      <c r="D467" s="73" t="s">
        <v>3</v>
      </c>
      <c r="E467" s="22" t="s">
        <v>596</v>
      </c>
      <c r="F467" s="22" t="s">
        <v>5</v>
      </c>
      <c r="G467" s="24">
        <f>(A469*A470+B469*B470+C469*C470+D469*D470+E469*E470+F469*F470+G469*G470+H469*H470+I469*I470+J469*J470+K469*K470+L469*L470)/C467</f>
        <v>78.4210526315789</v>
      </c>
      <c r="H467" s="32"/>
      <c r="I467" s="22"/>
      <c r="J467" s="22"/>
      <c r="K467" s="22"/>
      <c r="L467" s="22"/>
      <c r="M467" s="22"/>
      <c r="N467" s="21"/>
      <c r="O467" s="21"/>
      <c r="P467" s="90"/>
      <c r="Q467" s="90"/>
      <c r="R467" s="90"/>
      <c r="S467" s="90"/>
      <c r="T467" s="90"/>
      <c r="U467" s="90"/>
      <c r="V467" s="90"/>
      <c r="W467" s="90"/>
      <c r="X467" s="90"/>
      <c r="Y467" s="90"/>
      <c r="Z467" s="90"/>
      <c r="AA467" s="90"/>
      <c r="AB467" s="90"/>
      <c r="AC467" s="90"/>
      <c r="AD467" s="90"/>
      <c r="AE467" s="90"/>
      <c r="AF467" s="90"/>
      <c r="AG467" s="90"/>
      <c r="AH467" s="90"/>
      <c r="AI467" s="90"/>
      <c r="AJ467" s="90"/>
      <c r="AK467" s="90"/>
      <c r="AL467" s="90"/>
      <c r="AM467" s="90"/>
      <c r="AN467" s="90"/>
      <c r="AO467" s="90"/>
      <c r="AP467" s="90"/>
      <c r="AQ467" s="90"/>
      <c r="AR467" s="90"/>
      <c r="AS467" s="90"/>
      <c r="AT467" s="90"/>
      <c r="AU467" s="90"/>
      <c r="AV467" s="90"/>
      <c r="AW467" s="90"/>
      <c r="AX467" s="90"/>
      <c r="AY467" s="90"/>
      <c r="AZ467" s="90"/>
      <c r="BA467" s="90"/>
      <c r="BB467" s="90"/>
      <c r="BC467" s="90"/>
      <c r="BD467" s="90"/>
      <c r="BE467" s="90"/>
      <c r="BF467" s="90"/>
      <c r="BG467" s="90"/>
      <c r="BH467" s="90"/>
      <c r="BI467" s="90"/>
      <c r="BJ467" s="90"/>
      <c r="BK467" s="90"/>
      <c r="BL467" s="90"/>
    </row>
    <row r="468" s="14" customFormat="1" ht="12.75" spans="1:64">
      <c r="A468" s="87" t="s">
        <v>597</v>
      </c>
      <c r="B468" s="87" t="s">
        <v>598</v>
      </c>
      <c r="C468" s="87" t="s">
        <v>599</v>
      </c>
      <c r="D468" s="87" t="s">
        <v>600</v>
      </c>
      <c r="E468" s="87" t="s">
        <v>421</v>
      </c>
      <c r="F468" s="87" t="s">
        <v>601</v>
      </c>
      <c r="G468" s="87" t="s">
        <v>585</v>
      </c>
      <c r="H468" s="88" t="s">
        <v>602</v>
      </c>
      <c r="I468" s="87" t="s">
        <v>603</v>
      </c>
      <c r="J468" s="87" t="s">
        <v>255</v>
      </c>
      <c r="K468" s="87" t="s">
        <v>604</v>
      </c>
      <c r="L468" s="87" t="s">
        <v>605</v>
      </c>
      <c r="M468" s="22"/>
      <c r="N468" s="22"/>
      <c r="O468" s="21"/>
      <c r="P468" s="90"/>
      <c r="Q468" s="107"/>
      <c r="R468" s="90"/>
      <c r="S468" s="90"/>
      <c r="T468" s="90"/>
      <c r="U468" s="90"/>
      <c r="V468" s="90"/>
      <c r="W468" s="90"/>
      <c r="X468" s="90"/>
      <c r="Y468" s="90"/>
      <c r="Z468" s="90"/>
      <c r="AA468" s="90"/>
      <c r="AB468" s="90"/>
      <c r="AC468" s="90"/>
      <c r="AD468" s="90"/>
      <c r="AE468" s="90"/>
      <c r="AF468" s="90"/>
      <c r="AG468" s="90"/>
      <c r="AH468" s="90"/>
      <c r="AI468" s="90"/>
      <c r="AJ468" s="90"/>
      <c r="AK468" s="90"/>
      <c r="AL468" s="90"/>
      <c r="AM468" s="90"/>
      <c r="AN468" s="90"/>
      <c r="AO468" s="90"/>
      <c r="AP468" s="90"/>
      <c r="AQ468" s="90"/>
      <c r="AR468" s="90"/>
      <c r="AS468" s="90"/>
      <c r="AT468" s="90"/>
      <c r="AU468" s="90"/>
      <c r="AV468" s="90"/>
      <c r="AW468" s="90"/>
      <c r="AX468" s="90"/>
      <c r="AY468" s="90"/>
      <c r="AZ468" s="90"/>
      <c r="BA468" s="90"/>
      <c r="BB468" s="90"/>
      <c r="BC468" s="90"/>
      <c r="BD468" s="90"/>
      <c r="BE468" s="90"/>
      <c r="BF468" s="90"/>
      <c r="BG468" s="90"/>
      <c r="BH468" s="90"/>
      <c r="BI468" s="90"/>
      <c r="BJ468" s="90"/>
      <c r="BK468" s="90"/>
      <c r="BL468" s="90"/>
    </row>
    <row r="469" s="15" customFormat="1" ht="12.75" spans="1:64">
      <c r="A469" s="89">
        <v>6</v>
      </c>
      <c r="B469" s="87">
        <v>6</v>
      </c>
      <c r="C469" s="87">
        <v>6</v>
      </c>
      <c r="D469" s="87">
        <v>6</v>
      </c>
      <c r="E469" s="90">
        <v>1</v>
      </c>
      <c r="F469" s="87">
        <v>1</v>
      </c>
      <c r="G469" s="87">
        <v>1</v>
      </c>
      <c r="H469" s="88">
        <v>1</v>
      </c>
      <c r="I469" s="87">
        <v>1</v>
      </c>
      <c r="J469" s="87">
        <v>2</v>
      </c>
      <c r="K469" s="87">
        <v>5</v>
      </c>
      <c r="L469" s="87">
        <v>2</v>
      </c>
      <c r="M469" s="22"/>
      <c r="N469" s="22"/>
      <c r="O469" s="21"/>
      <c r="P469" s="90"/>
      <c r="Q469" s="107"/>
      <c r="R469" s="90"/>
      <c r="S469" s="90"/>
      <c r="T469" s="90"/>
      <c r="U469" s="90"/>
      <c r="V469" s="90"/>
      <c r="W469" s="90"/>
      <c r="X469" s="90"/>
      <c r="Y469" s="90"/>
      <c r="Z469" s="90"/>
      <c r="AA469" s="90"/>
      <c r="AB469" s="90"/>
      <c r="AC469" s="90"/>
      <c r="AD469" s="90"/>
      <c r="AE469" s="90"/>
      <c r="AF469" s="90"/>
      <c r="AG469" s="90"/>
      <c r="AH469" s="90"/>
      <c r="AI469" s="90"/>
      <c r="AJ469" s="90"/>
      <c r="AK469" s="90"/>
      <c r="AL469" s="90"/>
      <c r="AM469" s="90"/>
      <c r="AN469" s="90"/>
      <c r="AO469" s="90"/>
      <c r="AP469" s="90"/>
      <c r="AQ469" s="90"/>
      <c r="AR469" s="90"/>
      <c r="AS469" s="90"/>
      <c r="AT469" s="90"/>
      <c r="AU469" s="90"/>
      <c r="AV469" s="90"/>
      <c r="AW469" s="90"/>
      <c r="AX469" s="90"/>
      <c r="AY469" s="90"/>
      <c r="AZ469" s="90"/>
      <c r="BA469" s="90"/>
      <c r="BB469" s="90"/>
      <c r="BC469" s="90"/>
      <c r="BD469" s="90"/>
      <c r="BE469" s="90"/>
      <c r="BF469" s="90"/>
      <c r="BG469" s="90"/>
      <c r="BH469" s="90"/>
      <c r="BI469" s="90"/>
      <c r="BJ469" s="90"/>
      <c r="BK469" s="90"/>
      <c r="BL469" s="90"/>
    </row>
    <row r="470" s="14" customFormat="1" ht="12.75" spans="1:64">
      <c r="A470" s="25">
        <v>85</v>
      </c>
      <c r="B470" s="25">
        <v>74</v>
      </c>
      <c r="C470" s="25">
        <v>89</v>
      </c>
      <c r="D470" s="25">
        <v>51</v>
      </c>
      <c r="E470" s="25">
        <v>54</v>
      </c>
      <c r="F470" s="25">
        <v>79</v>
      </c>
      <c r="G470" s="25">
        <v>84</v>
      </c>
      <c r="H470" s="25">
        <v>87</v>
      </c>
      <c r="I470" s="25">
        <v>61</v>
      </c>
      <c r="J470" s="25">
        <v>96</v>
      </c>
      <c r="K470" s="25">
        <v>91</v>
      </c>
      <c r="L470" s="35">
        <v>87</v>
      </c>
      <c r="M470" s="25"/>
      <c r="N470" s="25"/>
      <c r="O470" s="25"/>
      <c r="P470" s="90"/>
      <c r="Q470" s="107"/>
      <c r="R470" s="90"/>
      <c r="S470" s="90"/>
      <c r="T470" s="90"/>
      <c r="U470" s="90"/>
      <c r="V470" s="90"/>
      <c r="W470" s="90"/>
      <c r="X470" s="90"/>
      <c r="Y470" s="90"/>
      <c r="Z470" s="90"/>
      <c r="AA470" s="90"/>
      <c r="AB470" s="90"/>
      <c r="AC470" s="90"/>
      <c r="AD470" s="90"/>
      <c r="AE470" s="90"/>
      <c r="AF470" s="90"/>
      <c r="AG470" s="90"/>
      <c r="AH470" s="90"/>
      <c r="AI470" s="90"/>
      <c r="AJ470" s="90"/>
      <c r="AK470" s="90"/>
      <c r="AL470" s="90"/>
      <c r="AM470" s="90"/>
      <c r="AN470" s="90"/>
      <c r="AO470" s="90"/>
      <c r="AP470" s="90"/>
      <c r="AQ470" s="90"/>
      <c r="AR470" s="90"/>
      <c r="AS470" s="90"/>
      <c r="AT470" s="90"/>
      <c r="AU470" s="90"/>
      <c r="AV470" s="90"/>
      <c r="AW470" s="90"/>
      <c r="AX470" s="90"/>
      <c r="AY470" s="90"/>
      <c r="AZ470" s="90"/>
      <c r="BA470" s="90"/>
      <c r="BB470" s="90"/>
      <c r="BC470" s="90"/>
      <c r="BD470" s="90"/>
      <c r="BE470" s="90"/>
      <c r="BF470" s="90"/>
      <c r="BG470" s="90"/>
      <c r="BH470" s="90"/>
      <c r="BI470" s="90"/>
      <c r="BJ470" s="90"/>
      <c r="BK470" s="90"/>
      <c r="BL470" s="90"/>
    </row>
    <row r="471" s="14" customFormat="1" ht="12.75" spans="1:64">
      <c r="A471" s="21"/>
      <c r="B471" s="21"/>
      <c r="C471" s="21"/>
      <c r="D471" s="21"/>
      <c r="E471" s="21"/>
      <c r="F471" s="21"/>
      <c r="G471" s="21"/>
      <c r="H471" s="22"/>
      <c r="I471" s="22"/>
      <c r="J471" s="22"/>
      <c r="K471" s="22"/>
      <c r="L471" s="22"/>
      <c r="M471" s="22"/>
      <c r="N471" s="21"/>
      <c r="O471" s="21"/>
      <c r="P471" s="90"/>
      <c r="Q471" s="107"/>
      <c r="R471" s="90"/>
      <c r="S471" s="90"/>
      <c r="T471" s="90"/>
      <c r="U471" s="90"/>
      <c r="V471" s="90"/>
      <c r="W471" s="90"/>
      <c r="X471" s="90"/>
      <c r="Y471" s="90"/>
      <c r="Z471" s="90"/>
      <c r="AA471" s="90"/>
      <c r="AB471" s="90"/>
      <c r="AC471" s="90"/>
      <c r="AD471" s="90"/>
      <c r="AE471" s="90"/>
      <c r="AF471" s="90"/>
      <c r="AG471" s="90"/>
      <c r="AH471" s="90"/>
      <c r="AI471" s="90"/>
      <c r="AJ471" s="90"/>
      <c r="AK471" s="90"/>
      <c r="AL471" s="90"/>
      <c r="AM471" s="90"/>
      <c r="AN471" s="90"/>
      <c r="AO471" s="90"/>
      <c r="AP471" s="90"/>
      <c r="AQ471" s="90"/>
      <c r="AR471" s="90"/>
      <c r="AS471" s="90"/>
      <c r="AT471" s="90"/>
      <c r="AU471" s="90"/>
      <c r="AV471" s="90"/>
      <c r="AW471" s="90"/>
      <c r="AX471" s="90"/>
      <c r="AY471" s="90"/>
      <c r="AZ471" s="90"/>
      <c r="BA471" s="90"/>
      <c r="BB471" s="90"/>
      <c r="BC471" s="90"/>
      <c r="BD471" s="90"/>
      <c r="BE471" s="90"/>
      <c r="BF471" s="90"/>
      <c r="BG471" s="90"/>
      <c r="BH471" s="90"/>
      <c r="BI471" s="90"/>
      <c r="BJ471" s="90"/>
      <c r="BK471" s="90"/>
      <c r="BL471" s="90"/>
    </row>
    <row r="472" s="14" customFormat="1" ht="12.75" spans="1:64">
      <c r="A472" s="26" t="s">
        <v>606</v>
      </c>
      <c r="B472" s="73" t="s">
        <v>2</v>
      </c>
      <c r="C472" s="73">
        <v>32</v>
      </c>
      <c r="D472" s="73" t="s">
        <v>3</v>
      </c>
      <c r="E472" s="22" t="s">
        <v>596</v>
      </c>
      <c r="F472" s="22" t="s">
        <v>5</v>
      </c>
      <c r="G472" s="24">
        <f>(A474*A475+B474*B475+C474*C475+D474*D475+E474*E475+F474*F475+G474*G475+H474*H475+I474*I475+J474*J475)/C472</f>
        <v>81.9375</v>
      </c>
      <c r="H472" s="22"/>
      <c r="I472" s="22"/>
      <c r="J472" s="22"/>
      <c r="K472" s="22"/>
      <c r="L472" s="22"/>
      <c r="M472" s="22"/>
      <c r="N472" s="21"/>
      <c r="O472" s="21"/>
      <c r="P472" s="90"/>
      <c r="Q472" s="107"/>
      <c r="R472" s="90"/>
      <c r="S472" s="90"/>
      <c r="T472" s="90"/>
      <c r="U472" s="90"/>
      <c r="V472" s="90"/>
      <c r="W472" s="90"/>
      <c r="X472" s="90"/>
      <c r="Y472" s="90"/>
      <c r="Z472" s="90"/>
      <c r="AA472" s="90"/>
      <c r="AB472" s="90"/>
      <c r="AC472" s="90"/>
      <c r="AD472" s="90"/>
      <c r="AE472" s="90"/>
      <c r="AF472" s="90"/>
      <c r="AG472" s="90"/>
      <c r="AH472" s="90"/>
      <c r="AI472" s="90"/>
      <c r="AJ472" s="90"/>
      <c r="AK472" s="90"/>
      <c r="AL472" s="90"/>
      <c r="AM472" s="90"/>
      <c r="AN472" s="90"/>
      <c r="AO472" s="90"/>
      <c r="AP472" s="90"/>
      <c r="AQ472" s="90"/>
      <c r="AR472" s="90"/>
      <c r="AS472" s="90"/>
      <c r="AT472" s="90"/>
      <c r="AU472" s="90"/>
      <c r="AV472" s="90"/>
      <c r="AW472" s="90"/>
      <c r="AX472" s="90"/>
      <c r="AY472" s="90"/>
      <c r="AZ472" s="90"/>
      <c r="BA472" s="90"/>
      <c r="BB472" s="90"/>
      <c r="BC472" s="90"/>
      <c r="BD472" s="90"/>
      <c r="BE472" s="90"/>
      <c r="BF472" s="90"/>
      <c r="BG472" s="90"/>
      <c r="BH472" s="90"/>
      <c r="BI472" s="90"/>
      <c r="BJ472" s="90"/>
      <c r="BK472" s="90"/>
      <c r="BL472" s="90"/>
    </row>
    <row r="473" s="14" customFormat="1" ht="12.75" spans="1:64">
      <c r="A473" s="88" t="s">
        <v>607</v>
      </c>
      <c r="B473" s="88" t="s">
        <v>608</v>
      </c>
      <c r="C473" s="88" t="s">
        <v>602</v>
      </c>
      <c r="D473" s="88" t="s">
        <v>609</v>
      </c>
      <c r="E473" s="87" t="s">
        <v>421</v>
      </c>
      <c r="F473" s="88" t="s">
        <v>579</v>
      </c>
      <c r="G473" s="87" t="s">
        <v>571</v>
      </c>
      <c r="H473" s="88" t="s">
        <v>581</v>
      </c>
      <c r="I473" s="88" t="s">
        <v>610</v>
      </c>
      <c r="J473" s="106" t="s">
        <v>605</v>
      </c>
      <c r="K473" s="22"/>
      <c r="L473" s="22"/>
      <c r="M473" s="21"/>
      <c r="N473" s="21"/>
      <c r="O473" s="21"/>
      <c r="P473" s="90"/>
      <c r="Q473" s="107"/>
      <c r="R473" s="90"/>
      <c r="S473" s="90"/>
      <c r="T473" s="90"/>
      <c r="U473" s="90"/>
      <c r="V473" s="90"/>
      <c r="W473" s="90"/>
      <c r="X473" s="90"/>
      <c r="Y473" s="90"/>
      <c r="Z473" s="90"/>
      <c r="AA473" s="90"/>
      <c r="AB473" s="90"/>
      <c r="AC473" s="90"/>
      <c r="AD473" s="90"/>
      <c r="AE473" s="90"/>
      <c r="AF473" s="90"/>
      <c r="AG473" s="90"/>
      <c r="AH473" s="90"/>
      <c r="AI473" s="90"/>
      <c r="AJ473" s="90"/>
      <c r="AK473" s="90"/>
      <c r="AL473" s="90"/>
      <c r="AM473" s="90"/>
      <c r="AN473" s="90"/>
      <c r="AO473" s="90"/>
      <c r="AP473" s="90"/>
      <c r="AQ473" s="90"/>
      <c r="AR473" s="90"/>
      <c r="AS473" s="90"/>
      <c r="AT473" s="90"/>
      <c r="AU473" s="90"/>
      <c r="AV473" s="90"/>
      <c r="AW473" s="90"/>
      <c r="AX473" s="90"/>
      <c r="AY473" s="90"/>
      <c r="AZ473" s="90"/>
      <c r="BA473" s="90"/>
      <c r="BB473" s="90"/>
      <c r="BC473" s="90"/>
      <c r="BD473" s="90"/>
      <c r="BE473" s="90"/>
      <c r="BF473" s="90"/>
      <c r="BG473" s="90"/>
      <c r="BH473" s="90"/>
      <c r="BI473" s="90"/>
      <c r="BJ473" s="90"/>
      <c r="BK473" s="90"/>
      <c r="BL473" s="90"/>
    </row>
    <row r="474" s="15" customFormat="1" ht="12.75" spans="1:64">
      <c r="A474" s="91">
        <v>3</v>
      </c>
      <c r="B474" s="88">
        <v>6</v>
      </c>
      <c r="C474" s="88">
        <v>4</v>
      </c>
      <c r="D474" s="88">
        <v>4</v>
      </c>
      <c r="E474" s="79">
        <v>1</v>
      </c>
      <c r="F474" s="79">
        <v>2</v>
      </c>
      <c r="G474" s="79">
        <v>1</v>
      </c>
      <c r="H474" s="88">
        <v>4</v>
      </c>
      <c r="I474" s="88">
        <v>6</v>
      </c>
      <c r="J474" s="88">
        <v>1</v>
      </c>
      <c r="K474" s="22"/>
      <c r="L474" s="22"/>
      <c r="M474" s="21"/>
      <c r="N474" s="21"/>
      <c r="O474" s="21"/>
      <c r="P474" s="90"/>
      <c r="Q474" s="107"/>
      <c r="R474" s="90"/>
      <c r="S474" s="90"/>
      <c r="T474" s="90"/>
      <c r="U474" s="90"/>
      <c r="V474" s="90"/>
      <c r="W474" s="90"/>
      <c r="X474" s="90"/>
      <c r="Y474" s="90"/>
      <c r="Z474" s="90"/>
      <c r="AA474" s="90"/>
      <c r="AB474" s="90"/>
      <c r="AC474" s="90"/>
      <c r="AD474" s="90"/>
      <c r="AE474" s="90"/>
      <c r="AF474" s="90"/>
      <c r="AG474" s="90"/>
      <c r="AH474" s="90"/>
      <c r="AI474" s="90"/>
      <c r="AJ474" s="90"/>
      <c r="AK474" s="90"/>
      <c r="AL474" s="90"/>
      <c r="AM474" s="90"/>
      <c r="AN474" s="90"/>
      <c r="AO474" s="90"/>
      <c r="AP474" s="90"/>
      <c r="AQ474" s="90"/>
      <c r="AR474" s="90"/>
      <c r="AS474" s="90"/>
      <c r="AT474" s="90"/>
      <c r="AU474" s="90"/>
      <c r="AV474" s="90"/>
      <c r="AW474" s="90"/>
      <c r="AX474" s="90"/>
      <c r="AY474" s="90"/>
      <c r="AZ474" s="90"/>
      <c r="BA474" s="90"/>
      <c r="BB474" s="90"/>
      <c r="BC474" s="90"/>
      <c r="BD474" s="90"/>
      <c r="BE474" s="90"/>
      <c r="BF474" s="90"/>
      <c r="BG474" s="90"/>
      <c r="BH474" s="90"/>
      <c r="BI474" s="90"/>
      <c r="BJ474" s="90"/>
      <c r="BK474" s="90"/>
      <c r="BL474" s="90"/>
    </row>
    <row r="475" s="14" customFormat="1" ht="12.75" spans="1:64">
      <c r="A475" s="25">
        <v>58</v>
      </c>
      <c r="B475" s="25">
        <v>80</v>
      </c>
      <c r="C475" s="25">
        <v>87</v>
      </c>
      <c r="D475" s="25">
        <v>82</v>
      </c>
      <c r="E475" s="25">
        <v>54</v>
      </c>
      <c r="F475" s="25">
        <v>74</v>
      </c>
      <c r="G475" s="25">
        <v>89</v>
      </c>
      <c r="H475" s="25">
        <v>89</v>
      </c>
      <c r="I475" s="25">
        <v>93</v>
      </c>
      <c r="J475" s="25">
        <v>87</v>
      </c>
      <c r="K475" s="25"/>
      <c r="L475" s="25"/>
      <c r="M475" s="25"/>
      <c r="N475" s="25"/>
      <c r="O475" s="25"/>
      <c r="P475" s="90"/>
      <c r="Q475" s="107"/>
      <c r="R475" s="90"/>
      <c r="S475" s="90"/>
      <c r="T475" s="90"/>
      <c r="U475" s="90"/>
      <c r="V475" s="90"/>
      <c r="W475" s="90"/>
      <c r="X475" s="90"/>
      <c r="Y475" s="90"/>
      <c r="Z475" s="90"/>
      <c r="AA475" s="90"/>
      <c r="AB475" s="90"/>
      <c r="AC475" s="90"/>
      <c r="AD475" s="90"/>
      <c r="AE475" s="90"/>
      <c r="AF475" s="90"/>
      <c r="AG475" s="90"/>
      <c r="AH475" s="90"/>
      <c r="AI475" s="90"/>
      <c r="AJ475" s="90"/>
      <c r="AK475" s="90"/>
      <c r="AL475" s="90"/>
      <c r="AM475" s="90"/>
      <c r="AN475" s="90"/>
      <c r="AO475" s="90"/>
      <c r="AP475" s="90"/>
      <c r="AQ475" s="90"/>
      <c r="AR475" s="90"/>
      <c r="AS475" s="90"/>
      <c r="AT475" s="90"/>
      <c r="AU475" s="90"/>
      <c r="AV475" s="90"/>
      <c r="AW475" s="90"/>
      <c r="AX475" s="90"/>
      <c r="AY475" s="90"/>
      <c r="AZ475" s="90"/>
      <c r="BA475" s="90"/>
      <c r="BB475" s="90"/>
      <c r="BC475" s="90"/>
      <c r="BD475" s="90"/>
      <c r="BE475" s="90"/>
      <c r="BF475" s="90"/>
      <c r="BG475" s="90"/>
      <c r="BH475" s="90"/>
      <c r="BI475" s="90"/>
      <c r="BJ475" s="90"/>
      <c r="BK475" s="90"/>
      <c r="BL475" s="90"/>
    </row>
    <row r="476" s="1" customFormat="1" ht="12.75" spans="1:64">
      <c r="A476" s="32"/>
      <c r="B476" s="22"/>
      <c r="C476" s="22"/>
      <c r="D476" s="22"/>
      <c r="E476" s="22"/>
      <c r="F476" s="22"/>
      <c r="G476" s="22"/>
      <c r="H476" s="22"/>
      <c r="I476" s="22"/>
      <c r="J476" s="22"/>
      <c r="K476" s="22"/>
      <c r="L476" s="22"/>
      <c r="M476" s="22"/>
      <c r="N476" s="21"/>
      <c r="O476" s="21"/>
      <c r="P476" s="29"/>
      <c r="Q476" s="29"/>
      <c r="R476" s="29"/>
      <c r="S476" s="29"/>
      <c r="T476" s="29"/>
      <c r="U476" s="29"/>
      <c r="V476" s="29"/>
      <c r="W476" s="29"/>
      <c r="X476" s="29"/>
      <c r="Y476" s="29"/>
      <c r="Z476" s="29"/>
      <c r="AA476" s="29"/>
      <c r="AB476" s="29"/>
      <c r="AC476" s="29"/>
      <c r="AD476" s="29"/>
      <c r="AE476" s="29"/>
      <c r="AF476" s="29"/>
      <c r="AG476" s="29"/>
      <c r="AH476" s="29"/>
      <c r="AI476" s="29"/>
      <c r="AJ476" s="29"/>
      <c r="AK476" s="29"/>
      <c r="AL476" s="29"/>
      <c r="AM476" s="29"/>
      <c r="AN476" s="29"/>
      <c r="AO476" s="29"/>
      <c r="AP476" s="29"/>
      <c r="AQ476" s="29"/>
      <c r="AR476" s="29"/>
      <c r="AS476" s="29"/>
      <c r="AT476" s="29"/>
      <c r="AU476" s="29"/>
      <c r="AV476" s="29"/>
      <c r="AW476" s="29"/>
      <c r="AX476" s="29"/>
      <c r="AY476" s="29"/>
      <c r="AZ476" s="29"/>
      <c r="BA476" s="29"/>
      <c r="BB476" s="29"/>
      <c r="BC476" s="29"/>
      <c r="BD476" s="29"/>
      <c r="BE476" s="29"/>
      <c r="BF476" s="29"/>
      <c r="BG476" s="29"/>
      <c r="BH476" s="29"/>
      <c r="BI476" s="29"/>
      <c r="BJ476" s="29"/>
      <c r="BK476" s="29"/>
      <c r="BL476" s="29"/>
    </row>
    <row r="477" s="1" customFormat="1" ht="12" spans="1:64">
      <c r="A477" s="20" t="s">
        <v>611</v>
      </c>
      <c r="B477" s="22" t="s">
        <v>2</v>
      </c>
      <c r="C477" s="22">
        <v>28</v>
      </c>
      <c r="D477" s="22" t="s">
        <v>3</v>
      </c>
      <c r="E477" s="22" t="s">
        <v>612</v>
      </c>
      <c r="F477" s="22" t="s">
        <v>5</v>
      </c>
      <c r="G477" s="24">
        <f>(A479*A480+B479*B480+C479*C480+D479*D480+E479*E480+F479*F480+G479*G480+H479*H480+I479*I480+J479*J480)/C477</f>
        <v>84.3571428571429</v>
      </c>
      <c r="H477" s="21"/>
      <c r="I477" s="21"/>
      <c r="J477" s="21"/>
      <c r="K477" s="21"/>
      <c r="L477" s="21"/>
      <c r="M477" s="21"/>
      <c r="N477" s="21"/>
      <c r="O477" s="21"/>
      <c r="P477" s="29"/>
      <c r="Q477" s="29"/>
      <c r="R477" s="29"/>
      <c r="S477" s="29"/>
      <c r="T477" s="29"/>
      <c r="U477" s="29"/>
      <c r="V477" s="29"/>
      <c r="W477" s="29"/>
      <c r="X477" s="29"/>
      <c r="Y477" s="29"/>
      <c r="Z477" s="29"/>
      <c r="AA477" s="29"/>
      <c r="AB477" s="29"/>
      <c r="AC477" s="29"/>
      <c r="AD477" s="29"/>
      <c r="AE477" s="29"/>
      <c r="AF477" s="29"/>
      <c r="AG477" s="29"/>
      <c r="AH477" s="29"/>
      <c r="AI477" s="29"/>
      <c r="AJ477" s="29"/>
      <c r="AK477" s="29"/>
      <c r="AL477" s="29"/>
      <c r="AM477" s="29"/>
      <c r="AN477" s="29"/>
      <c r="AO477" s="29"/>
      <c r="AP477" s="29"/>
      <c r="AQ477" s="29"/>
      <c r="AR477" s="29"/>
      <c r="AS477" s="29"/>
      <c r="AT477" s="29"/>
      <c r="AU477" s="29"/>
      <c r="AV477" s="29"/>
      <c r="AW477" s="29"/>
      <c r="AX477" s="29"/>
      <c r="AY477" s="29"/>
      <c r="AZ477" s="29"/>
      <c r="BA477" s="29"/>
      <c r="BB477" s="29"/>
      <c r="BC477" s="29"/>
      <c r="BD477" s="29"/>
      <c r="BE477" s="29"/>
      <c r="BF477" s="29"/>
      <c r="BG477" s="29"/>
      <c r="BH477" s="29"/>
      <c r="BI477" s="29"/>
      <c r="BJ477" s="29"/>
      <c r="BK477" s="29"/>
      <c r="BL477" s="29"/>
    </row>
    <row r="478" s="1" customFormat="1" ht="12" spans="1:64">
      <c r="A478" s="22" t="s">
        <v>613</v>
      </c>
      <c r="B478" s="22" t="s">
        <v>614</v>
      </c>
      <c r="C478" s="22" t="s">
        <v>615</v>
      </c>
      <c r="D478" s="22" t="s">
        <v>616</v>
      </c>
      <c r="E478" s="22" t="s">
        <v>617</v>
      </c>
      <c r="F478" s="22"/>
      <c r="G478" s="22"/>
      <c r="H478" s="22"/>
      <c r="I478" s="21"/>
      <c r="J478" s="21"/>
      <c r="K478" s="21"/>
      <c r="L478" s="21"/>
      <c r="M478" s="21"/>
      <c r="N478" s="21"/>
      <c r="O478" s="21"/>
      <c r="P478" s="29"/>
      <c r="Q478" s="29"/>
      <c r="R478" s="29"/>
      <c r="S478" s="29"/>
      <c r="T478" s="29"/>
      <c r="U478" s="29"/>
      <c r="V478" s="29"/>
      <c r="W478" s="29"/>
      <c r="X478" s="29"/>
      <c r="Y478" s="29"/>
      <c r="Z478" s="29"/>
      <c r="AA478" s="29"/>
      <c r="AB478" s="29"/>
      <c r="AC478" s="29"/>
      <c r="AD478" s="29"/>
      <c r="AE478" s="29"/>
      <c r="AF478" s="29"/>
      <c r="AG478" s="29"/>
      <c r="AH478" s="29"/>
      <c r="AI478" s="29"/>
      <c r="AJ478" s="29"/>
      <c r="AK478" s="29"/>
      <c r="AL478" s="29"/>
      <c r="AM478" s="29"/>
      <c r="AN478" s="29"/>
      <c r="AO478" s="29"/>
      <c r="AP478" s="29"/>
      <c r="AQ478" s="29"/>
      <c r="AR478" s="29"/>
      <c r="AS478" s="29"/>
      <c r="AT478" s="29"/>
      <c r="AU478" s="29"/>
      <c r="AV478" s="29"/>
      <c r="AW478" s="29"/>
      <c r="AX478" s="29"/>
      <c r="AY478" s="29"/>
      <c r="AZ478" s="29"/>
      <c r="BA478" s="29"/>
      <c r="BB478" s="29"/>
      <c r="BC478" s="29"/>
      <c r="BD478" s="29"/>
      <c r="BE478" s="29"/>
      <c r="BF478" s="29"/>
      <c r="BG478" s="29"/>
      <c r="BH478" s="29"/>
      <c r="BI478" s="29"/>
      <c r="BJ478" s="29"/>
      <c r="BK478" s="29"/>
      <c r="BL478" s="29"/>
    </row>
    <row r="479" s="2" customFormat="1" ht="12" spans="1:64">
      <c r="A479" s="22">
        <v>4</v>
      </c>
      <c r="B479" s="73">
        <v>6</v>
      </c>
      <c r="C479" s="73">
        <v>6</v>
      </c>
      <c r="D479" s="73">
        <v>6</v>
      </c>
      <c r="E479" s="22">
        <v>6</v>
      </c>
      <c r="F479" s="22"/>
      <c r="G479" s="22"/>
      <c r="H479" s="22"/>
      <c r="I479" s="21"/>
      <c r="J479" s="21"/>
      <c r="K479" s="21"/>
      <c r="L479" s="21"/>
      <c r="M479" s="21"/>
      <c r="N479" s="21"/>
      <c r="O479" s="21"/>
      <c r="P479" s="29"/>
      <c r="Q479" s="29"/>
      <c r="R479" s="29"/>
      <c r="S479" s="29"/>
      <c r="T479" s="29"/>
      <c r="U479" s="29"/>
      <c r="V479" s="29"/>
      <c r="W479" s="29"/>
      <c r="X479" s="29"/>
      <c r="Y479" s="29"/>
      <c r="Z479" s="29"/>
      <c r="AA479" s="29"/>
      <c r="AB479" s="29"/>
      <c r="AC479" s="29"/>
      <c r="AD479" s="29"/>
      <c r="AE479" s="29"/>
      <c r="AF479" s="29"/>
      <c r="AG479" s="29"/>
      <c r="AH479" s="29"/>
      <c r="AI479" s="29"/>
      <c r="AJ479" s="29"/>
      <c r="AK479" s="29"/>
      <c r="AL479" s="29"/>
      <c r="AM479" s="29"/>
      <c r="AN479" s="29"/>
      <c r="AO479" s="29"/>
      <c r="AP479" s="29"/>
      <c r="AQ479" s="29"/>
      <c r="AR479" s="29"/>
      <c r="AS479" s="29"/>
      <c r="AT479" s="29"/>
      <c r="AU479" s="29"/>
      <c r="AV479" s="29"/>
      <c r="AW479" s="29"/>
      <c r="AX479" s="29"/>
      <c r="AY479" s="29"/>
      <c r="AZ479" s="29"/>
      <c r="BA479" s="29"/>
      <c r="BB479" s="29"/>
      <c r="BC479" s="29"/>
      <c r="BD479" s="29"/>
      <c r="BE479" s="29"/>
      <c r="BF479" s="29"/>
      <c r="BG479" s="29"/>
      <c r="BH479" s="29"/>
      <c r="BI479" s="29"/>
      <c r="BJ479" s="29"/>
      <c r="BK479" s="29"/>
      <c r="BL479" s="29"/>
    </row>
    <row r="480" s="1" customFormat="1" ht="12" spans="1:64">
      <c r="A480" s="25">
        <v>82</v>
      </c>
      <c r="B480" s="25">
        <v>83</v>
      </c>
      <c r="C480" s="25">
        <v>74</v>
      </c>
      <c r="D480" s="25">
        <v>92</v>
      </c>
      <c r="E480" s="25">
        <v>90</v>
      </c>
      <c r="F480" s="25"/>
      <c r="G480" s="25"/>
      <c r="H480" s="25"/>
      <c r="I480" s="25"/>
      <c r="J480" s="25"/>
      <c r="K480" s="25"/>
      <c r="L480" s="25"/>
      <c r="M480" s="25"/>
      <c r="N480" s="25"/>
      <c r="O480" s="25"/>
      <c r="P480" s="29"/>
      <c r="Q480" s="29"/>
      <c r="R480" s="29"/>
      <c r="S480" s="29"/>
      <c r="T480" s="29"/>
      <c r="U480" s="29"/>
      <c r="V480" s="29"/>
      <c r="W480" s="29"/>
      <c r="X480" s="29"/>
      <c r="Y480" s="29"/>
      <c r="Z480" s="29"/>
      <c r="AA480" s="29"/>
      <c r="AB480" s="29"/>
      <c r="AC480" s="29"/>
      <c r="AD480" s="29"/>
      <c r="AE480" s="29"/>
      <c r="AF480" s="29"/>
      <c r="AG480" s="29"/>
      <c r="AH480" s="29"/>
      <c r="AI480" s="29"/>
      <c r="AJ480" s="29"/>
      <c r="AK480" s="29"/>
      <c r="AL480" s="29"/>
      <c r="AM480" s="29"/>
      <c r="AN480" s="29"/>
      <c r="AO480" s="29"/>
      <c r="AP480" s="29"/>
      <c r="AQ480" s="29"/>
      <c r="AR480" s="29"/>
      <c r="AS480" s="29"/>
      <c r="AT480" s="29"/>
      <c r="AU480" s="29"/>
      <c r="AV480" s="29"/>
      <c r="AW480" s="29"/>
      <c r="AX480" s="29"/>
      <c r="AY480" s="29"/>
      <c r="AZ480" s="29"/>
      <c r="BA480" s="29"/>
      <c r="BB480" s="29"/>
      <c r="BC480" s="29"/>
      <c r="BD480" s="29"/>
      <c r="BE480" s="29"/>
      <c r="BF480" s="29"/>
      <c r="BG480" s="29"/>
      <c r="BH480" s="29"/>
      <c r="BI480" s="29"/>
      <c r="BJ480" s="29"/>
      <c r="BK480" s="29"/>
      <c r="BL480" s="29"/>
    </row>
    <row r="481" s="1" customFormat="1" ht="12" spans="1:64">
      <c r="A481" s="21"/>
      <c r="B481" s="21"/>
      <c r="C481" s="21"/>
      <c r="D481" s="21"/>
      <c r="E481" s="21"/>
      <c r="F481" s="21"/>
      <c r="G481" s="21"/>
      <c r="H481" s="21"/>
      <c r="I481" s="21"/>
      <c r="J481" s="21"/>
      <c r="K481" s="21"/>
      <c r="L481" s="21"/>
      <c r="M481" s="21"/>
      <c r="N481" s="21"/>
      <c r="O481" s="21"/>
      <c r="P481" s="29"/>
      <c r="Q481" s="29"/>
      <c r="R481" s="29"/>
      <c r="S481" s="29"/>
      <c r="T481" s="29"/>
      <c r="U481" s="29"/>
      <c r="V481" s="29"/>
      <c r="W481" s="29"/>
      <c r="X481" s="29"/>
      <c r="Y481" s="29"/>
      <c r="Z481" s="29"/>
      <c r="AA481" s="29"/>
      <c r="AB481" s="29"/>
      <c r="AC481" s="29"/>
      <c r="AD481" s="29"/>
      <c r="AE481" s="29"/>
      <c r="AF481" s="29"/>
      <c r="AG481" s="29"/>
      <c r="AH481" s="29"/>
      <c r="AI481" s="29"/>
      <c r="AJ481" s="29"/>
      <c r="AK481" s="29"/>
      <c r="AL481" s="29"/>
      <c r="AM481" s="29"/>
      <c r="AN481" s="29"/>
      <c r="AO481" s="29"/>
      <c r="AP481" s="29"/>
      <c r="AQ481" s="29"/>
      <c r="AR481" s="29"/>
      <c r="AS481" s="29"/>
      <c r="AT481" s="29"/>
      <c r="AU481" s="29"/>
      <c r="AV481" s="29"/>
      <c r="AW481" s="29"/>
      <c r="AX481" s="29"/>
      <c r="AY481" s="29"/>
      <c r="AZ481" s="29"/>
      <c r="BA481" s="29"/>
      <c r="BB481" s="29"/>
      <c r="BC481" s="29"/>
      <c r="BD481" s="29"/>
      <c r="BE481" s="29"/>
      <c r="BF481" s="29"/>
      <c r="BG481" s="29"/>
      <c r="BH481" s="29"/>
      <c r="BI481" s="29"/>
      <c r="BJ481" s="29"/>
      <c r="BK481" s="29"/>
      <c r="BL481" s="29"/>
    </row>
    <row r="482" s="1" customFormat="1" ht="12" spans="1:64">
      <c r="A482" s="20" t="s">
        <v>618</v>
      </c>
      <c r="B482" s="22" t="s">
        <v>2</v>
      </c>
      <c r="C482" s="22">
        <v>21</v>
      </c>
      <c r="D482" s="22" t="s">
        <v>3</v>
      </c>
      <c r="E482" s="22" t="s">
        <v>619</v>
      </c>
      <c r="F482" s="22" t="s">
        <v>5</v>
      </c>
      <c r="G482" s="24">
        <f>(A484*A485+B484*B485+C484*C485+D484*D485+E484*E485+F484*F485+G484*G485+H484*H485+I484*I485+J484*J485)/C482</f>
        <v>80.6666666666667</v>
      </c>
      <c r="H482" s="21"/>
      <c r="I482" s="21"/>
      <c r="J482" s="21"/>
      <c r="K482" s="21"/>
      <c r="L482" s="21"/>
      <c r="M482" s="21"/>
      <c r="N482" s="21"/>
      <c r="O482" s="21"/>
      <c r="P482" s="29"/>
      <c r="Q482" s="29"/>
      <c r="R482" s="29"/>
      <c r="S482" s="29"/>
      <c r="T482" s="29"/>
      <c r="U482" s="29"/>
      <c r="V482" s="29"/>
      <c r="W482" s="29"/>
      <c r="X482" s="29"/>
      <c r="Y482" s="29"/>
      <c r="Z482" s="29"/>
      <c r="AA482" s="29"/>
      <c r="AB482" s="29"/>
      <c r="AC482" s="29"/>
      <c r="AD482" s="29"/>
      <c r="AE482" s="29"/>
      <c r="AF482" s="29"/>
      <c r="AG482" s="29"/>
      <c r="AH482" s="29"/>
      <c r="AI482" s="29"/>
      <c r="AJ482" s="29"/>
      <c r="AK482" s="29"/>
      <c r="AL482" s="29"/>
      <c r="AM482" s="29"/>
      <c r="AN482" s="29"/>
      <c r="AO482" s="29"/>
      <c r="AP482" s="29"/>
      <c r="AQ482" s="29"/>
      <c r="AR482" s="29"/>
      <c r="AS482" s="29"/>
      <c r="AT482" s="29"/>
      <c r="AU482" s="29"/>
      <c r="AV482" s="29"/>
      <c r="AW482" s="29"/>
      <c r="AX482" s="29"/>
      <c r="AY482" s="29"/>
      <c r="AZ482" s="29"/>
      <c r="BA482" s="29"/>
      <c r="BB482" s="29"/>
      <c r="BC482" s="29"/>
      <c r="BD482" s="29"/>
      <c r="BE482" s="29"/>
      <c r="BF482" s="29"/>
      <c r="BG482" s="29"/>
      <c r="BH482" s="29"/>
      <c r="BI482" s="29"/>
      <c r="BJ482" s="29"/>
      <c r="BK482" s="29"/>
      <c r="BL482" s="29"/>
    </row>
    <row r="483" s="1" customFormat="1" ht="12" spans="1:64">
      <c r="A483" s="92" t="s">
        <v>620</v>
      </c>
      <c r="B483" s="92" t="s">
        <v>621</v>
      </c>
      <c r="C483" s="92" t="s">
        <v>622</v>
      </c>
      <c r="D483" s="92" t="s">
        <v>570</v>
      </c>
      <c r="E483" s="92" t="s">
        <v>623</v>
      </c>
      <c r="F483" s="92" t="s">
        <v>624</v>
      </c>
      <c r="G483" s="93" t="s">
        <v>625</v>
      </c>
      <c r="H483" s="22"/>
      <c r="I483" s="21"/>
      <c r="J483" s="21"/>
      <c r="K483" s="22"/>
      <c r="L483" s="21"/>
      <c r="M483" s="21"/>
      <c r="N483" s="21"/>
      <c r="O483" s="21"/>
      <c r="P483" s="29"/>
      <c r="Q483" s="29"/>
      <c r="R483" s="29"/>
      <c r="S483" s="29"/>
      <c r="T483" s="29"/>
      <c r="U483" s="29"/>
      <c r="V483" s="29"/>
      <c r="W483" s="29"/>
      <c r="X483" s="29"/>
      <c r="Y483" s="29"/>
      <c r="Z483" s="29"/>
      <c r="AA483" s="29"/>
      <c r="AB483" s="29"/>
      <c r="AC483" s="29"/>
      <c r="AD483" s="29"/>
      <c r="AE483" s="29"/>
      <c r="AF483" s="29"/>
      <c r="AG483" s="29"/>
      <c r="AH483" s="29"/>
      <c r="AI483" s="29"/>
      <c r="AJ483" s="29"/>
      <c r="AK483" s="29"/>
      <c r="AL483" s="29"/>
      <c r="AM483" s="29"/>
      <c r="AN483" s="29"/>
      <c r="AO483" s="29"/>
      <c r="AP483" s="29"/>
      <c r="AQ483" s="29"/>
      <c r="AR483" s="29"/>
      <c r="AS483" s="29"/>
      <c r="AT483" s="29"/>
      <c r="AU483" s="29"/>
      <c r="AV483" s="29"/>
      <c r="AW483" s="29"/>
      <c r="AX483" s="29"/>
      <c r="AY483" s="29"/>
      <c r="AZ483" s="29"/>
      <c r="BA483" s="29"/>
      <c r="BB483" s="29"/>
      <c r="BC483" s="29"/>
      <c r="BD483" s="29"/>
      <c r="BE483" s="29"/>
      <c r="BF483" s="29"/>
      <c r="BG483" s="29"/>
      <c r="BH483" s="29"/>
      <c r="BI483" s="29"/>
      <c r="BJ483" s="29"/>
      <c r="BK483" s="29"/>
      <c r="BL483" s="29"/>
    </row>
    <row r="484" s="2" customFormat="1" ht="12.75" spans="1:64">
      <c r="A484" s="92">
        <v>5</v>
      </c>
      <c r="B484" s="92">
        <v>4</v>
      </c>
      <c r="C484" s="94">
        <v>6</v>
      </c>
      <c r="D484" s="92">
        <v>2</v>
      </c>
      <c r="E484" s="92">
        <v>2</v>
      </c>
      <c r="F484" s="92">
        <v>1</v>
      </c>
      <c r="G484" s="95">
        <v>1</v>
      </c>
      <c r="H484" s="21"/>
      <c r="I484" s="21"/>
      <c r="J484" s="21"/>
      <c r="K484" s="21"/>
      <c r="L484" s="21"/>
      <c r="M484" s="21"/>
      <c r="N484" s="21"/>
      <c r="O484" s="21"/>
      <c r="P484" s="29"/>
      <c r="Q484" s="29"/>
      <c r="R484" s="29"/>
      <c r="S484" s="29"/>
      <c r="T484" s="29"/>
      <c r="U484" s="29"/>
      <c r="V484" s="29"/>
      <c r="W484" s="29"/>
      <c r="X484" s="29"/>
      <c r="Y484" s="29"/>
      <c r="Z484" s="29"/>
      <c r="AA484" s="29"/>
      <c r="AB484" s="29"/>
      <c r="AC484" s="29"/>
      <c r="AD484" s="29"/>
      <c r="AE484" s="29"/>
      <c r="AF484" s="29"/>
      <c r="AG484" s="29"/>
      <c r="AH484" s="29"/>
      <c r="AI484" s="29"/>
      <c r="AJ484" s="29"/>
      <c r="AK484" s="29"/>
      <c r="AL484" s="29"/>
      <c r="AM484" s="29"/>
      <c r="AN484" s="29"/>
      <c r="AO484" s="29"/>
      <c r="AP484" s="29"/>
      <c r="AQ484" s="29"/>
      <c r="AR484" s="29"/>
      <c r="AS484" s="29"/>
      <c r="AT484" s="29"/>
      <c r="AU484" s="29"/>
      <c r="AV484" s="29"/>
      <c r="AW484" s="29"/>
      <c r="AX484" s="29"/>
      <c r="AY484" s="29"/>
      <c r="AZ484" s="29"/>
      <c r="BA484" s="29"/>
      <c r="BB484" s="29"/>
      <c r="BC484" s="29"/>
      <c r="BD484" s="29"/>
      <c r="BE484" s="29"/>
      <c r="BF484" s="29"/>
      <c r="BG484" s="29"/>
      <c r="BH484" s="29"/>
      <c r="BI484" s="29"/>
      <c r="BJ484" s="29"/>
      <c r="BK484" s="29"/>
      <c r="BL484" s="29"/>
    </row>
    <row r="485" s="1" customFormat="1" ht="12" spans="1:64">
      <c r="A485" s="25">
        <v>86</v>
      </c>
      <c r="B485" s="25">
        <v>81</v>
      </c>
      <c r="C485" s="25">
        <v>74</v>
      </c>
      <c r="D485" s="25">
        <v>79</v>
      </c>
      <c r="E485" s="37">
        <v>86</v>
      </c>
      <c r="F485" s="25">
        <v>77</v>
      </c>
      <c r="G485" s="25">
        <v>89</v>
      </c>
      <c r="H485" s="25"/>
      <c r="I485" s="25"/>
      <c r="J485" s="25"/>
      <c r="K485" s="25"/>
      <c r="L485" s="25"/>
      <c r="M485" s="25"/>
      <c r="N485" s="25"/>
      <c r="O485" s="25"/>
      <c r="P485" s="29"/>
      <c r="Q485" s="29"/>
      <c r="R485" s="29"/>
      <c r="S485" s="29"/>
      <c r="T485" s="29"/>
      <c r="U485" s="29"/>
      <c r="V485" s="29"/>
      <c r="W485" s="29"/>
      <c r="X485" s="29"/>
      <c r="Y485" s="29"/>
      <c r="Z485" s="29"/>
      <c r="AA485" s="29"/>
      <c r="AB485" s="29"/>
      <c r="AC485" s="29"/>
      <c r="AD485" s="29"/>
      <c r="AE485" s="29"/>
      <c r="AF485" s="29"/>
      <c r="AG485" s="29"/>
      <c r="AH485" s="29"/>
      <c r="AI485" s="29"/>
      <c r="AJ485" s="29"/>
      <c r="AK485" s="29"/>
      <c r="AL485" s="29"/>
      <c r="AM485" s="29"/>
      <c r="AN485" s="29"/>
      <c r="AO485" s="29"/>
      <c r="AP485" s="29"/>
      <c r="AQ485" s="29"/>
      <c r="AR485" s="29"/>
      <c r="AS485" s="29"/>
      <c r="AT485" s="29"/>
      <c r="AU485" s="29"/>
      <c r="AV485" s="29"/>
      <c r="AW485" s="29"/>
      <c r="AX485" s="29"/>
      <c r="AY485" s="29"/>
      <c r="AZ485" s="29"/>
      <c r="BA485" s="29"/>
      <c r="BB485" s="29"/>
      <c r="BC485" s="29"/>
      <c r="BD485" s="29"/>
      <c r="BE485" s="29"/>
      <c r="BF485" s="29"/>
      <c r="BG485" s="29"/>
      <c r="BH485" s="29"/>
      <c r="BI485" s="29"/>
      <c r="BJ485" s="29"/>
      <c r="BK485" s="29"/>
      <c r="BL485" s="29"/>
    </row>
    <row r="486" s="1" customFormat="1" ht="12.75" spans="1:64">
      <c r="A486" s="31"/>
      <c r="B486" s="21"/>
      <c r="C486" s="21"/>
      <c r="D486" s="21"/>
      <c r="E486" s="21"/>
      <c r="F486" s="21"/>
      <c r="G486" s="21"/>
      <c r="H486" s="21"/>
      <c r="I486" s="21"/>
      <c r="J486" s="21"/>
      <c r="K486" s="21"/>
      <c r="L486" s="21"/>
      <c r="M486" s="21"/>
      <c r="N486" s="21"/>
      <c r="O486" s="21"/>
      <c r="P486" s="29"/>
      <c r="Q486" s="29"/>
      <c r="R486" s="29"/>
      <c r="S486" s="29"/>
      <c r="T486" s="29"/>
      <c r="U486" s="29"/>
      <c r="V486" s="29"/>
      <c r="W486" s="29"/>
      <c r="X486" s="29"/>
      <c r="Y486" s="29"/>
      <c r="Z486" s="29"/>
      <c r="AA486" s="29"/>
      <c r="AB486" s="29"/>
      <c r="AC486" s="29"/>
      <c r="AD486" s="29"/>
      <c r="AE486" s="29"/>
      <c r="AF486" s="29"/>
      <c r="AG486" s="29"/>
      <c r="AH486" s="29"/>
      <c r="AI486" s="29"/>
      <c r="AJ486" s="29"/>
      <c r="AK486" s="29"/>
      <c r="AL486" s="29"/>
      <c r="AM486" s="29"/>
      <c r="AN486" s="29"/>
      <c r="AO486" s="29"/>
      <c r="AP486" s="29"/>
      <c r="AQ486" s="29"/>
      <c r="AR486" s="29"/>
      <c r="AS486" s="29"/>
      <c r="AT486" s="29"/>
      <c r="AU486" s="29"/>
      <c r="AV486" s="29"/>
      <c r="AW486" s="29"/>
      <c r="AX486" s="29"/>
      <c r="AY486" s="29"/>
      <c r="AZ486" s="29"/>
      <c r="BA486" s="29"/>
      <c r="BB486" s="29"/>
      <c r="BC486" s="29"/>
      <c r="BD486" s="29"/>
      <c r="BE486" s="29"/>
      <c r="BF486" s="29"/>
      <c r="BG486" s="29"/>
      <c r="BH486" s="29"/>
      <c r="BI486" s="29"/>
      <c r="BJ486" s="29"/>
      <c r="BK486" s="29"/>
      <c r="BL486" s="29"/>
    </row>
    <row r="487" s="1" customFormat="1" spans="1:64">
      <c r="A487" s="20" t="s">
        <v>626</v>
      </c>
      <c r="B487" s="22" t="s">
        <v>2</v>
      </c>
      <c r="C487" s="22">
        <v>19</v>
      </c>
      <c r="D487" s="22" t="s">
        <v>3</v>
      </c>
      <c r="E487" s="22" t="s">
        <v>619</v>
      </c>
      <c r="F487" s="22" t="s">
        <v>5</v>
      </c>
      <c r="G487" s="24">
        <f>(A489*A490+B489*B490+C489*C490+D489*D490+E489*E490+F489*F490+G489*G490+H489*H490+I489*I490+J489*J490)/C487</f>
        <v>78.9473684210526</v>
      </c>
      <c r="H487" s="96"/>
      <c r="I487" s="96"/>
      <c r="J487" s="96"/>
      <c r="K487" s="96"/>
      <c r="L487" s="96"/>
      <c r="M487" s="21"/>
      <c r="N487" s="21"/>
      <c r="O487" s="21"/>
      <c r="P487" s="29"/>
      <c r="Q487" s="29"/>
      <c r="R487" s="29"/>
      <c r="S487" s="29"/>
      <c r="T487" s="29"/>
      <c r="U487" s="29"/>
      <c r="V487" s="29"/>
      <c r="W487" s="29"/>
      <c r="X487" s="29"/>
      <c r="Y487" s="29"/>
      <c r="Z487" s="29"/>
      <c r="AA487" s="29"/>
      <c r="AB487" s="29"/>
      <c r="AC487" s="29"/>
      <c r="AD487" s="29"/>
      <c r="AE487" s="29"/>
      <c r="AF487" s="29"/>
      <c r="AG487" s="29"/>
      <c r="AH487" s="29"/>
      <c r="AI487" s="29"/>
      <c r="AJ487" s="29"/>
      <c r="AK487" s="29"/>
      <c r="AL487" s="29"/>
      <c r="AM487" s="29"/>
      <c r="AN487" s="29"/>
      <c r="AO487" s="29"/>
      <c r="AP487" s="29"/>
      <c r="AQ487" s="29"/>
      <c r="AR487" s="29"/>
      <c r="AS487" s="29"/>
      <c r="AT487" s="29"/>
      <c r="AU487" s="29"/>
      <c r="AV487" s="29"/>
      <c r="AW487" s="29"/>
      <c r="AX487" s="29"/>
      <c r="AY487" s="29"/>
      <c r="AZ487" s="29"/>
      <c r="BA487" s="29"/>
      <c r="BB487" s="29"/>
      <c r="BC487" s="29"/>
      <c r="BD487" s="29"/>
      <c r="BE487" s="29"/>
      <c r="BF487" s="29"/>
      <c r="BG487" s="29"/>
      <c r="BH487" s="29"/>
      <c r="BI487" s="29"/>
      <c r="BJ487" s="29"/>
      <c r="BK487" s="29"/>
      <c r="BL487" s="29"/>
    </row>
    <row r="488" s="1" customFormat="1" spans="1:64">
      <c r="A488" s="97" t="s">
        <v>603</v>
      </c>
      <c r="B488" s="97" t="s">
        <v>627</v>
      </c>
      <c r="C488" s="97" t="s">
        <v>624</v>
      </c>
      <c r="D488" s="97" t="s">
        <v>623</v>
      </c>
      <c r="E488" s="97" t="s">
        <v>628</v>
      </c>
      <c r="F488" s="21"/>
      <c r="G488" s="21"/>
      <c r="H488" s="96"/>
      <c r="I488" s="96"/>
      <c r="J488" s="96"/>
      <c r="K488" s="96"/>
      <c r="L488" s="96"/>
      <c r="M488" s="21"/>
      <c r="N488" s="21"/>
      <c r="O488" s="21"/>
      <c r="P488" s="29"/>
      <c r="Q488" s="29"/>
      <c r="R488" s="29"/>
      <c r="S488" s="29"/>
      <c r="T488" s="29"/>
      <c r="U488" s="29"/>
      <c r="V488" s="29"/>
      <c r="W488" s="29"/>
      <c r="X488" s="29"/>
      <c r="Y488" s="29"/>
      <c r="Z488" s="29"/>
      <c r="AA488" s="29"/>
      <c r="AB488" s="29"/>
      <c r="AC488" s="29"/>
      <c r="AD488" s="29"/>
      <c r="AE488" s="29"/>
      <c r="AF488" s="29"/>
      <c r="AG488" s="29"/>
      <c r="AH488" s="29"/>
      <c r="AI488" s="29"/>
      <c r="AJ488" s="29"/>
      <c r="AK488" s="29"/>
      <c r="AL488" s="29"/>
      <c r="AM488" s="29"/>
      <c r="AN488" s="29"/>
      <c r="AO488" s="29"/>
      <c r="AP488" s="29"/>
      <c r="AQ488" s="29"/>
      <c r="AR488" s="29"/>
      <c r="AS488" s="29"/>
      <c r="AT488" s="29"/>
      <c r="AU488" s="29"/>
      <c r="AV488" s="29"/>
      <c r="AW488" s="29"/>
      <c r="AX488" s="29"/>
      <c r="AY488" s="29"/>
      <c r="AZ488" s="29"/>
      <c r="BA488" s="29"/>
      <c r="BB488" s="29"/>
      <c r="BC488" s="29"/>
      <c r="BD488" s="29"/>
      <c r="BE488" s="29"/>
      <c r="BF488" s="29"/>
      <c r="BG488" s="29"/>
      <c r="BH488" s="29"/>
      <c r="BI488" s="29"/>
      <c r="BJ488" s="29"/>
      <c r="BK488" s="29"/>
      <c r="BL488" s="29"/>
    </row>
    <row r="489" s="2" customFormat="1" ht="12" spans="1:64">
      <c r="A489" s="97">
        <v>4</v>
      </c>
      <c r="B489" s="97">
        <v>5</v>
      </c>
      <c r="C489" s="97">
        <v>3</v>
      </c>
      <c r="D489" s="97">
        <v>4</v>
      </c>
      <c r="E489" s="97">
        <v>3</v>
      </c>
      <c r="F489" s="21"/>
      <c r="G489" s="21"/>
      <c r="H489" s="21"/>
      <c r="I489" s="21"/>
      <c r="J489" s="21"/>
      <c r="K489" s="21"/>
      <c r="L489" s="21"/>
      <c r="M489" s="21"/>
      <c r="N489" s="21"/>
      <c r="O489" s="21"/>
      <c r="P489" s="29"/>
      <c r="Q489" s="29"/>
      <c r="R489" s="29"/>
      <c r="S489" s="29"/>
      <c r="T489" s="29"/>
      <c r="U489" s="29"/>
      <c r="V489" s="29"/>
      <c r="W489" s="29"/>
      <c r="X489" s="29"/>
      <c r="Y489" s="29"/>
      <c r="Z489" s="29"/>
      <c r="AA489" s="29"/>
      <c r="AB489" s="29"/>
      <c r="AC489" s="29"/>
      <c r="AD489" s="29"/>
      <c r="AE489" s="29"/>
      <c r="AF489" s="29"/>
      <c r="AG489" s="29"/>
      <c r="AH489" s="29"/>
      <c r="AI489" s="29"/>
      <c r="AJ489" s="29"/>
      <c r="AK489" s="29"/>
      <c r="AL489" s="29"/>
      <c r="AM489" s="29"/>
      <c r="AN489" s="29"/>
      <c r="AO489" s="29"/>
      <c r="AP489" s="29"/>
      <c r="AQ489" s="29"/>
      <c r="AR489" s="29"/>
      <c r="AS489" s="29"/>
      <c r="AT489" s="29"/>
      <c r="AU489" s="29"/>
      <c r="AV489" s="29"/>
      <c r="AW489" s="29"/>
      <c r="AX489" s="29"/>
      <c r="AY489" s="29"/>
      <c r="AZ489" s="29"/>
      <c r="BA489" s="29"/>
      <c r="BB489" s="29"/>
      <c r="BC489" s="29"/>
      <c r="BD489" s="29"/>
      <c r="BE489" s="29"/>
      <c r="BF489" s="29"/>
      <c r="BG489" s="29"/>
      <c r="BH489" s="29"/>
      <c r="BI489" s="29"/>
      <c r="BJ489" s="29"/>
      <c r="BK489" s="29"/>
      <c r="BL489" s="29"/>
    </row>
    <row r="490" s="1" customFormat="1" ht="12" spans="1:64">
      <c r="A490" s="25">
        <v>61</v>
      </c>
      <c r="B490" s="25">
        <v>81</v>
      </c>
      <c r="C490" s="25">
        <v>77</v>
      </c>
      <c r="D490" s="25">
        <v>86</v>
      </c>
      <c r="E490" s="25">
        <v>92</v>
      </c>
      <c r="F490" s="25"/>
      <c r="G490" s="25"/>
      <c r="H490" s="25"/>
      <c r="I490" s="25"/>
      <c r="J490" s="25"/>
      <c r="K490" s="25"/>
      <c r="L490" s="25"/>
      <c r="M490" s="25"/>
      <c r="N490" s="25"/>
      <c r="O490" s="25"/>
      <c r="P490" s="29"/>
      <c r="Q490" s="29"/>
      <c r="R490" s="29"/>
      <c r="S490" s="29"/>
      <c r="T490" s="29"/>
      <c r="U490" s="29"/>
      <c r="V490" s="29"/>
      <c r="W490" s="29"/>
      <c r="X490" s="29"/>
      <c r="Y490" s="29"/>
      <c r="Z490" s="29"/>
      <c r="AA490" s="29"/>
      <c r="AB490" s="29"/>
      <c r="AC490" s="29"/>
      <c r="AD490" s="29"/>
      <c r="AE490" s="29"/>
      <c r="AF490" s="29"/>
      <c r="AG490" s="29"/>
      <c r="AH490" s="29"/>
      <c r="AI490" s="29"/>
      <c r="AJ490" s="29"/>
      <c r="AK490" s="29"/>
      <c r="AL490" s="29"/>
      <c r="AM490" s="29"/>
      <c r="AN490" s="29"/>
      <c r="AO490" s="29"/>
      <c r="AP490" s="29"/>
      <c r="AQ490" s="29"/>
      <c r="AR490" s="29"/>
      <c r="AS490" s="29"/>
      <c r="AT490" s="29"/>
      <c r="AU490" s="29"/>
      <c r="AV490" s="29"/>
      <c r="AW490" s="29"/>
      <c r="AX490" s="29"/>
      <c r="AY490" s="29"/>
      <c r="AZ490" s="29"/>
      <c r="BA490" s="29"/>
      <c r="BB490" s="29"/>
      <c r="BC490" s="29"/>
      <c r="BD490" s="29"/>
      <c r="BE490" s="29"/>
      <c r="BF490" s="29"/>
      <c r="BG490" s="29"/>
      <c r="BH490" s="29"/>
      <c r="BI490" s="29"/>
      <c r="BJ490" s="29"/>
      <c r="BK490" s="29"/>
      <c r="BL490" s="29"/>
    </row>
    <row r="491" s="1" customFormat="1" ht="12.75" spans="1:64">
      <c r="A491" s="31"/>
      <c r="B491" s="21"/>
      <c r="C491" s="21"/>
      <c r="D491" s="21"/>
      <c r="E491" s="21"/>
      <c r="F491" s="21"/>
      <c r="G491" s="21"/>
      <c r="H491" s="21"/>
      <c r="I491" s="21"/>
      <c r="J491" s="21"/>
      <c r="K491" s="21"/>
      <c r="L491" s="21"/>
      <c r="M491" s="21"/>
      <c r="N491" s="21"/>
      <c r="O491" s="21"/>
      <c r="P491" s="29"/>
      <c r="Q491" s="29"/>
      <c r="R491" s="29"/>
      <c r="S491" s="29"/>
      <c r="T491" s="29"/>
      <c r="U491" s="29"/>
      <c r="V491" s="29"/>
      <c r="W491" s="29"/>
      <c r="X491" s="29"/>
      <c r="Y491" s="29"/>
      <c r="Z491" s="29"/>
      <c r="AA491" s="29"/>
      <c r="AB491" s="29"/>
      <c r="AC491" s="29"/>
      <c r="AD491" s="29"/>
      <c r="AE491" s="29"/>
      <c r="AF491" s="29"/>
      <c r="AG491" s="29"/>
      <c r="AH491" s="29"/>
      <c r="AI491" s="29"/>
      <c r="AJ491" s="29"/>
      <c r="AK491" s="29"/>
      <c r="AL491" s="29"/>
      <c r="AM491" s="29"/>
      <c r="AN491" s="29"/>
      <c r="AO491" s="29"/>
      <c r="AP491" s="29"/>
      <c r="AQ491" s="29"/>
      <c r="AR491" s="29"/>
      <c r="AS491" s="29"/>
      <c r="AT491" s="29"/>
      <c r="AU491" s="29"/>
      <c r="AV491" s="29"/>
      <c r="AW491" s="29"/>
      <c r="AX491" s="29"/>
      <c r="AY491" s="29"/>
      <c r="AZ491" s="29"/>
      <c r="BA491" s="29"/>
      <c r="BB491" s="29"/>
      <c r="BC491" s="29"/>
      <c r="BD491" s="29"/>
      <c r="BE491" s="29"/>
      <c r="BF491" s="29"/>
      <c r="BG491" s="29"/>
      <c r="BH491" s="29"/>
      <c r="BI491" s="29"/>
      <c r="BJ491" s="29"/>
      <c r="BK491" s="29"/>
      <c r="BL491" s="29"/>
    </row>
    <row r="492" s="1" customFormat="1" ht="12" spans="1:64">
      <c r="A492" s="20" t="s">
        <v>629</v>
      </c>
      <c r="B492" s="21" t="s">
        <v>2</v>
      </c>
      <c r="C492" s="21">
        <v>26</v>
      </c>
      <c r="D492" s="21" t="s">
        <v>3</v>
      </c>
      <c r="E492" s="98" t="s">
        <v>630</v>
      </c>
      <c r="F492" s="22" t="s">
        <v>5</v>
      </c>
      <c r="G492" s="24">
        <f>(A494*A495+B494*B495+C494*C495+D494*D495+E494*E495+F494*F495+G494*G495+H494*H495+I494*I495+J494*J495)/C492</f>
        <v>86.2692307692308</v>
      </c>
      <c r="H492" s="21"/>
      <c r="I492" s="21"/>
      <c r="J492" s="21"/>
      <c r="K492" s="21"/>
      <c r="L492" s="21"/>
      <c r="M492" s="21"/>
      <c r="N492" s="21"/>
      <c r="O492" s="21"/>
      <c r="P492" s="29"/>
      <c r="Q492" s="29"/>
      <c r="R492" s="29"/>
      <c r="S492" s="29"/>
      <c r="T492" s="29"/>
      <c r="U492" s="29"/>
      <c r="V492" s="29"/>
      <c r="W492" s="29"/>
      <c r="X492" s="29"/>
      <c r="Y492" s="29"/>
      <c r="Z492" s="29"/>
      <c r="AA492" s="29"/>
      <c r="AB492" s="29"/>
      <c r="AC492" s="29"/>
      <c r="AD492" s="29"/>
      <c r="AE492" s="29"/>
      <c r="AF492" s="29"/>
      <c r="AG492" s="29"/>
      <c r="AH492" s="29"/>
      <c r="AI492" s="29"/>
      <c r="AJ492" s="29"/>
      <c r="AK492" s="29"/>
      <c r="AL492" s="29"/>
      <c r="AM492" s="29"/>
      <c r="AN492" s="29"/>
      <c r="AO492" s="29"/>
      <c r="AP492" s="29"/>
      <c r="AQ492" s="29"/>
      <c r="AR492" s="29"/>
      <c r="AS492" s="29"/>
      <c r="AT492" s="29"/>
      <c r="AU492" s="29"/>
      <c r="AV492" s="29"/>
      <c r="AW492" s="29"/>
      <c r="AX492" s="29"/>
      <c r="AY492" s="29"/>
      <c r="AZ492" s="29"/>
      <c r="BA492" s="29"/>
      <c r="BB492" s="29"/>
      <c r="BC492" s="29"/>
      <c r="BD492" s="29"/>
      <c r="BE492" s="29"/>
      <c r="BF492" s="29"/>
      <c r="BG492" s="29"/>
      <c r="BH492" s="29"/>
      <c r="BI492" s="29"/>
      <c r="BJ492" s="29"/>
      <c r="BK492" s="29"/>
      <c r="BL492" s="29"/>
    </row>
    <row r="493" s="1" customFormat="1" ht="12" spans="1:64">
      <c r="A493" s="99" t="s">
        <v>631</v>
      </c>
      <c r="B493" s="99" t="s">
        <v>632</v>
      </c>
      <c r="C493" s="100" t="s">
        <v>625</v>
      </c>
      <c r="D493" s="100" t="s">
        <v>633</v>
      </c>
      <c r="E493" s="100" t="s">
        <v>634</v>
      </c>
      <c r="F493" s="21"/>
      <c r="G493" s="21"/>
      <c r="H493" s="21"/>
      <c r="I493" s="21"/>
      <c r="J493" s="21"/>
      <c r="K493" s="21"/>
      <c r="L493" s="21"/>
      <c r="M493" s="21"/>
      <c r="N493" s="21"/>
      <c r="O493" s="21"/>
      <c r="P493" s="29"/>
      <c r="Q493" s="29"/>
      <c r="R493" s="29"/>
      <c r="S493" s="29"/>
      <c r="T493" s="29"/>
      <c r="U493" s="29"/>
      <c r="V493" s="29"/>
      <c r="W493" s="29"/>
      <c r="X493" s="29"/>
      <c r="Y493" s="29"/>
      <c r="Z493" s="29"/>
      <c r="AA493" s="29"/>
      <c r="AB493" s="29"/>
      <c r="AC493" s="29"/>
      <c r="AD493" s="29"/>
      <c r="AE493" s="29"/>
      <c r="AF493" s="29"/>
      <c r="AG493" s="29"/>
      <c r="AH493" s="29"/>
      <c r="AI493" s="29"/>
      <c r="AJ493" s="29"/>
      <c r="AK493" s="29"/>
      <c r="AL493" s="29"/>
      <c r="AM493" s="29"/>
      <c r="AN493" s="29"/>
      <c r="AO493" s="29"/>
      <c r="AP493" s="29"/>
      <c r="AQ493" s="29"/>
      <c r="AR493" s="29"/>
      <c r="AS493" s="29"/>
      <c r="AT493" s="29"/>
      <c r="AU493" s="29"/>
      <c r="AV493" s="29"/>
      <c r="AW493" s="29"/>
      <c r="AX493" s="29"/>
      <c r="AY493" s="29"/>
      <c r="AZ493" s="29"/>
      <c r="BA493" s="29"/>
      <c r="BB493" s="29"/>
      <c r="BC493" s="29"/>
      <c r="BD493" s="29"/>
      <c r="BE493" s="29"/>
      <c r="BF493" s="29"/>
      <c r="BG493" s="29"/>
      <c r="BH493" s="29"/>
      <c r="BI493" s="29"/>
      <c r="BJ493" s="29"/>
      <c r="BK493" s="29"/>
      <c r="BL493" s="29"/>
    </row>
    <row r="494" s="2" customFormat="1" ht="12.75" spans="1:64">
      <c r="A494" s="101">
        <v>5</v>
      </c>
      <c r="B494" s="101">
        <v>6</v>
      </c>
      <c r="C494" s="100">
        <v>5</v>
      </c>
      <c r="D494" s="100">
        <v>4</v>
      </c>
      <c r="E494" s="100">
        <v>6</v>
      </c>
      <c r="F494" s="21"/>
      <c r="G494" s="21"/>
      <c r="H494" s="21"/>
      <c r="I494" s="21"/>
      <c r="J494" s="21"/>
      <c r="K494" s="21"/>
      <c r="L494" s="21"/>
      <c r="M494" s="21"/>
      <c r="N494" s="21"/>
      <c r="O494" s="21"/>
      <c r="P494" s="29"/>
      <c r="Q494" s="29"/>
      <c r="R494" s="29"/>
      <c r="S494" s="29"/>
      <c r="T494" s="29"/>
      <c r="U494" s="29"/>
      <c r="V494" s="29"/>
      <c r="W494" s="29"/>
      <c r="X494" s="29"/>
      <c r="Y494" s="29"/>
      <c r="Z494" s="29"/>
      <c r="AA494" s="29"/>
      <c r="AB494" s="29"/>
      <c r="AC494" s="29"/>
      <c r="AD494" s="29"/>
      <c r="AE494" s="29"/>
      <c r="AF494" s="29"/>
      <c r="AG494" s="29"/>
      <c r="AH494" s="29"/>
      <c r="AI494" s="29"/>
      <c r="AJ494" s="29"/>
      <c r="AK494" s="29"/>
      <c r="AL494" s="29"/>
      <c r="AM494" s="29"/>
      <c r="AN494" s="29"/>
      <c r="AO494" s="29"/>
      <c r="AP494" s="29"/>
      <c r="AQ494" s="29"/>
      <c r="AR494" s="29"/>
      <c r="AS494" s="29"/>
      <c r="AT494" s="29"/>
      <c r="AU494" s="29"/>
      <c r="AV494" s="29"/>
      <c r="AW494" s="29"/>
      <c r="AX494" s="29"/>
      <c r="AY494" s="29"/>
      <c r="AZ494" s="29"/>
      <c r="BA494" s="29"/>
      <c r="BB494" s="29"/>
      <c r="BC494" s="29"/>
      <c r="BD494" s="29"/>
      <c r="BE494" s="29"/>
      <c r="BF494" s="29"/>
      <c r="BG494" s="29"/>
      <c r="BH494" s="29"/>
      <c r="BI494" s="29"/>
      <c r="BJ494" s="29"/>
      <c r="BK494" s="29"/>
      <c r="BL494" s="29"/>
    </row>
    <row r="495" s="1" customFormat="1" ht="12" spans="1:64">
      <c r="A495" s="25">
        <v>86</v>
      </c>
      <c r="B495" s="25">
        <v>79</v>
      </c>
      <c r="C495" s="25">
        <v>89</v>
      </c>
      <c r="D495" s="25">
        <v>90</v>
      </c>
      <c r="E495" s="25">
        <v>89</v>
      </c>
      <c r="F495" s="25"/>
      <c r="G495" s="25"/>
      <c r="H495" s="25"/>
      <c r="I495" s="25"/>
      <c r="J495" s="25"/>
      <c r="K495" s="25"/>
      <c r="L495" s="25"/>
      <c r="M495" s="25"/>
      <c r="N495" s="25"/>
      <c r="O495" s="25"/>
      <c r="P495" s="29"/>
      <c r="Q495" s="29"/>
      <c r="R495" s="29"/>
      <c r="S495" s="29"/>
      <c r="T495" s="29"/>
      <c r="U495" s="29"/>
      <c r="V495" s="29"/>
      <c r="W495" s="29"/>
      <c r="X495" s="29"/>
      <c r="Y495" s="29"/>
      <c r="Z495" s="29"/>
      <c r="AA495" s="29"/>
      <c r="AB495" s="29"/>
      <c r="AC495" s="29"/>
      <c r="AD495" s="29"/>
      <c r="AE495" s="29"/>
      <c r="AF495" s="29"/>
      <c r="AG495" s="29"/>
      <c r="AH495" s="29"/>
      <c r="AI495" s="29"/>
      <c r="AJ495" s="29"/>
      <c r="AK495" s="29"/>
      <c r="AL495" s="29"/>
      <c r="AM495" s="29"/>
      <c r="AN495" s="29"/>
      <c r="AO495" s="29"/>
      <c r="AP495" s="29"/>
      <c r="AQ495" s="29"/>
      <c r="AR495" s="29"/>
      <c r="AS495" s="29"/>
      <c r="AT495" s="29"/>
      <c r="AU495" s="29"/>
      <c r="AV495" s="29"/>
      <c r="AW495" s="29"/>
      <c r="AX495" s="29"/>
      <c r="AY495" s="29"/>
      <c r="AZ495" s="29"/>
      <c r="BA495" s="29"/>
      <c r="BB495" s="29"/>
      <c r="BC495" s="29"/>
      <c r="BD495" s="29"/>
      <c r="BE495" s="29"/>
      <c r="BF495" s="29"/>
      <c r="BG495" s="29"/>
      <c r="BH495" s="29"/>
      <c r="BI495" s="29"/>
      <c r="BJ495" s="29"/>
      <c r="BK495" s="29"/>
      <c r="BL495" s="29"/>
    </row>
    <row r="496" s="1" customFormat="1" ht="12.75" spans="1:64">
      <c r="A496" s="21"/>
      <c r="B496" s="21"/>
      <c r="C496" s="21"/>
      <c r="D496" s="21"/>
      <c r="E496" s="21"/>
      <c r="F496" s="21"/>
      <c r="G496" s="21"/>
      <c r="H496" s="22"/>
      <c r="I496" s="22"/>
      <c r="J496" s="22"/>
      <c r="K496" s="22"/>
      <c r="L496" s="22"/>
      <c r="M496" s="22"/>
      <c r="N496" s="21"/>
      <c r="O496" s="21"/>
      <c r="P496" s="29"/>
      <c r="Q496" s="33"/>
      <c r="R496" s="29"/>
      <c r="S496" s="29"/>
      <c r="T496" s="29"/>
      <c r="U496" s="29"/>
      <c r="V496" s="29"/>
      <c r="W496" s="29"/>
      <c r="X496" s="29"/>
      <c r="Y496" s="29"/>
      <c r="Z496" s="29"/>
      <c r="AA496" s="29"/>
      <c r="AB496" s="29"/>
      <c r="AC496" s="29"/>
      <c r="AD496" s="29"/>
      <c r="AE496" s="29"/>
      <c r="AF496" s="29"/>
      <c r="AG496" s="29"/>
      <c r="AH496" s="29"/>
      <c r="AI496" s="29"/>
      <c r="AJ496" s="29"/>
      <c r="AK496" s="29"/>
      <c r="AL496" s="29"/>
      <c r="AM496" s="29"/>
      <c r="AN496" s="29"/>
      <c r="AO496" s="29"/>
      <c r="AP496" s="29"/>
      <c r="AQ496" s="29"/>
      <c r="AR496" s="29"/>
      <c r="AS496" s="29"/>
      <c r="AT496" s="29"/>
      <c r="AU496" s="29"/>
      <c r="AV496" s="29"/>
      <c r="AW496" s="29"/>
      <c r="AX496" s="29"/>
      <c r="AY496" s="29"/>
      <c r="AZ496" s="29"/>
      <c r="BA496" s="29"/>
      <c r="BB496" s="29"/>
      <c r="BC496" s="29"/>
      <c r="BD496" s="29"/>
      <c r="BE496" s="29"/>
      <c r="BF496" s="29"/>
      <c r="BG496" s="29"/>
      <c r="BH496" s="29"/>
      <c r="BI496" s="29"/>
      <c r="BJ496" s="29"/>
      <c r="BK496" s="29"/>
      <c r="BL496" s="29"/>
    </row>
    <row r="497" s="1" customFormat="1" ht="12.75" spans="1:64">
      <c r="A497" s="20" t="s">
        <v>635</v>
      </c>
      <c r="B497" s="22" t="s">
        <v>133</v>
      </c>
      <c r="C497" s="22">
        <v>30</v>
      </c>
      <c r="D497" s="22" t="s">
        <v>3</v>
      </c>
      <c r="E497" s="22" t="s">
        <v>636</v>
      </c>
      <c r="F497" s="22" t="s">
        <v>5</v>
      </c>
      <c r="G497" s="24">
        <f>(A499*A500+B499*B500+C499*C500+D499*D500+E499*E500+F499*F500+G499*G500+H499*H500)/C497</f>
        <v>86.5</v>
      </c>
      <c r="H497" s="72"/>
      <c r="I497" s="72"/>
      <c r="J497" s="72"/>
      <c r="K497" s="72"/>
      <c r="L497" s="72"/>
      <c r="M497" s="72"/>
      <c r="N497" s="72"/>
      <c r="O497" s="72"/>
      <c r="P497" s="29"/>
      <c r="Q497" s="33"/>
      <c r="R497" s="29"/>
      <c r="S497" s="29"/>
      <c r="T497" s="29"/>
      <c r="U497" s="29"/>
      <c r="V497" s="29"/>
      <c r="W497" s="29"/>
      <c r="X497" s="29"/>
      <c r="Y497" s="29"/>
      <c r="Z497" s="29"/>
      <c r="AA497" s="29"/>
      <c r="AB497" s="29"/>
      <c r="AC497" s="29"/>
      <c r="AD497" s="29"/>
      <c r="AE497" s="29"/>
      <c r="AF497" s="29"/>
      <c r="AG497" s="29"/>
      <c r="AH497" s="29"/>
      <c r="AI497" s="29"/>
      <c r="AJ497" s="29"/>
      <c r="AK497" s="29"/>
      <c r="AL497" s="29"/>
      <c r="AM497" s="29"/>
      <c r="AN497" s="29"/>
      <c r="AO497" s="29"/>
      <c r="AP497" s="29"/>
      <c r="AQ497" s="29"/>
      <c r="AR497" s="29"/>
      <c r="AS497" s="29"/>
      <c r="AT497" s="29"/>
      <c r="AU497" s="29"/>
      <c r="AV497" s="29"/>
      <c r="AW497" s="29"/>
      <c r="AX497" s="29"/>
      <c r="AY497" s="29"/>
      <c r="AZ497" s="29"/>
      <c r="BA497" s="29"/>
      <c r="BB497" s="29"/>
      <c r="BC497" s="29"/>
      <c r="BD497" s="29"/>
      <c r="BE497" s="29"/>
      <c r="BF497" s="29"/>
      <c r="BG497" s="29"/>
      <c r="BH497" s="29"/>
      <c r="BI497" s="29"/>
      <c r="BJ497" s="29"/>
      <c r="BK497" s="29"/>
      <c r="BL497" s="29"/>
    </row>
    <row r="498" s="1" customFormat="1" ht="12.75" spans="1:64">
      <c r="A498" s="102" t="s">
        <v>637</v>
      </c>
      <c r="B498" s="102" t="s">
        <v>638</v>
      </c>
      <c r="C498" s="102" t="s">
        <v>639</v>
      </c>
      <c r="D498" s="102" t="s">
        <v>640</v>
      </c>
      <c r="E498" s="102" t="s">
        <v>641</v>
      </c>
      <c r="F498" s="102" t="s">
        <v>642</v>
      </c>
      <c r="G498" s="102" t="s">
        <v>643</v>
      </c>
      <c r="H498" s="21"/>
      <c r="I498" s="21"/>
      <c r="J498" s="21"/>
      <c r="K498" s="21"/>
      <c r="L498" s="21"/>
      <c r="M498" s="21"/>
      <c r="N498" s="72"/>
      <c r="O498" s="72"/>
      <c r="P498" s="29"/>
      <c r="Q498" s="33"/>
      <c r="R498" s="29"/>
      <c r="S498" s="29"/>
      <c r="T498" s="29"/>
      <c r="U498" s="29"/>
      <c r="V498" s="29"/>
      <c r="W498" s="29"/>
      <c r="X498" s="29"/>
      <c r="Y498" s="29"/>
      <c r="Z498" s="29"/>
      <c r="AA498" s="29"/>
      <c r="AB498" s="29"/>
      <c r="AC498" s="29"/>
      <c r="AD498" s="29"/>
      <c r="AE498" s="29"/>
      <c r="AF498" s="29"/>
      <c r="AG498" s="29"/>
      <c r="AH498" s="29"/>
      <c r="AI498" s="29"/>
      <c r="AJ498" s="29"/>
      <c r="AK498" s="29"/>
      <c r="AL498" s="29"/>
      <c r="AM498" s="29"/>
      <c r="AN498" s="29"/>
      <c r="AO498" s="29"/>
      <c r="AP498" s="29"/>
      <c r="AQ498" s="29"/>
      <c r="AR498" s="29"/>
      <c r="AS498" s="29"/>
      <c r="AT498" s="29"/>
      <c r="AU498" s="29"/>
      <c r="AV498" s="29"/>
      <c r="AW498" s="29"/>
      <c r="AX498" s="29"/>
      <c r="AY498" s="29"/>
      <c r="AZ498" s="29"/>
      <c r="BA498" s="29"/>
      <c r="BB498" s="29"/>
      <c r="BC498" s="29"/>
      <c r="BD498" s="29"/>
      <c r="BE498" s="29"/>
      <c r="BF498" s="29"/>
      <c r="BG498" s="29"/>
      <c r="BH498" s="29"/>
      <c r="BI498" s="29"/>
      <c r="BJ498" s="29"/>
      <c r="BK498" s="29"/>
      <c r="BL498" s="29"/>
    </row>
    <row r="499" s="1" customFormat="1" ht="12.75" spans="1:64">
      <c r="A499" s="102">
        <v>5</v>
      </c>
      <c r="B499" s="103">
        <v>4</v>
      </c>
      <c r="C499" s="103">
        <v>5</v>
      </c>
      <c r="D499" s="103">
        <v>1</v>
      </c>
      <c r="E499" s="103">
        <v>6</v>
      </c>
      <c r="F499" s="103">
        <v>6</v>
      </c>
      <c r="G499" s="102">
        <v>3</v>
      </c>
      <c r="H499" s="73"/>
      <c r="I499" s="22"/>
      <c r="J499" s="22"/>
      <c r="K499" s="22"/>
      <c r="L499" s="21"/>
      <c r="M499" s="73"/>
      <c r="N499" s="72"/>
      <c r="O499" s="72"/>
      <c r="P499" s="29"/>
      <c r="Q499" s="33"/>
      <c r="R499" s="29"/>
      <c r="S499" s="29"/>
      <c r="T499" s="29"/>
      <c r="U499" s="29"/>
      <c r="V499" s="29"/>
      <c r="W499" s="29"/>
      <c r="X499" s="29"/>
      <c r="Y499" s="29"/>
      <c r="Z499" s="29"/>
      <c r="AA499" s="29"/>
      <c r="AB499" s="29"/>
      <c r="AC499" s="29"/>
      <c r="AD499" s="29"/>
      <c r="AE499" s="29"/>
      <c r="AF499" s="29"/>
      <c r="AG499" s="29"/>
      <c r="AH499" s="29"/>
      <c r="AI499" s="29"/>
      <c r="AJ499" s="29"/>
      <c r="AK499" s="29"/>
      <c r="AL499" s="29"/>
      <c r="AM499" s="29"/>
      <c r="AN499" s="29"/>
      <c r="AO499" s="29"/>
      <c r="AP499" s="29"/>
      <c r="AQ499" s="29"/>
      <c r="AR499" s="29"/>
      <c r="AS499" s="29"/>
      <c r="AT499" s="29"/>
      <c r="AU499" s="29"/>
      <c r="AV499" s="29"/>
      <c r="AW499" s="29"/>
      <c r="AX499" s="29"/>
      <c r="AY499" s="29"/>
      <c r="AZ499" s="29"/>
      <c r="BA499" s="29"/>
      <c r="BB499" s="29"/>
      <c r="BC499" s="29"/>
      <c r="BD499" s="29"/>
      <c r="BE499" s="29"/>
      <c r="BF499" s="29"/>
      <c r="BG499" s="29"/>
      <c r="BH499" s="29"/>
      <c r="BI499" s="29"/>
      <c r="BJ499" s="29"/>
      <c r="BK499" s="29"/>
      <c r="BL499" s="29"/>
    </row>
    <row r="500" s="2" customFormat="1" ht="12.75" spans="1:64">
      <c r="A500" s="25">
        <v>85</v>
      </c>
      <c r="B500" s="25">
        <v>82</v>
      </c>
      <c r="C500" s="25">
        <v>86</v>
      </c>
      <c r="D500" s="25">
        <v>80</v>
      </c>
      <c r="E500" s="25">
        <v>87</v>
      </c>
      <c r="F500" s="48">
        <v>92</v>
      </c>
      <c r="G500" s="48">
        <v>86</v>
      </c>
      <c r="H500" s="48"/>
      <c r="I500" s="48"/>
      <c r="J500" s="48"/>
      <c r="K500" s="48"/>
      <c r="L500" s="48"/>
      <c r="M500" s="83"/>
      <c r="N500" s="83"/>
      <c r="O500" s="83"/>
      <c r="P500" s="29"/>
      <c r="Q500" s="33"/>
      <c r="R500" s="29"/>
      <c r="S500" s="29"/>
      <c r="T500" s="29"/>
      <c r="U500" s="29"/>
      <c r="V500" s="29"/>
      <c r="W500" s="29"/>
      <c r="X500" s="29"/>
      <c r="Y500" s="29"/>
      <c r="Z500" s="29"/>
      <c r="AA500" s="29"/>
      <c r="AB500" s="29"/>
      <c r="AC500" s="29"/>
      <c r="AD500" s="29"/>
      <c r="AE500" s="29"/>
      <c r="AF500" s="29"/>
      <c r="AG500" s="29"/>
      <c r="AH500" s="29"/>
      <c r="AI500" s="29"/>
      <c r="AJ500" s="29"/>
      <c r="AK500" s="29"/>
      <c r="AL500" s="29"/>
      <c r="AM500" s="29"/>
      <c r="AN500" s="29"/>
      <c r="AO500" s="29"/>
      <c r="AP500" s="29"/>
      <c r="AQ500" s="29"/>
      <c r="AR500" s="29"/>
      <c r="AS500" s="29"/>
      <c r="AT500" s="29"/>
      <c r="AU500" s="29"/>
      <c r="AV500" s="29"/>
      <c r="AW500" s="29"/>
      <c r="AX500" s="29"/>
      <c r="AY500" s="29"/>
      <c r="AZ500" s="29"/>
      <c r="BA500" s="29"/>
      <c r="BB500" s="29"/>
      <c r="BC500" s="29"/>
      <c r="BD500" s="29"/>
      <c r="BE500" s="29"/>
      <c r="BF500" s="29"/>
      <c r="BG500" s="29"/>
      <c r="BH500" s="29"/>
      <c r="BI500" s="29"/>
      <c r="BJ500" s="29"/>
      <c r="BK500" s="29"/>
      <c r="BL500" s="29"/>
    </row>
    <row r="501" s="1" customFormat="1" ht="12.75" spans="1:64">
      <c r="A501" s="21"/>
      <c r="B501" s="22"/>
      <c r="C501" s="22"/>
      <c r="D501" s="22"/>
      <c r="E501" s="22"/>
      <c r="F501" s="22"/>
      <c r="G501" s="21"/>
      <c r="H501" s="72"/>
      <c r="I501" s="72"/>
      <c r="J501" s="72"/>
      <c r="K501" s="72"/>
      <c r="L501" s="72"/>
      <c r="M501" s="72"/>
      <c r="N501" s="72"/>
      <c r="O501" s="72"/>
      <c r="P501" s="29"/>
      <c r="Q501" s="33"/>
      <c r="R501" s="29"/>
      <c r="S501" s="29"/>
      <c r="T501" s="29"/>
      <c r="U501" s="29"/>
      <c r="V501" s="29"/>
      <c r="W501" s="29"/>
      <c r="X501" s="29"/>
      <c r="Y501" s="29"/>
      <c r="Z501" s="29"/>
      <c r="AA501" s="29"/>
      <c r="AB501" s="29"/>
      <c r="AC501" s="29"/>
      <c r="AD501" s="29"/>
      <c r="AE501" s="29"/>
      <c r="AF501" s="29"/>
      <c r="AG501" s="29"/>
      <c r="AH501" s="29"/>
      <c r="AI501" s="29"/>
      <c r="AJ501" s="29"/>
      <c r="AK501" s="29"/>
      <c r="AL501" s="29"/>
      <c r="AM501" s="29"/>
      <c r="AN501" s="29"/>
      <c r="AO501" s="29"/>
      <c r="AP501" s="29"/>
      <c r="AQ501" s="29"/>
      <c r="AR501" s="29"/>
      <c r="AS501" s="29"/>
      <c r="AT501" s="29"/>
      <c r="AU501" s="29"/>
      <c r="AV501" s="29"/>
      <c r="AW501" s="29"/>
      <c r="AX501" s="29"/>
      <c r="AY501" s="29"/>
      <c r="AZ501" s="29"/>
      <c r="BA501" s="29"/>
      <c r="BB501" s="29"/>
      <c r="BC501" s="29"/>
      <c r="BD501" s="29"/>
      <c r="BE501" s="29"/>
      <c r="BF501" s="29"/>
      <c r="BG501" s="29"/>
      <c r="BH501" s="29"/>
      <c r="BI501" s="29"/>
      <c r="BJ501" s="29"/>
      <c r="BK501" s="29"/>
      <c r="BL501" s="29"/>
    </row>
    <row r="502" s="1" customFormat="1" ht="12.75" spans="1:64">
      <c r="A502" s="20" t="s">
        <v>644</v>
      </c>
      <c r="B502" s="22" t="s">
        <v>133</v>
      </c>
      <c r="C502" s="22">
        <v>24</v>
      </c>
      <c r="D502" s="22" t="s">
        <v>3</v>
      </c>
      <c r="E502" s="22" t="s">
        <v>645</v>
      </c>
      <c r="F502" s="22" t="s">
        <v>5</v>
      </c>
      <c r="G502" s="24">
        <f>(A504*A505+B504*B505+C504*C505+D504*D505+E504*E505+F504*F505+G504*G505+H504*H505+I504*I505)/C502</f>
        <v>85.375</v>
      </c>
      <c r="H502" s="72"/>
      <c r="I502" s="72"/>
      <c r="J502" s="72"/>
      <c r="K502" s="72"/>
      <c r="L502" s="72"/>
      <c r="M502" s="72"/>
      <c r="N502" s="72"/>
      <c r="O502" s="72"/>
      <c r="P502" s="29"/>
      <c r="Q502" s="33"/>
      <c r="R502" s="29"/>
      <c r="S502" s="29"/>
      <c r="T502" s="29"/>
      <c r="U502" s="29"/>
      <c r="V502" s="29"/>
      <c r="W502" s="29"/>
      <c r="X502" s="29"/>
      <c r="Y502" s="29"/>
      <c r="Z502" s="29"/>
      <c r="AA502" s="29"/>
      <c r="AB502" s="29"/>
      <c r="AC502" s="29"/>
      <c r="AD502" s="29"/>
      <c r="AE502" s="29"/>
      <c r="AF502" s="29"/>
      <c r="AG502" s="29"/>
      <c r="AH502" s="29"/>
      <c r="AI502" s="29"/>
      <c r="AJ502" s="29"/>
      <c r="AK502" s="29"/>
      <c r="AL502" s="29"/>
      <c r="AM502" s="29"/>
      <c r="AN502" s="29"/>
      <c r="AO502" s="29"/>
      <c r="AP502" s="29"/>
      <c r="AQ502" s="29"/>
      <c r="AR502" s="29"/>
      <c r="AS502" s="29"/>
      <c r="AT502" s="29"/>
      <c r="AU502" s="29"/>
      <c r="AV502" s="29"/>
      <c r="AW502" s="29"/>
      <c r="AX502" s="29"/>
      <c r="AY502" s="29"/>
      <c r="AZ502" s="29"/>
      <c r="BA502" s="29"/>
      <c r="BB502" s="29"/>
      <c r="BC502" s="29"/>
      <c r="BD502" s="29"/>
      <c r="BE502" s="29"/>
      <c r="BF502" s="29"/>
      <c r="BG502" s="29"/>
      <c r="BH502" s="29"/>
      <c r="BI502" s="29"/>
      <c r="BJ502" s="29"/>
      <c r="BK502" s="29"/>
      <c r="BL502" s="29"/>
    </row>
    <row r="503" s="1" customFormat="1" ht="12.75" spans="1:64">
      <c r="A503" s="99" t="s">
        <v>646</v>
      </c>
      <c r="B503" s="99" t="s">
        <v>647</v>
      </c>
      <c r="C503" s="99" t="s">
        <v>648</v>
      </c>
      <c r="D503" s="99" t="s">
        <v>649</v>
      </c>
      <c r="E503" s="99" t="s">
        <v>640</v>
      </c>
      <c r="F503" s="99" t="s">
        <v>650</v>
      </c>
      <c r="G503" s="99" t="s">
        <v>651</v>
      </c>
      <c r="H503" s="99" t="s">
        <v>643</v>
      </c>
      <c r="I503" s="99" t="s">
        <v>652</v>
      </c>
      <c r="J503" s="21"/>
      <c r="K503" s="21"/>
      <c r="L503" s="72"/>
      <c r="M503" s="72"/>
      <c r="N503" s="72"/>
      <c r="O503" s="72"/>
      <c r="P503" s="29"/>
      <c r="Q503" s="33"/>
      <c r="R503" s="29"/>
      <c r="S503" s="29"/>
      <c r="T503" s="29"/>
      <c r="U503" s="29"/>
      <c r="V503" s="29"/>
      <c r="W503" s="29"/>
      <c r="X503" s="29"/>
      <c r="Y503" s="29"/>
      <c r="Z503" s="29"/>
      <c r="AA503" s="29"/>
      <c r="AB503" s="29"/>
      <c r="AC503" s="29"/>
      <c r="AD503" s="29"/>
      <c r="AE503" s="29"/>
      <c r="AF503" s="29"/>
      <c r="AG503" s="29"/>
      <c r="AH503" s="29"/>
      <c r="AI503" s="29"/>
      <c r="AJ503" s="29"/>
      <c r="AK503" s="29"/>
      <c r="AL503" s="29"/>
      <c r="AM503" s="29"/>
      <c r="AN503" s="29"/>
      <c r="AO503" s="29"/>
      <c r="AP503" s="29"/>
      <c r="AQ503" s="29"/>
      <c r="AR503" s="29"/>
      <c r="AS503" s="29"/>
      <c r="AT503" s="29"/>
      <c r="AU503" s="29"/>
      <c r="AV503" s="29"/>
      <c r="AW503" s="29"/>
      <c r="AX503" s="29"/>
      <c r="AY503" s="29"/>
      <c r="AZ503" s="29"/>
      <c r="BA503" s="29"/>
      <c r="BB503" s="29"/>
      <c r="BC503" s="29"/>
      <c r="BD503" s="29"/>
      <c r="BE503" s="29"/>
      <c r="BF503" s="29"/>
      <c r="BG503" s="29"/>
      <c r="BH503" s="29"/>
      <c r="BI503" s="29"/>
      <c r="BJ503" s="29"/>
      <c r="BK503" s="29"/>
      <c r="BL503" s="29"/>
    </row>
    <row r="504" s="1" customFormat="1" ht="12.75" spans="1:64">
      <c r="A504" s="99">
        <v>2</v>
      </c>
      <c r="B504" s="104">
        <v>6</v>
      </c>
      <c r="C504" s="104">
        <v>1</v>
      </c>
      <c r="D504" s="104">
        <v>4</v>
      </c>
      <c r="E504" s="104">
        <v>2</v>
      </c>
      <c r="F504" s="104">
        <v>2</v>
      </c>
      <c r="G504" s="104">
        <v>1</v>
      </c>
      <c r="H504" s="104">
        <v>2</v>
      </c>
      <c r="I504" s="104">
        <v>4</v>
      </c>
      <c r="J504" s="22"/>
      <c r="K504" s="22"/>
      <c r="L504" s="72"/>
      <c r="M504" s="72"/>
      <c r="N504" s="72"/>
      <c r="O504" s="72"/>
      <c r="P504" s="29"/>
      <c r="Q504" s="33"/>
      <c r="R504" s="29"/>
      <c r="S504" s="29"/>
      <c r="T504" s="29"/>
      <c r="U504" s="29"/>
      <c r="V504" s="29"/>
      <c r="W504" s="29"/>
      <c r="X504" s="29"/>
      <c r="Y504" s="29"/>
      <c r="Z504" s="29"/>
      <c r="AA504" s="29"/>
      <c r="AB504" s="29"/>
      <c r="AC504" s="29"/>
      <c r="AD504" s="29"/>
      <c r="AE504" s="29"/>
      <c r="AF504" s="29"/>
      <c r="AG504" s="29"/>
      <c r="AH504" s="29"/>
      <c r="AI504" s="29"/>
      <c r="AJ504" s="29"/>
      <c r="AK504" s="29"/>
      <c r="AL504" s="29"/>
      <c r="AM504" s="29"/>
      <c r="AN504" s="29"/>
      <c r="AO504" s="29"/>
      <c r="AP504" s="29"/>
      <c r="AQ504" s="29"/>
      <c r="AR504" s="29"/>
      <c r="AS504" s="29"/>
      <c r="AT504" s="29"/>
      <c r="AU504" s="29"/>
      <c r="AV504" s="29"/>
      <c r="AW504" s="29"/>
      <c r="AX504" s="29"/>
      <c r="AY504" s="29"/>
      <c r="AZ504" s="29"/>
      <c r="BA504" s="29"/>
      <c r="BB504" s="29"/>
      <c r="BC504" s="29"/>
      <c r="BD504" s="29"/>
      <c r="BE504" s="29"/>
      <c r="BF504" s="29"/>
      <c r="BG504" s="29"/>
      <c r="BH504" s="29"/>
      <c r="BI504" s="29"/>
      <c r="BJ504" s="29"/>
      <c r="BK504" s="29"/>
      <c r="BL504" s="29"/>
    </row>
    <row r="505" s="2" customFormat="1" ht="12.75" spans="1:64">
      <c r="A505" s="25">
        <v>86</v>
      </c>
      <c r="B505" s="25">
        <v>88</v>
      </c>
      <c r="C505" s="25">
        <v>84</v>
      </c>
      <c r="D505" s="25">
        <v>82</v>
      </c>
      <c r="E505" s="25">
        <v>80</v>
      </c>
      <c r="F505" s="25">
        <v>79</v>
      </c>
      <c r="G505" s="48">
        <v>91</v>
      </c>
      <c r="H505" s="48">
        <v>86</v>
      </c>
      <c r="I505" s="48">
        <v>89</v>
      </c>
      <c r="J505" s="48"/>
      <c r="K505" s="48"/>
      <c r="L505" s="83"/>
      <c r="M505" s="83"/>
      <c r="N505" s="83"/>
      <c r="O505" s="83"/>
      <c r="P505" s="29"/>
      <c r="Q505" s="33"/>
      <c r="R505" s="29"/>
      <c r="S505" s="29"/>
      <c r="T505" s="29"/>
      <c r="U505" s="29"/>
      <c r="V505" s="29"/>
      <c r="W505" s="29"/>
      <c r="X505" s="29"/>
      <c r="Y505" s="29"/>
      <c r="Z505" s="29"/>
      <c r="AA505" s="29"/>
      <c r="AB505" s="29"/>
      <c r="AC505" s="29"/>
      <c r="AD505" s="29"/>
      <c r="AE505" s="29"/>
      <c r="AF505" s="29"/>
      <c r="AG505" s="29"/>
      <c r="AH505" s="29"/>
      <c r="AI505" s="29"/>
      <c r="AJ505" s="29"/>
      <c r="AK505" s="29"/>
      <c r="AL505" s="29"/>
      <c r="AM505" s="29"/>
      <c r="AN505" s="29"/>
      <c r="AO505" s="29"/>
      <c r="AP505" s="29"/>
      <c r="AQ505" s="29"/>
      <c r="AR505" s="29"/>
      <c r="AS505" s="29"/>
      <c r="AT505" s="29"/>
      <c r="AU505" s="29"/>
      <c r="AV505" s="29"/>
      <c r="AW505" s="29"/>
      <c r="AX505" s="29"/>
      <c r="AY505" s="29"/>
      <c r="AZ505" s="29"/>
      <c r="BA505" s="29"/>
      <c r="BB505" s="29"/>
      <c r="BC505" s="29"/>
      <c r="BD505" s="29"/>
      <c r="BE505" s="29"/>
      <c r="BF505" s="29"/>
      <c r="BG505" s="29"/>
      <c r="BH505" s="29"/>
      <c r="BI505" s="29"/>
      <c r="BJ505" s="29"/>
      <c r="BK505" s="29"/>
      <c r="BL505" s="29"/>
    </row>
    <row r="506" s="14" customFormat="1" ht="12.75" spans="1:64">
      <c r="A506" s="21"/>
      <c r="B506" s="22"/>
      <c r="C506" s="22"/>
      <c r="D506" s="22"/>
      <c r="E506" s="22"/>
      <c r="F506" s="22"/>
      <c r="G506" s="21"/>
      <c r="H506" s="72"/>
      <c r="I506" s="72"/>
      <c r="J506" s="72"/>
      <c r="K506" s="72"/>
      <c r="L506" s="72"/>
      <c r="M506" s="72"/>
      <c r="N506" s="72"/>
      <c r="O506" s="72"/>
      <c r="P506" s="90"/>
      <c r="Q506" s="107"/>
      <c r="R506" s="90"/>
      <c r="S506" s="90"/>
      <c r="T506" s="90"/>
      <c r="U506" s="90"/>
      <c r="V506" s="90"/>
      <c r="W506" s="90"/>
      <c r="X506" s="90"/>
      <c r="Y506" s="90"/>
      <c r="Z506" s="90"/>
      <c r="AA506" s="90"/>
      <c r="AB506" s="90"/>
      <c r="AC506" s="90"/>
      <c r="AD506" s="90"/>
      <c r="AE506" s="90"/>
      <c r="AF506" s="90"/>
      <c r="AG506" s="90"/>
      <c r="AH506" s="90"/>
      <c r="AI506" s="90"/>
      <c r="AJ506" s="90"/>
      <c r="AK506" s="90"/>
      <c r="AL506" s="90"/>
      <c r="AM506" s="90"/>
      <c r="AN506" s="90"/>
      <c r="AO506" s="90"/>
      <c r="AP506" s="90"/>
      <c r="AQ506" s="90"/>
      <c r="AR506" s="90"/>
      <c r="AS506" s="90"/>
      <c r="AT506" s="90"/>
      <c r="AU506" s="90"/>
      <c r="AV506" s="90"/>
      <c r="AW506" s="90"/>
      <c r="AX506" s="90"/>
      <c r="AY506" s="90"/>
      <c r="AZ506" s="90"/>
      <c r="BA506" s="90"/>
      <c r="BB506" s="90"/>
      <c r="BC506" s="90"/>
      <c r="BD506" s="90"/>
      <c r="BE506" s="90"/>
      <c r="BF506" s="90"/>
      <c r="BG506" s="90"/>
      <c r="BH506" s="90"/>
      <c r="BI506" s="90"/>
      <c r="BJ506" s="90"/>
      <c r="BK506" s="90"/>
      <c r="BL506" s="90"/>
    </row>
    <row r="507" s="14" customFormat="1" ht="12.75" spans="1:64">
      <c r="A507" s="20" t="s">
        <v>653</v>
      </c>
      <c r="B507" s="22" t="s">
        <v>133</v>
      </c>
      <c r="C507" s="22">
        <v>25</v>
      </c>
      <c r="D507" s="22" t="s">
        <v>3</v>
      </c>
      <c r="E507" s="22" t="s">
        <v>654</v>
      </c>
      <c r="F507" s="22" t="s">
        <v>5</v>
      </c>
      <c r="G507" s="24">
        <f>(A509*A510+B509*B510+C509*C510+D509*D510+E509*E510+F509*F510+G509*G510+H509*H510+I509*I510+J509*J510+K509*K510)/C507</f>
        <v>87.84</v>
      </c>
      <c r="H507" s="72"/>
      <c r="I507" s="72"/>
      <c r="J507" s="72"/>
      <c r="K507" s="72"/>
      <c r="L507" s="72"/>
      <c r="M507" s="72"/>
      <c r="N507" s="72"/>
      <c r="O507" s="72"/>
      <c r="P507" s="90"/>
      <c r="Q507" s="107"/>
      <c r="R507" s="90"/>
      <c r="S507" s="90"/>
      <c r="T507" s="90"/>
      <c r="U507" s="90"/>
      <c r="V507" s="90"/>
      <c r="W507" s="90"/>
      <c r="X507" s="90"/>
      <c r="Y507" s="90"/>
      <c r="Z507" s="90"/>
      <c r="AA507" s="90"/>
      <c r="AB507" s="90"/>
      <c r="AC507" s="90"/>
      <c r="AD507" s="90"/>
      <c r="AE507" s="90"/>
      <c r="AF507" s="90"/>
      <c r="AG507" s="90"/>
      <c r="AH507" s="90"/>
      <c r="AI507" s="90"/>
      <c r="AJ507" s="90"/>
      <c r="AK507" s="90"/>
      <c r="AL507" s="90"/>
      <c r="AM507" s="90"/>
      <c r="AN507" s="90"/>
      <c r="AO507" s="90"/>
      <c r="AP507" s="90"/>
      <c r="AQ507" s="90"/>
      <c r="AR507" s="90"/>
      <c r="AS507" s="90"/>
      <c r="AT507" s="90"/>
      <c r="AU507" s="90"/>
      <c r="AV507" s="90"/>
      <c r="AW507" s="90"/>
      <c r="AX507" s="90"/>
      <c r="AY507" s="90"/>
      <c r="AZ507" s="90"/>
      <c r="BA507" s="90"/>
      <c r="BB507" s="90"/>
      <c r="BC507" s="90"/>
      <c r="BD507" s="90"/>
      <c r="BE507" s="90"/>
      <c r="BF507" s="90"/>
      <c r="BG507" s="90"/>
      <c r="BH507" s="90"/>
      <c r="BI507" s="90"/>
      <c r="BJ507" s="90"/>
      <c r="BK507" s="90"/>
      <c r="BL507" s="90"/>
    </row>
    <row r="508" s="14" customFormat="1" ht="12.75" spans="1:64">
      <c r="A508" s="21" t="s">
        <v>651</v>
      </c>
      <c r="B508" s="21" t="s">
        <v>652</v>
      </c>
      <c r="C508" s="21" t="s">
        <v>655</v>
      </c>
      <c r="D508" s="21" t="s">
        <v>656</v>
      </c>
      <c r="E508" s="21" t="s">
        <v>649</v>
      </c>
      <c r="F508" s="21" t="s">
        <v>640</v>
      </c>
      <c r="G508" s="21" t="s">
        <v>571</v>
      </c>
      <c r="H508" s="21" t="s">
        <v>646</v>
      </c>
      <c r="I508" s="21"/>
      <c r="J508" s="21"/>
      <c r="K508" s="21"/>
      <c r="L508" s="21"/>
      <c r="M508" s="21"/>
      <c r="N508" s="72"/>
      <c r="O508" s="72"/>
      <c r="P508" s="90"/>
      <c r="Q508" s="107"/>
      <c r="R508" s="90"/>
      <c r="S508" s="90"/>
      <c r="T508" s="90"/>
      <c r="U508" s="90"/>
      <c r="V508" s="90"/>
      <c r="W508" s="90"/>
      <c r="X508" s="90"/>
      <c r="Y508" s="90"/>
      <c r="Z508" s="90"/>
      <c r="AA508" s="90"/>
      <c r="AB508" s="90"/>
      <c r="AC508" s="90"/>
      <c r="AD508" s="90"/>
      <c r="AE508" s="90"/>
      <c r="AF508" s="90"/>
      <c r="AG508" s="90"/>
      <c r="AH508" s="90"/>
      <c r="AI508" s="90"/>
      <c r="AJ508" s="90"/>
      <c r="AK508" s="90"/>
      <c r="AL508" s="90"/>
      <c r="AM508" s="90"/>
      <c r="AN508" s="90"/>
      <c r="AO508" s="90"/>
      <c r="AP508" s="90"/>
      <c r="AQ508" s="90"/>
      <c r="AR508" s="90"/>
      <c r="AS508" s="90"/>
      <c r="AT508" s="90"/>
      <c r="AU508" s="90"/>
      <c r="AV508" s="90"/>
      <c r="AW508" s="90"/>
      <c r="AX508" s="90"/>
      <c r="AY508" s="90"/>
      <c r="AZ508" s="90"/>
      <c r="BA508" s="90"/>
      <c r="BB508" s="90"/>
      <c r="BC508" s="90"/>
      <c r="BD508" s="90"/>
      <c r="BE508" s="90"/>
      <c r="BF508" s="90"/>
      <c r="BG508" s="90"/>
      <c r="BH508" s="90"/>
      <c r="BI508" s="90"/>
      <c r="BJ508" s="90"/>
      <c r="BK508" s="90"/>
      <c r="BL508" s="90"/>
    </row>
    <row r="509" s="14" customFormat="1" ht="12.75" spans="1:64">
      <c r="A509" s="21">
        <v>5</v>
      </c>
      <c r="B509" s="22">
        <v>2</v>
      </c>
      <c r="C509" s="22">
        <v>5</v>
      </c>
      <c r="D509" s="22">
        <v>4</v>
      </c>
      <c r="E509" s="73">
        <v>1</v>
      </c>
      <c r="F509" s="73">
        <v>2</v>
      </c>
      <c r="G509" s="22">
        <v>4</v>
      </c>
      <c r="H509" s="22">
        <v>2</v>
      </c>
      <c r="I509" s="73"/>
      <c r="J509" s="22"/>
      <c r="K509" s="22"/>
      <c r="L509" s="22"/>
      <c r="M509" s="22"/>
      <c r="N509" s="72"/>
      <c r="O509" s="72"/>
      <c r="P509" s="90"/>
      <c r="Q509" s="107"/>
      <c r="R509" s="90"/>
      <c r="S509" s="90"/>
      <c r="T509" s="90"/>
      <c r="U509" s="90"/>
      <c r="V509" s="90"/>
      <c r="W509" s="90"/>
      <c r="X509" s="90"/>
      <c r="Y509" s="90"/>
      <c r="Z509" s="90"/>
      <c r="AA509" s="90"/>
      <c r="AB509" s="90"/>
      <c r="AC509" s="90"/>
      <c r="AD509" s="90"/>
      <c r="AE509" s="90"/>
      <c r="AF509" s="90"/>
      <c r="AG509" s="90"/>
      <c r="AH509" s="90"/>
      <c r="AI509" s="90"/>
      <c r="AJ509" s="90"/>
      <c r="AK509" s="90"/>
      <c r="AL509" s="90"/>
      <c r="AM509" s="90"/>
      <c r="AN509" s="90"/>
      <c r="AO509" s="90"/>
      <c r="AP509" s="90"/>
      <c r="AQ509" s="90"/>
      <c r="AR509" s="90"/>
      <c r="AS509" s="90"/>
      <c r="AT509" s="90"/>
      <c r="AU509" s="90"/>
      <c r="AV509" s="90"/>
      <c r="AW509" s="90"/>
      <c r="AX509" s="90"/>
      <c r="AY509" s="90"/>
      <c r="AZ509" s="90"/>
      <c r="BA509" s="90"/>
      <c r="BB509" s="90"/>
      <c r="BC509" s="90"/>
      <c r="BD509" s="90"/>
      <c r="BE509" s="90"/>
      <c r="BF509" s="90"/>
      <c r="BG509" s="90"/>
      <c r="BH509" s="90"/>
      <c r="BI509" s="90"/>
      <c r="BJ509" s="90"/>
      <c r="BK509" s="90"/>
      <c r="BL509" s="90"/>
    </row>
    <row r="510" s="15" customFormat="1" ht="12.75" spans="1:64">
      <c r="A510" s="37">
        <v>91</v>
      </c>
      <c r="B510" s="37">
        <v>89</v>
      </c>
      <c r="C510" s="25">
        <v>85</v>
      </c>
      <c r="D510" s="25">
        <v>92</v>
      </c>
      <c r="E510" s="25">
        <v>82</v>
      </c>
      <c r="F510" s="25">
        <v>80</v>
      </c>
      <c r="G510" s="25">
        <v>89</v>
      </c>
      <c r="H510" s="25">
        <v>86</v>
      </c>
      <c r="I510" s="48"/>
      <c r="J510" s="48"/>
      <c r="K510" s="48"/>
      <c r="L510" s="83"/>
      <c r="M510" s="83"/>
      <c r="N510" s="83"/>
      <c r="O510" s="83"/>
      <c r="P510" s="90"/>
      <c r="Q510" s="107"/>
      <c r="R510" s="90"/>
      <c r="S510" s="90"/>
      <c r="T510" s="90"/>
      <c r="U510" s="90"/>
      <c r="V510" s="90"/>
      <c r="W510" s="90"/>
      <c r="X510" s="90"/>
      <c r="Y510" s="90"/>
      <c r="Z510" s="90"/>
      <c r="AA510" s="90"/>
      <c r="AB510" s="90"/>
      <c r="AC510" s="90"/>
      <c r="AD510" s="90"/>
      <c r="AE510" s="90"/>
      <c r="AF510" s="90"/>
      <c r="AG510" s="90"/>
      <c r="AH510" s="90"/>
      <c r="AI510" s="90"/>
      <c r="AJ510" s="90"/>
      <c r="AK510" s="90"/>
      <c r="AL510" s="90"/>
      <c r="AM510" s="90"/>
      <c r="AN510" s="90"/>
      <c r="AO510" s="90"/>
      <c r="AP510" s="90"/>
      <c r="AQ510" s="90"/>
      <c r="AR510" s="90"/>
      <c r="AS510" s="90"/>
      <c r="AT510" s="90"/>
      <c r="AU510" s="90"/>
      <c r="AV510" s="90"/>
      <c r="AW510" s="90"/>
      <c r="AX510" s="90"/>
      <c r="AY510" s="90"/>
      <c r="AZ510" s="90"/>
      <c r="BA510" s="90"/>
      <c r="BB510" s="90"/>
      <c r="BC510" s="90"/>
      <c r="BD510" s="90"/>
      <c r="BE510" s="90"/>
      <c r="BF510" s="90"/>
      <c r="BG510" s="90"/>
      <c r="BH510" s="90"/>
      <c r="BI510" s="90"/>
      <c r="BJ510" s="90"/>
      <c r="BK510" s="90"/>
      <c r="BL510" s="90"/>
    </row>
    <row r="511" s="15" customFormat="1" ht="12.75" spans="1:64">
      <c r="A511" s="37"/>
      <c r="B511" s="37"/>
      <c r="C511" s="25"/>
      <c r="D511" s="25"/>
      <c r="E511" s="25"/>
      <c r="F511" s="25"/>
      <c r="G511" s="25"/>
      <c r="H511" s="25"/>
      <c r="I511" s="48"/>
      <c r="J511" s="48"/>
      <c r="K511" s="48"/>
      <c r="L511" s="83"/>
      <c r="M511" s="83"/>
      <c r="N511" s="83"/>
      <c r="O511" s="83"/>
      <c r="P511" s="90"/>
      <c r="Q511" s="107"/>
      <c r="R511" s="90"/>
      <c r="S511" s="90"/>
      <c r="T511" s="90"/>
      <c r="U511" s="90"/>
      <c r="V511" s="90"/>
      <c r="W511" s="90"/>
      <c r="X511" s="90"/>
      <c r="Y511" s="90"/>
      <c r="Z511" s="90"/>
      <c r="AA511" s="90"/>
      <c r="AB511" s="90"/>
      <c r="AC511" s="90"/>
      <c r="AD511" s="90"/>
      <c r="AE511" s="90"/>
      <c r="AF511" s="90"/>
      <c r="AG511" s="90"/>
      <c r="AH511" s="90"/>
      <c r="AI511" s="90"/>
      <c r="AJ511" s="90"/>
      <c r="AK511" s="90"/>
      <c r="AL511" s="90"/>
      <c r="AM511" s="90"/>
      <c r="AN511" s="90"/>
      <c r="AO511" s="90"/>
      <c r="AP511" s="90"/>
      <c r="AQ511" s="90"/>
      <c r="AR511" s="90"/>
      <c r="AS511" s="90"/>
      <c r="AT511" s="90"/>
      <c r="AU511" s="90"/>
      <c r="AV511" s="90"/>
      <c r="AW511" s="90"/>
      <c r="AX511" s="90"/>
      <c r="AY511" s="90"/>
      <c r="AZ511" s="90"/>
      <c r="BA511" s="90"/>
      <c r="BB511" s="90"/>
      <c r="BC511" s="90"/>
      <c r="BD511" s="90"/>
      <c r="BE511" s="90"/>
      <c r="BF511" s="90"/>
      <c r="BG511" s="90"/>
      <c r="BH511" s="90"/>
      <c r="BI511" s="90"/>
      <c r="BJ511" s="90"/>
      <c r="BK511" s="90"/>
      <c r="BL511" s="90"/>
    </row>
    <row r="512" s="14" customFormat="1" ht="12.75" spans="1:64">
      <c r="A512" s="26" t="s">
        <v>657</v>
      </c>
      <c r="B512" s="73" t="s">
        <v>2</v>
      </c>
      <c r="C512" s="73">
        <v>13</v>
      </c>
      <c r="D512" s="73" t="s">
        <v>3</v>
      </c>
      <c r="E512" s="73" t="s">
        <v>658</v>
      </c>
      <c r="F512" s="73" t="s">
        <v>5</v>
      </c>
      <c r="G512" s="24">
        <f>(A514*A515+B514*B515+C514*C515+D514*D515+E514*E515+F514*F515+G514*G515+H514*H515+I514*I515+J514*J515)/C512</f>
        <v>87.2307692307692</v>
      </c>
      <c r="H512" s="73"/>
      <c r="I512" s="73"/>
      <c r="J512" s="73"/>
      <c r="K512" s="73"/>
      <c r="L512" s="73"/>
      <c r="M512" s="73"/>
      <c r="N512" s="73"/>
      <c r="O512" s="73"/>
      <c r="P512" s="90"/>
      <c r="Q512" s="107"/>
      <c r="R512" s="90"/>
      <c r="S512" s="90"/>
      <c r="T512" s="90"/>
      <c r="U512" s="90"/>
      <c r="V512" s="90"/>
      <c r="W512" s="90"/>
      <c r="X512" s="90"/>
      <c r="Y512" s="90"/>
      <c r="Z512" s="90"/>
      <c r="AA512" s="90"/>
      <c r="AB512" s="90"/>
      <c r="AC512" s="90"/>
      <c r="AD512" s="90"/>
      <c r="AE512" s="90"/>
      <c r="AF512" s="90"/>
      <c r="AG512" s="90"/>
      <c r="AH512" s="90"/>
      <c r="AI512" s="90"/>
      <c r="AJ512" s="90"/>
      <c r="AK512" s="90"/>
      <c r="AL512" s="90"/>
      <c r="AM512" s="90"/>
      <c r="AN512" s="90"/>
      <c r="AO512" s="90"/>
      <c r="AP512" s="90"/>
      <c r="AQ512" s="90"/>
      <c r="AR512" s="90"/>
      <c r="AS512" s="90"/>
      <c r="AT512" s="90"/>
      <c r="AU512" s="90"/>
      <c r="AV512" s="90"/>
      <c r="AW512" s="90"/>
      <c r="AX512" s="90"/>
      <c r="AY512" s="90"/>
      <c r="AZ512" s="90"/>
      <c r="BA512" s="90"/>
      <c r="BB512" s="90"/>
      <c r="BC512" s="90"/>
      <c r="BD512" s="90"/>
      <c r="BE512" s="90"/>
      <c r="BF512" s="90"/>
      <c r="BG512" s="90"/>
      <c r="BH512" s="90"/>
      <c r="BI512" s="90"/>
      <c r="BJ512" s="90"/>
      <c r="BK512" s="90"/>
      <c r="BL512" s="90"/>
    </row>
    <row r="513" s="14" customFormat="1" ht="12.75" spans="1:64">
      <c r="A513" s="102" t="s">
        <v>659</v>
      </c>
      <c r="B513" s="102" t="s">
        <v>660</v>
      </c>
      <c r="C513" s="102" t="s">
        <v>650</v>
      </c>
      <c r="D513" s="73" t="s">
        <v>661</v>
      </c>
      <c r="E513" s="73"/>
      <c r="F513" s="73"/>
      <c r="G513" s="73"/>
      <c r="H513" s="73"/>
      <c r="I513" s="73"/>
      <c r="J513" s="73"/>
      <c r="K513" s="73"/>
      <c r="L513" s="73"/>
      <c r="M513" s="73"/>
      <c r="N513" s="73"/>
      <c r="O513" s="73"/>
      <c r="P513" s="90"/>
      <c r="Q513" s="107"/>
      <c r="R513" s="90"/>
      <c r="S513" s="90"/>
      <c r="T513" s="90"/>
      <c r="U513" s="90"/>
      <c r="V513" s="90"/>
      <c r="W513" s="90"/>
      <c r="X513" s="90"/>
      <c r="Y513" s="90"/>
      <c r="Z513" s="90"/>
      <c r="AA513" s="90"/>
      <c r="AB513" s="90"/>
      <c r="AC513" s="90"/>
      <c r="AD513" s="90"/>
      <c r="AE513" s="90"/>
      <c r="AF513" s="90"/>
      <c r="AG513" s="90"/>
      <c r="AH513" s="90"/>
      <c r="AI513" s="90"/>
      <c r="AJ513" s="90"/>
      <c r="AK513" s="90"/>
      <c r="AL513" s="90"/>
      <c r="AM513" s="90"/>
      <c r="AN513" s="90"/>
      <c r="AO513" s="90"/>
      <c r="AP513" s="90"/>
      <c r="AQ513" s="90"/>
      <c r="AR513" s="90"/>
      <c r="AS513" s="90"/>
      <c r="AT513" s="90"/>
      <c r="AU513" s="90"/>
      <c r="AV513" s="90"/>
      <c r="AW513" s="90"/>
      <c r="AX513" s="90"/>
      <c r="AY513" s="90"/>
      <c r="AZ513" s="90"/>
      <c r="BA513" s="90"/>
      <c r="BB513" s="90"/>
      <c r="BC513" s="90"/>
      <c r="BD513" s="90"/>
      <c r="BE513" s="90"/>
      <c r="BF513" s="90"/>
      <c r="BG513" s="90"/>
      <c r="BH513" s="90"/>
      <c r="BI513" s="90"/>
      <c r="BJ513" s="90"/>
      <c r="BK513" s="90"/>
      <c r="BL513" s="90"/>
    </row>
    <row r="514" s="15" customFormat="1" ht="12.75" spans="1:64">
      <c r="A514" s="86">
        <v>5</v>
      </c>
      <c r="B514" s="86">
        <v>6</v>
      </c>
      <c r="C514" s="86">
        <v>1</v>
      </c>
      <c r="D514" s="73">
        <v>1</v>
      </c>
      <c r="E514" s="73"/>
      <c r="F514" s="73"/>
      <c r="G514" s="73"/>
      <c r="H514" s="73"/>
      <c r="I514" s="73"/>
      <c r="J514" s="73"/>
      <c r="K514" s="73"/>
      <c r="L514" s="73"/>
      <c r="M514" s="73"/>
      <c r="N514" s="73"/>
      <c r="O514" s="73"/>
      <c r="P514" s="90"/>
      <c r="Q514" s="107"/>
      <c r="R514" s="90"/>
      <c r="S514" s="90"/>
      <c r="T514" s="90"/>
      <c r="U514" s="90"/>
      <c r="V514" s="90"/>
      <c r="W514" s="90"/>
      <c r="X514" s="90"/>
      <c r="Y514" s="90"/>
      <c r="Z514" s="90"/>
      <c r="AA514" s="90"/>
      <c r="AB514" s="90"/>
      <c r="AC514" s="90"/>
      <c r="AD514" s="90"/>
      <c r="AE514" s="90"/>
      <c r="AF514" s="90"/>
      <c r="AG514" s="90"/>
      <c r="AH514" s="90"/>
      <c r="AI514" s="90"/>
      <c r="AJ514" s="90"/>
      <c r="AK514" s="90"/>
      <c r="AL514" s="90"/>
      <c r="AM514" s="90"/>
      <c r="AN514" s="90"/>
      <c r="AO514" s="90"/>
      <c r="AP514" s="90"/>
      <c r="AQ514" s="90"/>
      <c r="AR514" s="90"/>
      <c r="AS514" s="90"/>
      <c r="AT514" s="90"/>
      <c r="AU514" s="90"/>
      <c r="AV514" s="90"/>
      <c r="AW514" s="90"/>
      <c r="AX514" s="90"/>
      <c r="AY514" s="90"/>
      <c r="AZ514" s="90"/>
      <c r="BA514" s="90"/>
      <c r="BB514" s="90"/>
      <c r="BC514" s="90"/>
      <c r="BD514" s="90"/>
      <c r="BE514" s="90"/>
      <c r="BF514" s="90"/>
      <c r="BG514" s="90"/>
      <c r="BH514" s="90"/>
      <c r="BI514" s="90"/>
      <c r="BJ514" s="90"/>
      <c r="BK514" s="90"/>
      <c r="BL514" s="90"/>
    </row>
    <row r="515" s="14" customFormat="1" ht="12.75" spans="1:64">
      <c r="A515" s="25">
        <v>85</v>
      </c>
      <c r="B515" s="25">
        <v>91</v>
      </c>
      <c r="C515" s="25">
        <v>79</v>
      </c>
      <c r="D515" s="48">
        <v>84</v>
      </c>
      <c r="E515" s="48"/>
      <c r="F515" s="48"/>
      <c r="G515" s="48"/>
      <c r="H515" s="48"/>
      <c r="I515" s="48"/>
      <c r="J515" s="48"/>
      <c r="K515" s="48"/>
      <c r="L515" s="48"/>
      <c r="M515" s="48"/>
      <c r="N515" s="48"/>
      <c r="O515" s="48"/>
      <c r="P515" s="90"/>
      <c r="Q515" s="107"/>
      <c r="R515" s="90"/>
      <c r="S515" s="90"/>
      <c r="T515" s="90"/>
      <c r="U515" s="90"/>
      <c r="V515" s="90"/>
      <c r="W515" s="90"/>
      <c r="X515" s="90"/>
      <c r="Y515" s="90"/>
      <c r="Z515" s="90"/>
      <c r="AA515" s="90"/>
      <c r="AB515" s="90"/>
      <c r="AC515" s="90"/>
      <c r="AD515" s="90"/>
      <c r="AE515" s="90"/>
      <c r="AF515" s="90"/>
      <c r="AG515" s="90"/>
      <c r="AH515" s="90"/>
      <c r="AI515" s="90"/>
      <c r="AJ515" s="90"/>
      <c r="AK515" s="90"/>
      <c r="AL515" s="90"/>
      <c r="AM515" s="90"/>
      <c r="AN515" s="90"/>
      <c r="AO515" s="90"/>
      <c r="AP515" s="90"/>
      <c r="AQ515" s="90"/>
      <c r="AR515" s="90"/>
      <c r="AS515" s="90"/>
      <c r="AT515" s="90"/>
      <c r="AU515" s="90"/>
      <c r="AV515" s="90"/>
      <c r="AW515" s="90"/>
      <c r="AX515" s="90"/>
      <c r="AY515" s="90"/>
      <c r="AZ515" s="90"/>
      <c r="BA515" s="90"/>
      <c r="BB515" s="90"/>
      <c r="BC515" s="90"/>
      <c r="BD515" s="90"/>
      <c r="BE515" s="90"/>
      <c r="BF515" s="90"/>
      <c r="BG515" s="90"/>
      <c r="BH515" s="90"/>
      <c r="BI515" s="90"/>
      <c r="BJ515" s="90"/>
      <c r="BK515" s="90"/>
      <c r="BL515" s="90"/>
    </row>
    <row r="516" s="14" customFormat="1" ht="12.75" spans="1:64">
      <c r="A516" s="73"/>
      <c r="B516" s="73"/>
      <c r="C516" s="73"/>
      <c r="D516" s="73"/>
      <c r="E516" s="73"/>
      <c r="F516" s="73"/>
      <c r="G516" s="73"/>
      <c r="H516" s="73"/>
      <c r="I516" s="73"/>
      <c r="J516" s="73"/>
      <c r="K516" s="73"/>
      <c r="L516" s="73"/>
      <c r="M516" s="73"/>
      <c r="N516" s="73"/>
      <c r="O516" s="73"/>
      <c r="P516" s="90"/>
      <c r="Q516" s="107"/>
      <c r="R516" s="90"/>
      <c r="S516" s="90"/>
      <c r="T516" s="90"/>
      <c r="U516" s="90"/>
      <c r="V516" s="90"/>
      <c r="W516" s="90"/>
      <c r="X516" s="90"/>
      <c r="Y516" s="90"/>
      <c r="Z516" s="90"/>
      <c r="AA516" s="90"/>
      <c r="AB516" s="90"/>
      <c r="AC516" s="90"/>
      <c r="AD516" s="90"/>
      <c r="AE516" s="90"/>
      <c r="AF516" s="90"/>
      <c r="AG516" s="90"/>
      <c r="AH516" s="90"/>
      <c r="AI516" s="90"/>
      <c r="AJ516" s="90"/>
      <c r="AK516" s="90"/>
      <c r="AL516" s="90"/>
      <c r="AM516" s="90"/>
      <c r="AN516" s="90"/>
      <c r="AO516" s="90"/>
      <c r="AP516" s="90"/>
      <c r="AQ516" s="90"/>
      <c r="AR516" s="90"/>
      <c r="AS516" s="90"/>
      <c r="AT516" s="90"/>
      <c r="AU516" s="90"/>
      <c r="AV516" s="90"/>
      <c r="AW516" s="90"/>
      <c r="AX516" s="90"/>
      <c r="AY516" s="90"/>
      <c r="AZ516" s="90"/>
      <c r="BA516" s="90"/>
      <c r="BB516" s="90"/>
      <c r="BC516" s="90"/>
      <c r="BD516" s="90"/>
      <c r="BE516" s="90"/>
      <c r="BF516" s="90"/>
      <c r="BG516" s="90"/>
      <c r="BH516" s="90"/>
      <c r="BI516" s="90"/>
      <c r="BJ516" s="90"/>
      <c r="BK516" s="90"/>
      <c r="BL516" s="90"/>
    </row>
    <row r="517" s="14" customFormat="1" ht="12.75" spans="1:64">
      <c r="A517" s="26" t="s">
        <v>662</v>
      </c>
      <c r="B517" s="73" t="s">
        <v>2</v>
      </c>
      <c r="C517" s="73">
        <v>37</v>
      </c>
      <c r="D517" s="73" t="s">
        <v>3</v>
      </c>
      <c r="E517" s="73" t="s">
        <v>658</v>
      </c>
      <c r="F517" s="73" t="s">
        <v>5</v>
      </c>
      <c r="G517" s="24">
        <f>(A519*A520+B519*B520+C519*C520+D519*D520+E519*E520+F519*F520+G519*G520+H519*H520+I519*I520+J519*J520)/C517</f>
        <v>83</v>
      </c>
      <c r="H517" s="73"/>
      <c r="I517" s="73"/>
      <c r="J517" s="73"/>
      <c r="K517" s="73"/>
      <c r="L517" s="73"/>
      <c r="M517" s="73"/>
      <c r="N517" s="73"/>
      <c r="O517" s="73"/>
      <c r="P517" s="90"/>
      <c r="Q517" s="107"/>
      <c r="R517" s="90"/>
      <c r="S517" s="90"/>
      <c r="T517" s="90"/>
      <c r="U517" s="90"/>
      <c r="V517" s="90"/>
      <c r="W517" s="90"/>
      <c r="X517" s="90"/>
      <c r="Y517" s="90"/>
      <c r="Z517" s="90"/>
      <c r="AA517" s="90"/>
      <c r="AB517" s="90"/>
      <c r="AC517" s="90"/>
      <c r="AD517" s="90"/>
      <c r="AE517" s="90"/>
      <c r="AF517" s="90"/>
      <c r="AG517" s="90"/>
      <c r="AH517" s="90"/>
      <c r="AI517" s="90"/>
      <c r="AJ517" s="90"/>
      <c r="AK517" s="90"/>
      <c r="AL517" s="90"/>
      <c r="AM517" s="90"/>
      <c r="AN517" s="90"/>
      <c r="AO517" s="90"/>
      <c r="AP517" s="90"/>
      <c r="AQ517" s="90"/>
      <c r="AR517" s="90"/>
      <c r="AS517" s="90"/>
      <c r="AT517" s="90"/>
      <c r="AU517" s="90"/>
      <c r="AV517" s="90"/>
      <c r="AW517" s="90"/>
      <c r="AX517" s="90"/>
      <c r="AY517" s="90"/>
      <c r="AZ517" s="90"/>
      <c r="BA517" s="90"/>
      <c r="BB517" s="90"/>
      <c r="BC517" s="90"/>
      <c r="BD517" s="90"/>
      <c r="BE517" s="90"/>
      <c r="BF517" s="90"/>
      <c r="BG517" s="90"/>
      <c r="BH517" s="90"/>
      <c r="BI517" s="90"/>
      <c r="BJ517" s="90"/>
      <c r="BK517" s="90"/>
      <c r="BL517" s="90"/>
    </row>
    <row r="518" s="14" customFormat="1" ht="12.75" spans="1:64">
      <c r="A518" s="102" t="s">
        <v>663</v>
      </c>
      <c r="B518" s="102" t="s">
        <v>664</v>
      </c>
      <c r="C518" s="102" t="s">
        <v>665</v>
      </c>
      <c r="D518" s="102" t="s">
        <v>666</v>
      </c>
      <c r="E518" s="102" t="s">
        <v>667</v>
      </c>
      <c r="F518" s="102" t="s">
        <v>668</v>
      </c>
      <c r="G518" s="102" t="s">
        <v>669</v>
      </c>
      <c r="H518" s="73" t="s">
        <v>661</v>
      </c>
      <c r="I518" s="73"/>
      <c r="J518" s="73"/>
      <c r="K518" s="73"/>
      <c r="L518" s="73"/>
      <c r="M518" s="73"/>
      <c r="N518" s="73"/>
      <c r="O518" s="73"/>
      <c r="P518" s="90"/>
      <c r="Q518" s="107"/>
      <c r="R518" s="90"/>
      <c r="S518" s="90"/>
      <c r="T518" s="90"/>
      <c r="U518" s="90"/>
      <c r="V518" s="90"/>
      <c r="W518" s="90"/>
      <c r="X518" s="90"/>
      <c r="Y518" s="90"/>
      <c r="Z518" s="90"/>
      <c r="AA518" s="90"/>
      <c r="AB518" s="90"/>
      <c r="AC518" s="90"/>
      <c r="AD518" s="90"/>
      <c r="AE518" s="90"/>
      <c r="AF518" s="90"/>
      <c r="AG518" s="90"/>
      <c r="AH518" s="90"/>
      <c r="AI518" s="90"/>
      <c r="AJ518" s="90"/>
      <c r="AK518" s="90"/>
      <c r="AL518" s="90"/>
      <c r="AM518" s="90"/>
      <c r="AN518" s="90"/>
      <c r="AO518" s="90"/>
      <c r="AP518" s="90"/>
      <c r="AQ518" s="90"/>
      <c r="AR518" s="90"/>
      <c r="AS518" s="90"/>
      <c r="AT518" s="90"/>
      <c r="AU518" s="90"/>
      <c r="AV518" s="90"/>
      <c r="AW518" s="90"/>
      <c r="AX518" s="90"/>
      <c r="AY518" s="90"/>
      <c r="AZ518" s="90"/>
      <c r="BA518" s="90"/>
      <c r="BB518" s="90"/>
      <c r="BC518" s="90"/>
      <c r="BD518" s="90"/>
      <c r="BE518" s="90"/>
      <c r="BF518" s="90"/>
      <c r="BG518" s="90"/>
      <c r="BH518" s="90"/>
      <c r="BI518" s="90"/>
      <c r="BJ518" s="90"/>
      <c r="BK518" s="90"/>
      <c r="BL518" s="90"/>
    </row>
    <row r="519" s="15" customFormat="1" ht="12.75" spans="1:64">
      <c r="A519" s="73">
        <v>5</v>
      </c>
      <c r="B519" s="73">
        <v>6</v>
      </c>
      <c r="C519" s="73">
        <v>3</v>
      </c>
      <c r="D519" s="73">
        <v>5</v>
      </c>
      <c r="E519" s="73">
        <v>6</v>
      </c>
      <c r="F519" s="73">
        <v>5</v>
      </c>
      <c r="G519" s="73">
        <v>5</v>
      </c>
      <c r="H519" s="73">
        <v>2</v>
      </c>
      <c r="I519" s="73"/>
      <c r="J519" s="73"/>
      <c r="K519" s="73"/>
      <c r="L519" s="73"/>
      <c r="M519" s="73"/>
      <c r="N519" s="73"/>
      <c r="O519" s="73"/>
      <c r="P519" s="90"/>
      <c r="Q519" s="107"/>
      <c r="R519" s="90"/>
      <c r="S519" s="90"/>
      <c r="T519" s="90"/>
      <c r="U519" s="90"/>
      <c r="V519" s="90"/>
      <c r="W519" s="90"/>
      <c r="X519" s="90"/>
      <c r="Y519" s="90"/>
      <c r="Z519" s="90"/>
      <c r="AA519" s="90"/>
      <c r="AB519" s="90"/>
      <c r="AC519" s="90"/>
      <c r="AD519" s="90"/>
      <c r="AE519" s="90"/>
      <c r="AF519" s="90"/>
      <c r="AG519" s="90"/>
      <c r="AH519" s="90"/>
      <c r="AI519" s="90"/>
      <c r="AJ519" s="90"/>
      <c r="AK519" s="90"/>
      <c r="AL519" s="90"/>
      <c r="AM519" s="90"/>
      <c r="AN519" s="90"/>
      <c r="AO519" s="90"/>
      <c r="AP519" s="90"/>
      <c r="AQ519" s="90"/>
      <c r="AR519" s="90"/>
      <c r="AS519" s="90"/>
      <c r="AT519" s="90"/>
      <c r="AU519" s="90"/>
      <c r="AV519" s="90"/>
      <c r="AW519" s="90"/>
      <c r="AX519" s="90"/>
      <c r="AY519" s="90"/>
      <c r="AZ519" s="90"/>
      <c r="BA519" s="90"/>
      <c r="BB519" s="90"/>
      <c r="BC519" s="90"/>
      <c r="BD519" s="90"/>
      <c r="BE519" s="90"/>
      <c r="BF519" s="90"/>
      <c r="BG519" s="90"/>
      <c r="BH519" s="90"/>
      <c r="BI519" s="90"/>
      <c r="BJ519" s="90"/>
      <c r="BK519" s="90"/>
      <c r="BL519" s="90"/>
    </row>
    <row r="520" s="14" customFormat="1" ht="12.75" spans="1:64">
      <c r="A520" s="25">
        <v>89</v>
      </c>
      <c r="B520" s="25">
        <v>90</v>
      </c>
      <c r="C520" s="25">
        <v>94</v>
      </c>
      <c r="D520" s="25">
        <v>82</v>
      </c>
      <c r="E520" s="25">
        <v>76</v>
      </c>
      <c r="F520" s="25">
        <v>70</v>
      </c>
      <c r="G520" s="25">
        <v>84</v>
      </c>
      <c r="H520" s="48">
        <v>84</v>
      </c>
      <c r="I520" s="48"/>
      <c r="J520" s="48"/>
      <c r="K520" s="48"/>
      <c r="L520" s="48"/>
      <c r="M520" s="48"/>
      <c r="N520" s="48"/>
      <c r="O520" s="48"/>
      <c r="P520" s="90"/>
      <c r="Q520" s="107"/>
      <c r="R520" s="90"/>
      <c r="S520" s="90"/>
      <c r="T520" s="90"/>
      <c r="U520" s="90"/>
      <c r="V520" s="90"/>
      <c r="W520" s="90"/>
      <c r="X520" s="90"/>
      <c r="Y520" s="90"/>
      <c r="Z520" s="90"/>
      <c r="AA520" s="90"/>
      <c r="AB520" s="90"/>
      <c r="AC520" s="90"/>
      <c r="AD520" s="90"/>
      <c r="AE520" s="90"/>
      <c r="AF520" s="90"/>
      <c r="AG520" s="90"/>
      <c r="AH520" s="90"/>
      <c r="AI520" s="90"/>
      <c r="AJ520" s="90"/>
      <c r="AK520" s="90"/>
      <c r="AL520" s="90"/>
      <c r="AM520" s="90"/>
      <c r="AN520" s="90"/>
      <c r="AO520" s="90"/>
      <c r="AP520" s="90"/>
      <c r="AQ520" s="90"/>
      <c r="AR520" s="90"/>
      <c r="AS520" s="90"/>
      <c r="AT520" s="90"/>
      <c r="AU520" s="90"/>
      <c r="AV520" s="90"/>
      <c r="AW520" s="90"/>
      <c r="AX520" s="90"/>
      <c r="AY520" s="90"/>
      <c r="AZ520" s="90"/>
      <c r="BA520" s="90"/>
      <c r="BB520" s="90"/>
      <c r="BC520" s="90"/>
      <c r="BD520" s="90"/>
      <c r="BE520" s="90"/>
      <c r="BF520" s="90"/>
      <c r="BG520" s="90"/>
      <c r="BH520" s="90"/>
      <c r="BI520" s="90"/>
      <c r="BJ520" s="90"/>
      <c r="BK520" s="90"/>
      <c r="BL520" s="90"/>
    </row>
    <row r="521" s="14" customFormat="1" ht="12.75" spans="1:64">
      <c r="A521" s="73"/>
      <c r="B521" s="73"/>
      <c r="C521" s="73"/>
      <c r="D521" s="73"/>
      <c r="E521" s="73"/>
      <c r="F521" s="73"/>
      <c r="G521" s="73"/>
      <c r="H521" s="73"/>
      <c r="I521" s="73"/>
      <c r="J521" s="73"/>
      <c r="K521" s="73"/>
      <c r="L521" s="73"/>
      <c r="M521" s="73"/>
      <c r="N521" s="73"/>
      <c r="O521" s="73"/>
      <c r="P521" s="90"/>
      <c r="Q521" s="107"/>
      <c r="R521" s="90"/>
      <c r="S521" s="90"/>
      <c r="T521" s="90"/>
      <c r="U521" s="90"/>
      <c r="V521" s="90"/>
      <c r="W521" s="90"/>
      <c r="X521" s="90"/>
      <c r="Y521" s="90"/>
      <c r="Z521" s="90"/>
      <c r="AA521" s="90"/>
      <c r="AB521" s="90"/>
      <c r="AC521" s="90"/>
      <c r="AD521" s="90"/>
      <c r="AE521" s="90"/>
      <c r="AF521" s="90"/>
      <c r="AG521" s="90"/>
      <c r="AH521" s="90"/>
      <c r="AI521" s="90"/>
      <c r="AJ521" s="90"/>
      <c r="AK521" s="90"/>
      <c r="AL521" s="90"/>
      <c r="AM521" s="90"/>
      <c r="AN521" s="90"/>
      <c r="AO521" s="90"/>
      <c r="AP521" s="90"/>
      <c r="AQ521" s="90"/>
      <c r="AR521" s="90"/>
      <c r="AS521" s="90"/>
      <c r="AT521" s="90"/>
      <c r="AU521" s="90"/>
      <c r="AV521" s="90"/>
      <c r="AW521" s="90"/>
      <c r="AX521" s="90"/>
      <c r="AY521" s="90"/>
      <c r="AZ521" s="90"/>
      <c r="BA521" s="90"/>
      <c r="BB521" s="90"/>
      <c r="BC521" s="90"/>
      <c r="BD521" s="90"/>
      <c r="BE521" s="90"/>
      <c r="BF521" s="90"/>
      <c r="BG521" s="90"/>
      <c r="BH521" s="90"/>
      <c r="BI521" s="90"/>
      <c r="BJ521" s="90"/>
      <c r="BK521" s="90"/>
      <c r="BL521" s="90"/>
    </row>
    <row r="522" s="14" customFormat="1" ht="12.75" spans="1:64">
      <c r="A522" s="26" t="s">
        <v>670</v>
      </c>
      <c r="B522" s="73" t="s">
        <v>2</v>
      </c>
      <c r="C522" s="73">
        <v>29</v>
      </c>
      <c r="D522" s="73" t="s">
        <v>3</v>
      </c>
      <c r="E522" s="73" t="s">
        <v>671</v>
      </c>
      <c r="F522" s="73" t="s">
        <v>5</v>
      </c>
      <c r="G522" s="24">
        <f>(A524*A525+B524*B525+C524*C525+D524*D525+E524*E525+F524*F525+G524*G525+H524*H525+I524*I525+J524*J525)/C522</f>
        <v>87.9310344827586</v>
      </c>
      <c r="H522" s="73"/>
      <c r="I522" s="73"/>
      <c r="J522" s="73"/>
      <c r="K522" s="73"/>
      <c r="L522" s="73"/>
      <c r="M522" s="73"/>
      <c r="N522" s="73"/>
      <c r="O522" s="73"/>
      <c r="P522" s="90"/>
      <c r="Q522" s="107"/>
      <c r="R522" s="90"/>
      <c r="S522" s="90"/>
      <c r="T522" s="90"/>
      <c r="U522" s="90"/>
      <c r="V522" s="90"/>
      <c r="W522" s="90"/>
      <c r="X522" s="90"/>
      <c r="Y522" s="90"/>
      <c r="Z522" s="90"/>
      <c r="AA522" s="90"/>
      <c r="AB522" s="90"/>
      <c r="AC522" s="90"/>
      <c r="AD522" s="90"/>
      <c r="AE522" s="90"/>
      <c r="AF522" s="90"/>
      <c r="AG522" s="90"/>
      <c r="AH522" s="90"/>
      <c r="AI522" s="90"/>
      <c r="AJ522" s="90"/>
      <c r="AK522" s="90"/>
      <c r="AL522" s="90"/>
      <c r="AM522" s="90"/>
      <c r="AN522" s="90"/>
      <c r="AO522" s="90"/>
      <c r="AP522" s="90"/>
      <c r="AQ522" s="90"/>
      <c r="AR522" s="90"/>
      <c r="AS522" s="90"/>
      <c r="AT522" s="90"/>
      <c r="AU522" s="90"/>
      <c r="AV522" s="90"/>
      <c r="AW522" s="90"/>
      <c r="AX522" s="90"/>
      <c r="AY522" s="90"/>
      <c r="AZ522" s="90"/>
      <c r="BA522" s="90"/>
      <c r="BB522" s="90"/>
      <c r="BC522" s="90"/>
      <c r="BD522" s="90"/>
      <c r="BE522" s="90"/>
      <c r="BF522" s="90"/>
      <c r="BG522" s="90"/>
      <c r="BH522" s="90"/>
      <c r="BI522" s="90"/>
      <c r="BJ522" s="90"/>
      <c r="BK522" s="90"/>
      <c r="BL522" s="90"/>
    </row>
    <row r="523" s="14" customFormat="1" ht="12.75" spans="1:64">
      <c r="A523" s="76" t="s">
        <v>672</v>
      </c>
      <c r="B523" s="76" t="s">
        <v>673</v>
      </c>
      <c r="C523" s="76" t="s">
        <v>674</v>
      </c>
      <c r="D523" s="76" t="s">
        <v>675</v>
      </c>
      <c r="E523" s="76" t="s">
        <v>676</v>
      </c>
      <c r="F523" s="76" t="s">
        <v>661</v>
      </c>
      <c r="G523" s="76" t="s">
        <v>677</v>
      </c>
      <c r="H523" s="76"/>
      <c r="I523" s="76"/>
      <c r="J523" s="76"/>
      <c r="K523" s="73"/>
      <c r="L523" s="73"/>
      <c r="M523" s="73"/>
      <c r="N523" s="73"/>
      <c r="O523" s="73"/>
      <c r="P523" s="90"/>
      <c r="Q523" s="107"/>
      <c r="R523" s="90"/>
      <c r="S523" s="90"/>
      <c r="T523" s="90"/>
      <c r="U523" s="90"/>
      <c r="V523" s="90"/>
      <c r="W523" s="90"/>
      <c r="X523" s="90"/>
      <c r="Y523" s="90"/>
      <c r="Z523" s="90"/>
      <c r="AA523" s="90"/>
      <c r="AB523" s="90"/>
      <c r="AC523" s="90"/>
      <c r="AD523" s="90"/>
      <c r="AE523" s="90"/>
      <c r="AF523" s="90"/>
      <c r="AG523" s="90"/>
      <c r="AH523" s="90"/>
      <c r="AI523" s="90"/>
      <c r="AJ523" s="90"/>
      <c r="AK523" s="90"/>
      <c r="AL523" s="90"/>
      <c r="AM523" s="90"/>
      <c r="AN523" s="90"/>
      <c r="AO523" s="90"/>
      <c r="AP523" s="90"/>
      <c r="AQ523" s="90"/>
      <c r="AR523" s="90"/>
      <c r="AS523" s="90"/>
      <c r="AT523" s="90"/>
      <c r="AU523" s="90"/>
      <c r="AV523" s="90"/>
      <c r="AW523" s="90"/>
      <c r="AX523" s="90"/>
      <c r="AY523" s="90"/>
      <c r="AZ523" s="90"/>
      <c r="BA523" s="90"/>
      <c r="BB523" s="90"/>
      <c r="BC523" s="90"/>
      <c r="BD523" s="90"/>
      <c r="BE523" s="90"/>
      <c r="BF523" s="90"/>
      <c r="BG523" s="90"/>
      <c r="BH523" s="90"/>
      <c r="BI523" s="90"/>
      <c r="BJ523" s="90"/>
      <c r="BK523" s="90"/>
      <c r="BL523" s="90"/>
    </row>
    <row r="524" s="15" customFormat="1" ht="12.75" spans="1:64">
      <c r="A524" s="76">
        <v>6</v>
      </c>
      <c r="B524" s="76">
        <v>6</v>
      </c>
      <c r="C524" s="76">
        <v>6</v>
      </c>
      <c r="D524" s="76">
        <v>2</v>
      </c>
      <c r="E524" s="76">
        <v>2</v>
      </c>
      <c r="F524" s="76">
        <v>2</v>
      </c>
      <c r="G524" s="76">
        <v>5</v>
      </c>
      <c r="H524" s="76"/>
      <c r="I524" s="76"/>
      <c r="J524" s="76"/>
      <c r="K524" s="73"/>
      <c r="L524" s="73"/>
      <c r="M524" s="73"/>
      <c r="N524" s="73"/>
      <c r="O524" s="73"/>
      <c r="P524" s="90"/>
      <c r="Q524" s="107"/>
      <c r="R524" s="90"/>
      <c r="S524" s="90"/>
      <c r="T524" s="90"/>
      <c r="U524" s="90"/>
      <c r="V524" s="90"/>
      <c r="W524" s="90"/>
      <c r="X524" s="90"/>
      <c r="Y524" s="90"/>
      <c r="Z524" s="90"/>
      <c r="AA524" s="90"/>
      <c r="AB524" s="90"/>
      <c r="AC524" s="90"/>
      <c r="AD524" s="90"/>
      <c r="AE524" s="90"/>
      <c r="AF524" s="90"/>
      <c r="AG524" s="90"/>
      <c r="AH524" s="90"/>
      <c r="AI524" s="90"/>
      <c r="AJ524" s="90"/>
      <c r="AK524" s="90"/>
      <c r="AL524" s="90"/>
      <c r="AM524" s="90"/>
      <c r="AN524" s="90"/>
      <c r="AO524" s="90"/>
      <c r="AP524" s="90"/>
      <c r="AQ524" s="90"/>
      <c r="AR524" s="90"/>
      <c r="AS524" s="90"/>
      <c r="AT524" s="90"/>
      <c r="AU524" s="90"/>
      <c r="AV524" s="90"/>
      <c r="AW524" s="90"/>
      <c r="AX524" s="90"/>
      <c r="AY524" s="90"/>
      <c r="AZ524" s="90"/>
      <c r="BA524" s="90"/>
      <c r="BB524" s="90"/>
      <c r="BC524" s="90"/>
      <c r="BD524" s="90"/>
      <c r="BE524" s="90"/>
      <c r="BF524" s="90"/>
      <c r="BG524" s="90"/>
      <c r="BH524" s="90"/>
      <c r="BI524" s="90"/>
      <c r="BJ524" s="90"/>
      <c r="BK524" s="90"/>
      <c r="BL524" s="90"/>
    </row>
    <row r="525" s="14" customFormat="1" ht="12.75" spans="1:64">
      <c r="A525" s="25">
        <v>92</v>
      </c>
      <c r="B525" s="25">
        <v>89</v>
      </c>
      <c r="C525" s="25">
        <v>89</v>
      </c>
      <c r="D525" s="25">
        <v>75</v>
      </c>
      <c r="E525" s="25">
        <v>76</v>
      </c>
      <c r="F525" s="48">
        <v>84</v>
      </c>
      <c r="G525" s="48">
        <v>92</v>
      </c>
      <c r="H525" s="48"/>
      <c r="I525" s="48"/>
      <c r="J525" s="48"/>
      <c r="K525" s="48"/>
      <c r="L525" s="48"/>
      <c r="M525" s="48"/>
      <c r="N525" s="48"/>
      <c r="O525" s="48"/>
      <c r="P525" s="90"/>
      <c r="Q525" s="107"/>
      <c r="R525" s="90"/>
      <c r="S525" s="90"/>
      <c r="T525" s="90"/>
      <c r="U525" s="90"/>
      <c r="V525" s="90"/>
      <c r="W525" s="90"/>
      <c r="X525" s="90"/>
      <c r="Y525" s="90"/>
      <c r="Z525" s="90"/>
      <c r="AA525" s="90"/>
      <c r="AB525" s="90"/>
      <c r="AC525" s="90"/>
      <c r="AD525" s="90"/>
      <c r="AE525" s="90"/>
      <c r="AF525" s="90"/>
      <c r="AG525" s="90"/>
      <c r="AH525" s="90"/>
      <c r="AI525" s="90"/>
      <c r="AJ525" s="90"/>
      <c r="AK525" s="90"/>
      <c r="AL525" s="90"/>
      <c r="AM525" s="90"/>
      <c r="AN525" s="90"/>
      <c r="AO525" s="90"/>
      <c r="AP525" s="90"/>
      <c r="AQ525" s="90"/>
      <c r="AR525" s="90"/>
      <c r="AS525" s="90"/>
      <c r="AT525" s="90"/>
      <c r="AU525" s="90"/>
      <c r="AV525" s="90"/>
      <c r="AW525" s="90"/>
      <c r="AX525" s="90"/>
      <c r="AY525" s="90"/>
      <c r="AZ525" s="90"/>
      <c r="BA525" s="90"/>
      <c r="BB525" s="90"/>
      <c r="BC525" s="90"/>
      <c r="BD525" s="90"/>
      <c r="BE525" s="90"/>
      <c r="BF525" s="90"/>
      <c r="BG525" s="90"/>
      <c r="BH525" s="90"/>
      <c r="BI525" s="90"/>
      <c r="BJ525" s="90"/>
      <c r="BK525" s="90"/>
      <c r="BL525" s="90"/>
    </row>
    <row r="526" s="14" customFormat="1" ht="12.75" spans="1:64">
      <c r="A526" s="73"/>
      <c r="B526" s="73"/>
      <c r="C526" s="73"/>
      <c r="D526" s="73"/>
      <c r="E526" s="73"/>
      <c r="F526" s="73"/>
      <c r="G526" s="73"/>
      <c r="H526" s="73"/>
      <c r="I526" s="73"/>
      <c r="J526" s="73"/>
      <c r="K526" s="73"/>
      <c r="L526" s="73"/>
      <c r="M526" s="73"/>
      <c r="N526" s="73"/>
      <c r="O526" s="73"/>
      <c r="P526" s="90"/>
      <c r="Q526" s="107"/>
      <c r="R526" s="90"/>
      <c r="S526" s="90"/>
      <c r="T526" s="90"/>
      <c r="U526" s="90"/>
      <c r="V526" s="90"/>
      <c r="W526" s="90"/>
      <c r="X526" s="90"/>
      <c r="Y526" s="90"/>
      <c r="Z526" s="90"/>
      <c r="AA526" s="90"/>
      <c r="AB526" s="90"/>
      <c r="AC526" s="90"/>
      <c r="AD526" s="90"/>
      <c r="AE526" s="90"/>
      <c r="AF526" s="90"/>
      <c r="AG526" s="90"/>
      <c r="AH526" s="90"/>
      <c r="AI526" s="90"/>
      <c r="AJ526" s="90"/>
      <c r="AK526" s="90"/>
      <c r="AL526" s="90"/>
      <c r="AM526" s="90"/>
      <c r="AN526" s="90"/>
      <c r="AO526" s="90"/>
      <c r="AP526" s="90"/>
      <c r="AQ526" s="90"/>
      <c r="AR526" s="90"/>
      <c r="AS526" s="90"/>
      <c r="AT526" s="90"/>
      <c r="AU526" s="90"/>
      <c r="AV526" s="90"/>
      <c r="AW526" s="90"/>
      <c r="AX526" s="90"/>
      <c r="AY526" s="90"/>
      <c r="AZ526" s="90"/>
      <c r="BA526" s="90"/>
      <c r="BB526" s="90"/>
      <c r="BC526" s="90"/>
      <c r="BD526" s="90"/>
      <c r="BE526" s="90"/>
      <c r="BF526" s="90"/>
      <c r="BG526" s="90"/>
      <c r="BH526" s="90"/>
      <c r="BI526" s="90"/>
      <c r="BJ526" s="90"/>
      <c r="BK526" s="90"/>
      <c r="BL526" s="90"/>
    </row>
    <row r="527" s="14" customFormat="1" ht="12.75" spans="1:64">
      <c r="A527" s="26" t="s">
        <v>678</v>
      </c>
      <c r="B527" s="73" t="s">
        <v>2</v>
      </c>
      <c r="C527" s="73">
        <v>29</v>
      </c>
      <c r="D527" s="73" t="s">
        <v>3</v>
      </c>
      <c r="E527" s="73" t="s">
        <v>679</v>
      </c>
      <c r="F527" s="73" t="s">
        <v>5</v>
      </c>
      <c r="G527" s="24">
        <f>(A529*A530+B529*B530+C529*C530+D529*D530+E529*E530+F529*F530+G529*G530+H529*H530+I529*I530+J529*J530)/C527</f>
        <v>80.1034482758621</v>
      </c>
      <c r="H527" s="73"/>
      <c r="I527" s="73"/>
      <c r="J527" s="73"/>
      <c r="K527" s="73"/>
      <c r="L527" s="73"/>
      <c r="M527" s="73"/>
      <c r="N527" s="73"/>
      <c r="O527" s="73"/>
      <c r="P527" s="90"/>
      <c r="Q527" s="107"/>
      <c r="R527" s="90"/>
      <c r="S527" s="90"/>
      <c r="T527" s="90"/>
      <c r="U527" s="90"/>
      <c r="V527" s="90"/>
      <c r="W527" s="90"/>
      <c r="X527" s="90"/>
      <c r="Y527" s="90"/>
      <c r="Z527" s="90"/>
      <c r="AA527" s="90"/>
      <c r="AB527" s="90"/>
      <c r="AC527" s="90"/>
      <c r="AD527" s="90"/>
      <c r="AE527" s="90"/>
      <c r="AF527" s="90"/>
      <c r="AG527" s="90"/>
      <c r="AH527" s="90"/>
      <c r="AI527" s="90"/>
      <c r="AJ527" s="90"/>
      <c r="AK527" s="90"/>
      <c r="AL527" s="90"/>
      <c r="AM527" s="90"/>
      <c r="AN527" s="90"/>
      <c r="AO527" s="90"/>
      <c r="AP527" s="90"/>
      <c r="AQ527" s="90"/>
      <c r="AR527" s="90"/>
      <c r="AS527" s="90"/>
      <c r="AT527" s="90"/>
      <c r="AU527" s="90"/>
      <c r="AV527" s="90"/>
      <c r="AW527" s="90"/>
      <c r="AX527" s="90"/>
      <c r="AY527" s="90"/>
      <c r="AZ527" s="90"/>
      <c r="BA527" s="90"/>
      <c r="BB527" s="90"/>
      <c r="BC527" s="90"/>
      <c r="BD527" s="90"/>
      <c r="BE527" s="90"/>
      <c r="BF527" s="90"/>
      <c r="BG527" s="90"/>
      <c r="BH527" s="90"/>
      <c r="BI527" s="90"/>
      <c r="BJ527" s="90"/>
      <c r="BK527" s="90"/>
      <c r="BL527" s="90"/>
    </row>
    <row r="528" s="14" customFormat="1" ht="12.75" spans="1:64">
      <c r="A528" s="73" t="s">
        <v>680</v>
      </c>
      <c r="B528" s="73" t="s">
        <v>675</v>
      </c>
      <c r="C528" s="73" t="s">
        <v>681</v>
      </c>
      <c r="D528" s="73" t="s">
        <v>682</v>
      </c>
      <c r="E528" s="73" t="s">
        <v>683</v>
      </c>
      <c r="F528" s="73" t="s">
        <v>684</v>
      </c>
      <c r="G528" s="73"/>
      <c r="H528" s="73" t="s">
        <v>685</v>
      </c>
      <c r="I528" s="73" t="s">
        <v>686</v>
      </c>
      <c r="J528" s="73"/>
      <c r="K528" s="73"/>
      <c r="L528" s="73"/>
      <c r="M528" s="73"/>
      <c r="N528" s="73"/>
      <c r="O528" s="73"/>
      <c r="P528" s="90"/>
      <c r="Q528" s="107"/>
      <c r="R528" s="90"/>
      <c r="S528" s="90"/>
      <c r="T528" s="90"/>
      <c r="U528" s="90"/>
      <c r="V528" s="90"/>
      <c r="W528" s="90"/>
      <c r="X528" s="90"/>
      <c r="Y528" s="90"/>
      <c r="Z528" s="90"/>
      <c r="AA528" s="90"/>
      <c r="AB528" s="90"/>
      <c r="AC528" s="90"/>
      <c r="AD528" s="90"/>
      <c r="AE528" s="90"/>
      <c r="AF528" s="90"/>
      <c r="AG528" s="90"/>
      <c r="AH528" s="90"/>
      <c r="AI528" s="90"/>
      <c r="AJ528" s="90"/>
      <c r="AK528" s="90"/>
      <c r="AL528" s="90"/>
      <c r="AM528" s="90"/>
      <c r="AN528" s="90"/>
      <c r="AO528" s="90"/>
      <c r="AP528" s="90"/>
      <c r="AQ528" s="90"/>
      <c r="AR528" s="90"/>
      <c r="AS528" s="90"/>
      <c r="AT528" s="90"/>
      <c r="AU528" s="90"/>
      <c r="AV528" s="90"/>
      <c r="AW528" s="90"/>
      <c r="AX528" s="90"/>
      <c r="AY528" s="90"/>
      <c r="AZ528" s="90"/>
      <c r="BA528" s="90"/>
      <c r="BB528" s="90"/>
      <c r="BC528" s="90"/>
      <c r="BD528" s="90"/>
      <c r="BE528" s="90"/>
      <c r="BF528" s="90"/>
      <c r="BG528" s="90"/>
      <c r="BH528" s="90"/>
      <c r="BI528" s="90"/>
      <c r="BJ528" s="90"/>
      <c r="BK528" s="90"/>
      <c r="BL528" s="90"/>
    </row>
    <row r="529" s="15" customFormat="1" ht="12.75" spans="1:64">
      <c r="A529" s="73">
        <v>2</v>
      </c>
      <c r="B529" s="73">
        <v>4</v>
      </c>
      <c r="C529" s="73">
        <v>5</v>
      </c>
      <c r="D529" s="73">
        <v>1</v>
      </c>
      <c r="E529" s="73">
        <v>4</v>
      </c>
      <c r="F529" s="73">
        <v>6</v>
      </c>
      <c r="G529" s="73"/>
      <c r="H529" s="73">
        <v>4</v>
      </c>
      <c r="I529" s="73">
        <v>3</v>
      </c>
      <c r="J529" s="73"/>
      <c r="K529" s="73"/>
      <c r="L529" s="73"/>
      <c r="M529" s="73"/>
      <c r="N529" s="73"/>
      <c r="O529" s="73"/>
      <c r="P529" s="90"/>
      <c r="Q529" s="107"/>
      <c r="R529" s="90"/>
      <c r="S529" s="90"/>
      <c r="T529" s="90"/>
      <c r="U529" s="90"/>
      <c r="V529" s="90"/>
      <c r="W529" s="90"/>
      <c r="X529" s="90"/>
      <c r="Y529" s="90"/>
      <c r="Z529" s="90"/>
      <c r="AA529" s="90"/>
      <c r="AB529" s="90"/>
      <c r="AC529" s="90"/>
      <c r="AD529" s="90"/>
      <c r="AE529" s="90"/>
      <c r="AF529" s="90"/>
      <c r="AG529" s="90"/>
      <c r="AH529" s="90"/>
      <c r="AI529" s="90"/>
      <c r="AJ529" s="90"/>
      <c r="AK529" s="90"/>
      <c r="AL529" s="90"/>
      <c r="AM529" s="90"/>
      <c r="AN529" s="90"/>
      <c r="AO529" s="90"/>
      <c r="AP529" s="90"/>
      <c r="AQ529" s="90"/>
      <c r="AR529" s="90"/>
      <c r="AS529" s="90"/>
      <c r="AT529" s="90"/>
      <c r="AU529" s="90"/>
      <c r="AV529" s="90"/>
      <c r="AW529" s="90"/>
      <c r="AX529" s="90"/>
      <c r="AY529" s="90"/>
      <c r="AZ529" s="90"/>
      <c r="BA529" s="90"/>
      <c r="BB529" s="90"/>
      <c r="BC529" s="90"/>
      <c r="BD529" s="90"/>
      <c r="BE529" s="90"/>
      <c r="BF529" s="90"/>
      <c r="BG529" s="90"/>
      <c r="BH529" s="90"/>
      <c r="BI529" s="90"/>
      <c r="BJ529" s="90"/>
      <c r="BK529" s="90"/>
      <c r="BL529" s="90"/>
    </row>
    <row r="530" s="1" customFormat="1" ht="12" spans="1:64">
      <c r="A530" s="25">
        <v>87</v>
      </c>
      <c r="B530" s="25">
        <v>75</v>
      </c>
      <c r="C530" s="25">
        <v>60</v>
      </c>
      <c r="D530" s="25">
        <v>92</v>
      </c>
      <c r="E530" s="25">
        <v>86</v>
      </c>
      <c r="F530" s="25">
        <v>79</v>
      </c>
      <c r="G530" s="48"/>
      <c r="H530" s="48">
        <v>93</v>
      </c>
      <c r="I530" s="48">
        <v>89</v>
      </c>
      <c r="J530" s="48"/>
      <c r="K530" s="48"/>
      <c r="L530" s="48"/>
      <c r="M530" s="48"/>
      <c r="N530" s="48"/>
      <c r="O530" s="48"/>
      <c r="P530" s="29"/>
      <c r="Q530" s="29"/>
      <c r="R530" s="29"/>
      <c r="S530" s="29"/>
      <c r="T530" s="29"/>
      <c r="U530" s="29"/>
      <c r="V530" s="29"/>
      <c r="W530" s="29"/>
      <c r="X530" s="29"/>
      <c r="Y530" s="29"/>
      <c r="Z530" s="29"/>
      <c r="AA530" s="29"/>
      <c r="AB530" s="29"/>
      <c r="AC530" s="29"/>
      <c r="AD530" s="29"/>
      <c r="AE530" s="29"/>
      <c r="AF530" s="29"/>
      <c r="AG530" s="29"/>
      <c r="AH530" s="29"/>
      <c r="AI530" s="29"/>
      <c r="AJ530" s="29"/>
      <c r="AK530" s="29"/>
      <c r="AL530" s="29"/>
      <c r="AM530" s="29"/>
      <c r="AN530" s="29"/>
      <c r="AO530" s="29"/>
      <c r="AP530" s="29"/>
      <c r="AQ530" s="29"/>
      <c r="AR530" s="29"/>
      <c r="AS530" s="29"/>
      <c r="AT530" s="29"/>
      <c r="AU530" s="29"/>
      <c r="AV530" s="29"/>
      <c r="AW530" s="29"/>
      <c r="AX530" s="29"/>
      <c r="AY530" s="29"/>
      <c r="AZ530" s="29"/>
      <c r="BA530" s="29"/>
      <c r="BB530" s="29"/>
      <c r="BC530" s="29"/>
      <c r="BD530" s="29"/>
      <c r="BE530" s="29"/>
      <c r="BF530" s="29"/>
      <c r="BG530" s="29"/>
      <c r="BH530" s="29"/>
      <c r="BI530" s="29"/>
      <c r="BJ530" s="29"/>
      <c r="BK530" s="29"/>
      <c r="BL530" s="29"/>
    </row>
    <row r="531" s="1" customFormat="1" ht="12" spans="1:64">
      <c r="A531" s="73"/>
      <c r="B531" s="73"/>
      <c r="C531" s="73"/>
      <c r="D531" s="73"/>
      <c r="E531" s="73"/>
      <c r="F531" s="73"/>
      <c r="G531" s="73"/>
      <c r="H531" s="73"/>
      <c r="I531" s="73"/>
      <c r="J531" s="73"/>
      <c r="K531" s="73"/>
      <c r="L531" s="73"/>
      <c r="M531" s="73"/>
      <c r="N531" s="73"/>
      <c r="O531" s="73"/>
      <c r="P531" s="29"/>
      <c r="Q531" s="29"/>
      <c r="R531" s="29"/>
      <c r="S531" s="29"/>
      <c r="T531" s="29"/>
      <c r="U531" s="29"/>
      <c r="V531" s="29"/>
      <c r="W531" s="29"/>
      <c r="X531" s="29"/>
      <c r="Y531" s="29"/>
      <c r="Z531" s="29"/>
      <c r="AA531" s="29"/>
      <c r="AB531" s="29"/>
      <c r="AC531" s="29"/>
      <c r="AD531" s="29"/>
      <c r="AE531" s="29"/>
      <c r="AF531" s="29"/>
      <c r="AG531" s="29"/>
      <c r="AH531" s="29"/>
      <c r="AI531" s="29"/>
      <c r="AJ531" s="29"/>
      <c r="AK531" s="29"/>
      <c r="AL531" s="29"/>
      <c r="AM531" s="29"/>
      <c r="AN531" s="29"/>
      <c r="AO531" s="29"/>
      <c r="AP531" s="29"/>
      <c r="AQ531" s="29"/>
      <c r="AR531" s="29"/>
      <c r="AS531" s="29"/>
      <c r="AT531" s="29"/>
      <c r="AU531" s="29"/>
      <c r="AV531" s="29"/>
      <c r="AW531" s="29"/>
      <c r="AX531" s="29"/>
      <c r="AY531" s="29"/>
      <c r="AZ531" s="29"/>
      <c r="BA531" s="29"/>
      <c r="BB531" s="29"/>
      <c r="BC531" s="29"/>
      <c r="BD531" s="29"/>
      <c r="BE531" s="29"/>
      <c r="BF531" s="29"/>
      <c r="BG531" s="29"/>
      <c r="BH531" s="29"/>
      <c r="BI531" s="29"/>
      <c r="BJ531" s="29"/>
      <c r="BK531" s="29"/>
      <c r="BL531" s="29"/>
    </row>
    <row r="532" s="1" customFormat="1" ht="12" spans="1:64">
      <c r="A532" s="26" t="s">
        <v>687</v>
      </c>
      <c r="B532" s="73" t="s">
        <v>2</v>
      </c>
      <c r="C532" s="73">
        <v>27</v>
      </c>
      <c r="D532" s="73" t="s">
        <v>3</v>
      </c>
      <c r="E532" s="73" t="s">
        <v>636</v>
      </c>
      <c r="F532" s="73" t="s">
        <v>5</v>
      </c>
      <c r="G532" s="24">
        <f>(A534*A535+B534*B535+C534*C535+D534*D535+E534*E535+F534*F535+G534*G535+H534*H535+I534*I535+J534*J535)/C532</f>
        <v>76.9259259259259</v>
      </c>
      <c r="H532" s="73"/>
      <c r="I532" s="73"/>
      <c r="J532" s="73"/>
      <c r="K532" s="73"/>
      <c r="L532" s="73"/>
      <c r="M532" s="73"/>
      <c r="N532" s="73"/>
      <c r="O532" s="73"/>
      <c r="P532" s="29"/>
      <c r="Q532" s="29"/>
      <c r="R532" s="29"/>
      <c r="S532" s="29"/>
      <c r="T532" s="29"/>
      <c r="U532" s="29"/>
      <c r="V532" s="29"/>
      <c r="W532" s="29"/>
      <c r="X532" s="29"/>
      <c r="Y532" s="29"/>
      <c r="Z532" s="29"/>
      <c r="AA532" s="29"/>
      <c r="AB532" s="29"/>
      <c r="AC532" s="29"/>
      <c r="AD532" s="29"/>
      <c r="AE532" s="29"/>
      <c r="AF532" s="29"/>
      <c r="AG532" s="29"/>
      <c r="AH532" s="29"/>
      <c r="AI532" s="29"/>
      <c r="AJ532" s="29"/>
      <c r="AK532" s="29"/>
      <c r="AL532" s="29"/>
      <c r="AM532" s="29"/>
      <c r="AN532" s="29"/>
      <c r="AO532" s="29"/>
      <c r="AP532" s="29"/>
      <c r="AQ532" s="29"/>
      <c r="AR532" s="29"/>
      <c r="AS532" s="29"/>
      <c r="AT532" s="29"/>
      <c r="AU532" s="29"/>
      <c r="AV532" s="29"/>
      <c r="AW532" s="29"/>
      <c r="AX532" s="29"/>
      <c r="AY532" s="29"/>
      <c r="AZ532" s="29"/>
      <c r="BA532" s="29"/>
      <c r="BB532" s="29"/>
      <c r="BC532" s="29"/>
      <c r="BD532" s="29"/>
      <c r="BE532" s="29"/>
      <c r="BF532" s="29"/>
      <c r="BG532" s="29"/>
      <c r="BH532" s="29"/>
      <c r="BI532" s="29"/>
      <c r="BJ532" s="29"/>
      <c r="BK532" s="29"/>
      <c r="BL532" s="29"/>
    </row>
    <row r="533" s="1" customFormat="1" ht="12" spans="1:64">
      <c r="A533" s="100" t="s">
        <v>607</v>
      </c>
      <c r="B533" s="100" t="s">
        <v>680</v>
      </c>
      <c r="C533" s="100" t="s">
        <v>676</v>
      </c>
      <c r="D533" s="100" t="s">
        <v>681</v>
      </c>
      <c r="E533" s="100" t="s">
        <v>682</v>
      </c>
      <c r="F533" s="100" t="s">
        <v>688</v>
      </c>
      <c r="G533" s="100" t="s">
        <v>615</v>
      </c>
      <c r="H533" s="100"/>
      <c r="I533" s="100" t="s">
        <v>689</v>
      </c>
      <c r="J533" s="100" t="s">
        <v>605</v>
      </c>
      <c r="K533" s="73"/>
      <c r="L533" s="73"/>
      <c r="M533" s="73"/>
      <c r="N533" s="73"/>
      <c r="O533" s="73"/>
      <c r="P533" s="29"/>
      <c r="Q533" s="29"/>
      <c r="R533" s="29"/>
      <c r="S533" s="29"/>
      <c r="T533" s="29"/>
      <c r="U533" s="29"/>
      <c r="V533" s="29"/>
      <c r="W533" s="29"/>
      <c r="X533" s="29"/>
      <c r="Y533" s="29"/>
      <c r="Z533" s="29"/>
      <c r="AA533" s="29"/>
      <c r="AB533" s="29"/>
      <c r="AC533" s="29"/>
      <c r="AD533" s="29"/>
      <c r="AE533" s="29"/>
      <c r="AF533" s="29"/>
      <c r="AG533" s="29"/>
      <c r="AH533" s="29"/>
      <c r="AI533" s="29"/>
      <c r="AJ533" s="29"/>
      <c r="AK533" s="29"/>
      <c r="AL533" s="29"/>
      <c r="AM533" s="29"/>
      <c r="AN533" s="29"/>
      <c r="AO533" s="29"/>
      <c r="AP533" s="29"/>
      <c r="AQ533" s="29"/>
      <c r="AR533" s="29"/>
      <c r="AS533" s="29"/>
      <c r="AT533" s="29"/>
      <c r="AU533" s="29"/>
      <c r="AV533" s="29"/>
      <c r="AW533" s="29"/>
      <c r="AX533" s="29"/>
      <c r="AY533" s="29"/>
      <c r="AZ533" s="29"/>
      <c r="BA533" s="29"/>
      <c r="BB533" s="29"/>
      <c r="BC533" s="29"/>
      <c r="BD533" s="29"/>
      <c r="BE533" s="29"/>
      <c r="BF533" s="29"/>
      <c r="BG533" s="29"/>
      <c r="BH533" s="29"/>
      <c r="BI533" s="29"/>
      <c r="BJ533" s="29"/>
      <c r="BK533" s="29"/>
      <c r="BL533" s="29"/>
    </row>
    <row r="534" s="2" customFormat="1" ht="12" spans="1:64">
      <c r="A534" s="100">
        <v>3</v>
      </c>
      <c r="B534" s="100">
        <v>4</v>
      </c>
      <c r="C534" s="100">
        <v>3</v>
      </c>
      <c r="D534" s="100">
        <v>1</v>
      </c>
      <c r="E534" s="100">
        <v>4</v>
      </c>
      <c r="F534" s="100">
        <v>6</v>
      </c>
      <c r="G534" s="100">
        <v>1</v>
      </c>
      <c r="H534" s="100"/>
      <c r="I534" s="100">
        <v>3</v>
      </c>
      <c r="J534" s="100">
        <v>2</v>
      </c>
      <c r="K534" s="73"/>
      <c r="L534" s="73"/>
      <c r="M534" s="73"/>
      <c r="N534" s="73"/>
      <c r="O534" s="73"/>
      <c r="P534" s="29"/>
      <c r="Q534" s="29"/>
      <c r="R534" s="29"/>
      <c r="S534" s="29"/>
      <c r="T534" s="29"/>
      <c r="U534" s="29"/>
      <c r="V534" s="29"/>
      <c r="W534" s="29"/>
      <c r="X534" s="29"/>
      <c r="Y534" s="29"/>
      <c r="Z534" s="29"/>
      <c r="AA534" s="29"/>
      <c r="AB534" s="29"/>
      <c r="AC534" s="29"/>
      <c r="AD534" s="29"/>
      <c r="AE534" s="29"/>
      <c r="AF534" s="29"/>
      <c r="AG534" s="29"/>
      <c r="AH534" s="29"/>
      <c r="AI534" s="29"/>
      <c r="AJ534" s="29"/>
      <c r="AK534" s="29"/>
      <c r="AL534" s="29"/>
      <c r="AM534" s="29"/>
      <c r="AN534" s="29"/>
      <c r="AO534" s="29"/>
      <c r="AP534" s="29"/>
      <c r="AQ534" s="29"/>
      <c r="AR534" s="29"/>
      <c r="AS534" s="29"/>
      <c r="AT534" s="29"/>
      <c r="AU534" s="29"/>
      <c r="AV534" s="29"/>
      <c r="AW534" s="29"/>
      <c r="AX534" s="29"/>
      <c r="AY534" s="29"/>
      <c r="AZ534" s="29"/>
      <c r="BA534" s="29"/>
      <c r="BB534" s="29"/>
      <c r="BC534" s="29"/>
      <c r="BD534" s="29"/>
      <c r="BE534" s="29"/>
      <c r="BF534" s="29"/>
      <c r="BG534" s="29"/>
      <c r="BH534" s="29"/>
      <c r="BI534" s="29"/>
      <c r="BJ534" s="29"/>
      <c r="BK534" s="29"/>
      <c r="BL534" s="29"/>
    </row>
    <row r="535" s="1" customFormat="1" ht="12" spans="1:64">
      <c r="A535" s="25">
        <v>58</v>
      </c>
      <c r="B535" s="25">
        <v>87</v>
      </c>
      <c r="C535" s="25">
        <v>76</v>
      </c>
      <c r="D535" s="25">
        <v>60</v>
      </c>
      <c r="E535" s="25">
        <v>92</v>
      </c>
      <c r="F535" s="25">
        <v>61</v>
      </c>
      <c r="G535" s="25">
        <v>74</v>
      </c>
      <c r="H535" s="48"/>
      <c r="I535" s="48">
        <v>95</v>
      </c>
      <c r="J535" s="48">
        <v>87</v>
      </c>
      <c r="K535" s="48"/>
      <c r="L535" s="48"/>
      <c r="M535" s="48"/>
      <c r="N535" s="48"/>
      <c r="O535" s="48"/>
      <c r="P535" s="29"/>
      <c r="Q535" s="29"/>
      <c r="R535" s="29"/>
      <c r="S535" s="29"/>
      <c r="T535" s="29"/>
      <c r="U535" s="29"/>
      <c r="V535" s="29"/>
      <c r="W535" s="29"/>
      <c r="X535" s="29"/>
      <c r="Y535" s="29"/>
      <c r="Z535" s="29"/>
      <c r="AA535" s="29"/>
      <c r="AB535" s="29"/>
      <c r="AC535" s="29"/>
      <c r="AD535" s="29"/>
      <c r="AE535" s="29"/>
      <c r="AF535" s="29"/>
      <c r="AG535" s="29"/>
      <c r="AH535" s="29"/>
      <c r="AI535" s="29"/>
      <c r="AJ535" s="29"/>
      <c r="AK535" s="29"/>
      <c r="AL535" s="29"/>
      <c r="AM535" s="29"/>
      <c r="AN535" s="29"/>
      <c r="AO535" s="29"/>
      <c r="AP535" s="29"/>
      <c r="AQ535" s="29"/>
      <c r="AR535" s="29"/>
      <c r="AS535" s="29"/>
      <c r="AT535" s="29"/>
      <c r="AU535" s="29"/>
      <c r="AV535" s="29"/>
      <c r="AW535" s="29"/>
      <c r="AX535" s="29"/>
      <c r="AY535" s="29"/>
      <c r="AZ535" s="29"/>
      <c r="BA535" s="29"/>
      <c r="BB535" s="29"/>
      <c r="BC535" s="29"/>
      <c r="BD535" s="29"/>
      <c r="BE535" s="29"/>
      <c r="BF535" s="29"/>
      <c r="BG535" s="29"/>
      <c r="BH535" s="29"/>
      <c r="BI535" s="29"/>
      <c r="BJ535" s="29"/>
      <c r="BK535" s="29"/>
      <c r="BL535" s="29"/>
    </row>
    <row r="536" s="1" customFormat="1" ht="12" spans="1:64">
      <c r="A536" s="22"/>
      <c r="B536" s="22"/>
      <c r="C536" s="22"/>
      <c r="D536" s="22"/>
      <c r="E536" s="22"/>
      <c r="F536" s="22"/>
      <c r="G536" s="22"/>
      <c r="H536" s="22"/>
      <c r="I536" s="22"/>
      <c r="J536" s="22"/>
      <c r="K536" s="22"/>
      <c r="L536" s="22"/>
      <c r="M536" s="22"/>
      <c r="N536" s="21"/>
      <c r="O536" s="21"/>
      <c r="P536" s="29"/>
      <c r="Q536" s="29"/>
      <c r="R536" s="29"/>
      <c r="S536" s="29"/>
      <c r="T536" s="29"/>
      <c r="U536" s="29"/>
      <c r="V536" s="29"/>
      <c r="W536" s="29"/>
      <c r="X536" s="29"/>
      <c r="Y536" s="29"/>
      <c r="Z536" s="29"/>
      <c r="AA536" s="29"/>
      <c r="AB536" s="29"/>
      <c r="AC536" s="29"/>
      <c r="AD536" s="29"/>
      <c r="AE536" s="29"/>
      <c r="AF536" s="29"/>
      <c r="AG536" s="29"/>
      <c r="AH536" s="29"/>
      <c r="AI536" s="29"/>
      <c r="AJ536" s="29"/>
      <c r="AK536" s="29"/>
      <c r="AL536" s="29"/>
      <c r="AM536" s="29"/>
      <c r="AN536" s="29"/>
      <c r="AO536" s="29"/>
      <c r="AP536" s="29"/>
      <c r="AQ536" s="29"/>
      <c r="AR536" s="29"/>
      <c r="AS536" s="29"/>
      <c r="AT536" s="29"/>
      <c r="AU536" s="29"/>
      <c r="AV536" s="29"/>
      <c r="AW536" s="29"/>
      <c r="AX536" s="29"/>
      <c r="AY536" s="29"/>
      <c r="AZ536" s="29"/>
      <c r="BA536" s="29"/>
      <c r="BB536" s="29"/>
      <c r="BC536" s="29"/>
      <c r="BD536" s="29"/>
      <c r="BE536" s="29"/>
      <c r="BF536" s="29"/>
      <c r="BG536" s="29"/>
      <c r="BH536" s="29"/>
      <c r="BI536" s="29"/>
      <c r="BJ536" s="29"/>
      <c r="BK536" s="29"/>
      <c r="BL536" s="29"/>
    </row>
    <row r="537" s="1" customFormat="1" ht="12" spans="1:64">
      <c r="A537" s="20" t="s">
        <v>690</v>
      </c>
      <c r="B537" s="22" t="s">
        <v>2</v>
      </c>
      <c r="C537" s="22">
        <v>24</v>
      </c>
      <c r="D537" s="22" t="s">
        <v>3</v>
      </c>
      <c r="E537" s="109" t="s">
        <v>691</v>
      </c>
      <c r="F537" s="22" t="s">
        <v>5</v>
      </c>
      <c r="G537" s="24">
        <f>(A539*A540+B539*B540+C539*C540+D539*D540+E539*E540+F539*F540+G539*G540+H539*H540+I539*I540+J539*J540)/C537</f>
        <v>83.25</v>
      </c>
      <c r="H537" s="22"/>
      <c r="I537" s="22"/>
      <c r="J537" s="22"/>
      <c r="K537" s="22"/>
      <c r="L537" s="22"/>
      <c r="M537" s="22"/>
      <c r="N537" s="21"/>
      <c r="O537" s="21"/>
      <c r="P537" s="29"/>
      <c r="Q537" s="29"/>
      <c r="R537" s="29"/>
      <c r="S537" s="29"/>
      <c r="T537" s="29"/>
      <c r="U537" s="29"/>
      <c r="V537" s="29"/>
      <c r="W537" s="29"/>
      <c r="X537" s="29"/>
      <c r="Y537" s="29"/>
      <c r="Z537" s="29"/>
      <c r="AA537" s="29"/>
      <c r="AB537" s="29"/>
      <c r="AC537" s="29"/>
      <c r="AD537" s="29"/>
      <c r="AE537" s="29"/>
      <c r="AF537" s="29"/>
      <c r="AG537" s="29"/>
      <c r="AH537" s="29"/>
      <c r="AI537" s="29"/>
      <c r="AJ537" s="29"/>
      <c r="AK537" s="29"/>
      <c r="AL537" s="29"/>
      <c r="AM537" s="29"/>
      <c r="AN537" s="29"/>
      <c r="AO537" s="29"/>
      <c r="AP537" s="29"/>
      <c r="AQ537" s="29"/>
      <c r="AR537" s="29"/>
      <c r="AS537" s="29"/>
      <c r="AT537" s="29"/>
      <c r="AU537" s="29"/>
      <c r="AV537" s="29"/>
      <c r="AW537" s="29"/>
      <c r="AX537" s="29"/>
      <c r="AY537" s="29"/>
      <c r="AZ537" s="29"/>
      <c r="BA537" s="29"/>
      <c r="BB537" s="29"/>
      <c r="BC537" s="29"/>
      <c r="BD537" s="29"/>
      <c r="BE537" s="29"/>
      <c r="BF537" s="29"/>
      <c r="BG537" s="29"/>
      <c r="BH537" s="29"/>
      <c r="BI537" s="29"/>
      <c r="BJ537" s="29"/>
      <c r="BK537" s="29"/>
      <c r="BL537" s="29"/>
    </row>
    <row r="538" s="1" customFormat="1" ht="12" spans="1:64">
      <c r="A538" s="88" t="s">
        <v>620</v>
      </c>
      <c r="B538" s="88" t="s">
        <v>692</v>
      </c>
      <c r="C538" s="88" t="s">
        <v>693</v>
      </c>
      <c r="D538" s="88" t="s">
        <v>694</v>
      </c>
      <c r="E538" s="88"/>
      <c r="F538" s="88" t="s">
        <v>122</v>
      </c>
      <c r="G538" s="88" t="s">
        <v>695</v>
      </c>
      <c r="H538" s="22"/>
      <c r="I538" s="22"/>
      <c r="J538" s="22"/>
      <c r="K538" s="22"/>
      <c r="L538" s="22"/>
      <c r="M538" s="22"/>
      <c r="N538" s="21"/>
      <c r="O538" s="21"/>
      <c r="P538" s="29"/>
      <c r="Q538" s="29"/>
      <c r="R538" s="29"/>
      <c r="S538" s="29"/>
      <c r="T538" s="29"/>
      <c r="U538" s="29"/>
      <c r="V538" s="29"/>
      <c r="W538" s="29"/>
      <c r="X538" s="29"/>
      <c r="Y538" s="29"/>
      <c r="Z538" s="29"/>
      <c r="AA538" s="29"/>
      <c r="AB538" s="29"/>
      <c r="AC538" s="29"/>
      <c r="AD538" s="29"/>
      <c r="AE538" s="29"/>
      <c r="AF538" s="29"/>
      <c r="AG538" s="29"/>
      <c r="AH538" s="29"/>
      <c r="AI538" s="29"/>
      <c r="AJ538" s="29"/>
      <c r="AK538" s="29"/>
      <c r="AL538" s="29"/>
      <c r="AM538" s="29"/>
      <c r="AN538" s="29"/>
      <c r="AO538" s="29"/>
      <c r="AP538" s="29"/>
      <c r="AQ538" s="29"/>
      <c r="AR538" s="29"/>
      <c r="AS538" s="29"/>
      <c r="AT538" s="29"/>
      <c r="AU538" s="29"/>
      <c r="AV538" s="29"/>
      <c r="AW538" s="29"/>
      <c r="AX538" s="29"/>
      <c r="AY538" s="29"/>
      <c r="AZ538" s="29"/>
      <c r="BA538" s="29"/>
      <c r="BB538" s="29"/>
      <c r="BC538" s="29"/>
      <c r="BD538" s="29"/>
      <c r="BE538" s="29"/>
      <c r="BF538" s="29"/>
      <c r="BG538" s="29"/>
      <c r="BH538" s="29"/>
      <c r="BI538" s="29"/>
      <c r="BJ538" s="29"/>
      <c r="BK538" s="29"/>
      <c r="BL538" s="29"/>
    </row>
    <row r="539" s="2" customFormat="1" ht="12" spans="1:64">
      <c r="A539" s="88">
        <v>1</v>
      </c>
      <c r="B539" s="88">
        <v>5</v>
      </c>
      <c r="C539" s="88">
        <v>6</v>
      </c>
      <c r="D539" s="88">
        <v>6</v>
      </c>
      <c r="E539" s="88"/>
      <c r="F539" s="88">
        <v>3</v>
      </c>
      <c r="G539" s="88">
        <v>3</v>
      </c>
      <c r="H539" s="21"/>
      <c r="I539" s="21"/>
      <c r="J539" s="21"/>
      <c r="K539" s="21"/>
      <c r="L539" s="21"/>
      <c r="M539" s="21"/>
      <c r="N539" s="21"/>
      <c r="O539" s="21"/>
      <c r="P539" s="29"/>
      <c r="Q539" s="29"/>
      <c r="R539" s="29"/>
      <c r="S539" s="29"/>
      <c r="T539" s="29"/>
      <c r="U539" s="29"/>
      <c r="V539" s="29"/>
      <c r="W539" s="29"/>
      <c r="X539" s="29"/>
      <c r="Y539" s="29"/>
      <c r="Z539" s="29"/>
      <c r="AA539" s="29"/>
      <c r="AB539" s="29"/>
      <c r="AC539" s="29"/>
      <c r="AD539" s="29"/>
      <c r="AE539" s="29"/>
      <c r="AF539" s="29"/>
      <c r="AG539" s="29"/>
      <c r="AH539" s="29"/>
      <c r="AI539" s="29"/>
      <c r="AJ539" s="29"/>
      <c r="AK539" s="29"/>
      <c r="AL539" s="29"/>
      <c r="AM539" s="29"/>
      <c r="AN539" s="29"/>
      <c r="AO539" s="29"/>
      <c r="AP539" s="29"/>
      <c r="AQ539" s="29"/>
      <c r="AR539" s="29"/>
      <c r="AS539" s="29"/>
      <c r="AT539" s="29"/>
      <c r="AU539" s="29"/>
      <c r="AV539" s="29"/>
      <c r="AW539" s="29"/>
      <c r="AX539" s="29"/>
      <c r="AY539" s="29"/>
      <c r="AZ539" s="29"/>
      <c r="BA539" s="29"/>
      <c r="BB539" s="29"/>
      <c r="BC539" s="29"/>
      <c r="BD539" s="29"/>
      <c r="BE539" s="29"/>
      <c r="BF539" s="29"/>
      <c r="BG539" s="29"/>
      <c r="BH539" s="29"/>
      <c r="BI539" s="29"/>
      <c r="BJ539" s="29"/>
      <c r="BK539" s="29"/>
      <c r="BL539" s="29"/>
    </row>
    <row r="540" s="1" customFormat="1" ht="12" spans="1:64">
      <c r="A540" s="25">
        <v>86</v>
      </c>
      <c r="B540" s="25">
        <v>74</v>
      </c>
      <c r="C540" s="25">
        <v>76</v>
      </c>
      <c r="D540" s="25">
        <v>91</v>
      </c>
      <c r="E540" s="25"/>
      <c r="F540" s="25">
        <v>95</v>
      </c>
      <c r="G540" s="25">
        <v>85</v>
      </c>
      <c r="H540" s="25"/>
      <c r="I540" s="25"/>
      <c r="J540" s="25"/>
      <c r="K540" s="25"/>
      <c r="L540" s="25"/>
      <c r="M540" s="25"/>
      <c r="N540" s="25"/>
      <c r="O540" s="25"/>
      <c r="P540" s="29"/>
      <c r="Q540" s="29"/>
      <c r="R540" s="29"/>
      <c r="S540" s="29"/>
      <c r="T540" s="29"/>
      <c r="U540" s="29"/>
      <c r="V540" s="29"/>
      <c r="W540" s="29"/>
      <c r="X540" s="29"/>
      <c r="Y540" s="29"/>
      <c r="Z540" s="29"/>
      <c r="AA540" s="29"/>
      <c r="AB540" s="29"/>
      <c r="AC540" s="29"/>
      <c r="AD540" s="29"/>
      <c r="AE540" s="29"/>
      <c r="AF540" s="29"/>
      <c r="AG540" s="29"/>
      <c r="AH540" s="29"/>
      <c r="AI540" s="29"/>
      <c r="AJ540" s="29"/>
      <c r="AK540" s="29"/>
      <c r="AL540" s="29"/>
      <c r="AM540" s="29"/>
      <c r="AN540" s="29"/>
      <c r="AO540" s="29"/>
      <c r="AP540" s="29"/>
      <c r="AQ540" s="29"/>
      <c r="AR540" s="29"/>
      <c r="AS540" s="29"/>
      <c r="AT540" s="29"/>
      <c r="AU540" s="29"/>
      <c r="AV540" s="29"/>
      <c r="AW540" s="29"/>
      <c r="AX540" s="29"/>
      <c r="AY540" s="29"/>
      <c r="AZ540" s="29"/>
      <c r="BA540" s="29"/>
      <c r="BB540" s="29"/>
      <c r="BC540" s="29"/>
      <c r="BD540" s="29"/>
      <c r="BE540" s="29"/>
      <c r="BF540" s="29"/>
      <c r="BG540" s="29"/>
      <c r="BH540" s="29"/>
      <c r="BI540" s="29"/>
      <c r="BJ540" s="29"/>
      <c r="BK540" s="29"/>
      <c r="BL540" s="29"/>
    </row>
    <row r="541" s="1" customFormat="1" ht="12" spans="1:64">
      <c r="A541" s="22"/>
      <c r="B541" s="22"/>
      <c r="C541" s="22"/>
      <c r="D541" s="22"/>
      <c r="E541" s="22"/>
      <c r="F541" s="22"/>
      <c r="G541" s="22"/>
      <c r="H541" s="22"/>
      <c r="I541" s="22"/>
      <c r="J541" s="22"/>
      <c r="K541" s="22"/>
      <c r="L541" s="22"/>
      <c r="M541" s="22"/>
      <c r="N541" s="21"/>
      <c r="O541" s="21"/>
      <c r="P541" s="29"/>
      <c r="Q541" s="29"/>
      <c r="R541" s="29"/>
      <c r="S541" s="29"/>
      <c r="T541" s="29"/>
      <c r="U541" s="29"/>
      <c r="V541" s="29"/>
      <c r="W541" s="29"/>
      <c r="X541" s="29"/>
      <c r="Y541" s="29"/>
      <c r="Z541" s="29"/>
      <c r="AA541" s="29"/>
      <c r="AB541" s="29"/>
      <c r="AC541" s="29"/>
      <c r="AD541" s="29"/>
      <c r="AE541" s="29"/>
      <c r="AF541" s="29"/>
      <c r="AG541" s="29"/>
      <c r="AH541" s="29"/>
      <c r="AI541" s="29"/>
      <c r="AJ541" s="29"/>
      <c r="AK541" s="29"/>
      <c r="AL541" s="29"/>
      <c r="AM541" s="29"/>
      <c r="AN541" s="29"/>
      <c r="AO541" s="29"/>
      <c r="AP541" s="29"/>
      <c r="AQ541" s="29"/>
      <c r="AR541" s="29"/>
      <c r="AS541" s="29"/>
      <c r="AT541" s="29"/>
      <c r="AU541" s="29"/>
      <c r="AV541" s="29"/>
      <c r="AW541" s="29"/>
      <c r="AX541" s="29"/>
      <c r="AY541" s="29"/>
      <c r="AZ541" s="29"/>
      <c r="BA541" s="29"/>
      <c r="BB541" s="29"/>
      <c r="BC541" s="29"/>
      <c r="BD541" s="29"/>
      <c r="BE541" s="29"/>
      <c r="BF541" s="29"/>
      <c r="BG541" s="29"/>
      <c r="BH541" s="29"/>
      <c r="BI541" s="29"/>
      <c r="BJ541" s="29"/>
      <c r="BK541" s="29"/>
      <c r="BL541" s="29"/>
    </row>
    <row r="542" s="1" customFormat="1" ht="12" spans="1:64">
      <c r="A542" s="20" t="s">
        <v>696</v>
      </c>
      <c r="B542" s="22" t="s">
        <v>2</v>
      </c>
      <c r="C542" s="22">
        <v>31</v>
      </c>
      <c r="D542" s="22" t="s">
        <v>3</v>
      </c>
      <c r="E542" s="22" t="s">
        <v>645</v>
      </c>
      <c r="F542" s="22" t="s">
        <v>5</v>
      </c>
      <c r="G542" s="24">
        <f>(A544*A545+B544*B545+C544*C545+D544*D545+E544*E545+F544*F545+G544*G545+H544*H545+I544*I545+J544*J545)/C542</f>
        <v>84.4516129032258</v>
      </c>
      <c r="H542" s="22"/>
      <c r="I542" s="22"/>
      <c r="J542" s="22"/>
      <c r="K542" s="22"/>
      <c r="L542" s="22"/>
      <c r="M542" s="22"/>
      <c r="N542" s="21"/>
      <c r="O542" s="21"/>
      <c r="P542" s="29"/>
      <c r="Q542" s="29"/>
      <c r="R542" s="29"/>
      <c r="S542" s="29"/>
      <c r="T542" s="29"/>
      <c r="U542" s="29"/>
      <c r="V542" s="29"/>
      <c r="W542" s="29"/>
      <c r="X542" s="29"/>
      <c r="Y542" s="29"/>
      <c r="Z542" s="29"/>
      <c r="AA542" s="29"/>
      <c r="AB542" s="29"/>
      <c r="AC542" s="29"/>
      <c r="AD542" s="29"/>
      <c r="AE542" s="29"/>
      <c r="AF542" s="29"/>
      <c r="AG542" s="29"/>
      <c r="AH542" s="29"/>
      <c r="AI542" s="29"/>
      <c r="AJ542" s="29"/>
      <c r="AK542" s="29"/>
      <c r="AL542" s="29"/>
      <c r="AM542" s="29"/>
      <c r="AN542" s="29"/>
      <c r="AO542" s="29"/>
      <c r="AP542" s="29"/>
      <c r="AQ542" s="29"/>
      <c r="AR542" s="29"/>
      <c r="AS542" s="29"/>
      <c r="AT542" s="29"/>
      <c r="AU542" s="29"/>
      <c r="AV542" s="29"/>
      <c r="AW542" s="29"/>
      <c r="AX542" s="29"/>
      <c r="AY542" s="29"/>
      <c r="AZ542" s="29"/>
      <c r="BA542" s="29"/>
      <c r="BB542" s="29"/>
      <c r="BC542" s="29"/>
      <c r="BD542" s="29"/>
      <c r="BE542" s="29"/>
      <c r="BF542" s="29"/>
      <c r="BG542" s="29"/>
      <c r="BH542" s="29"/>
      <c r="BI542" s="29"/>
      <c r="BJ542" s="29"/>
      <c r="BK542" s="29"/>
      <c r="BL542" s="29"/>
    </row>
    <row r="543" s="1" customFormat="1" ht="12" spans="1:64">
      <c r="A543" s="104" t="s">
        <v>697</v>
      </c>
      <c r="B543" s="104" t="s">
        <v>698</v>
      </c>
      <c r="C543" s="104" t="s">
        <v>650</v>
      </c>
      <c r="D543" s="104" t="s">
        <v>699</v>
      </c>
      <c r="E543" s="104" t="s">
        <v>625</v>
      </c>
      <c r="F543" s="104" t="s">
        <v>700</v>
      </c>
      <c r="G543" s="104" t="s">
        <v>701</v>
      </c>
      <c r="H543" s="22"/>
      <c r="I543" s="22"/>
      <c r="J543" s="22"/>
      <c r="K543" s="22"/>
      <c r="L543" s="22"/>
      <c r="M543" s="22"/>
      <c r="N543" s="21"/>
      <c r="O543" s="21"/>
      <c r="P543" s="29"/>
      <c r="Q543" s="29"/>
      <c r="R543" s="29"/>
      <c r="S543" s="29"/>
      <c r="T543" s="29"/>
      <c r="U543" s="29"/>
      <c r="V543" s="29"/>
      <c r="W543" s="29"/>
      <c r="X543" s="29"/>
      <c r="Y543" s="29"/>
      <c r="Z543" s="29"/>
      <c r="AA543" s="29"/>
      <c r="AB543" s="29"/>
      <c r="AC543" s="29"/>
      <c r="AD543" s="29"/>
      <c r="AE543" s="29"/>
      <c r="AF543" s="29"/>
      <c r="AG543" s="29"/>
      <c r="AH543" s="29"/>
      <c r="AI543" s="29"/>
      <c r="AJ543" s="29"/>
      <c r="AK543" s="29"/>
      <c r="AL543" s="29"/>
      <c r="AM543" s="29"/>
      <c r="AN543" s="29"/>
      <c r="AO543" s="29"/>
      <c r="AP543" s="29"/>
      <c r="AQ543" s="29"/>
      <c r="AR543" s="29"/>
      <c r="AS543" s="29"/>
      <c r="AT543" s="29"/>
      <c r="AU543" s="29"/>
      <c r="AV543" s="29"/>
      <c r="AW543" s="29"/>
      <c r="AX543" s="29"/>
      <c r="AY543" s="29"/>
      <c r="AZ543" s="29"/>
      <c r="BA543" s="29"/>
      <c r="BB543" s="29"/>
      <c r="BC543" s="29"/>
      <c r="BD543" s="29"/>
      <c r="BE543" s="29"/>
      <c r="BF543" s="29"/>
      <c r="BG543" s="29"/>
      <c r="BH543" s="29"/>
      <c r="BI543" s="29"/>
      <c r="BJ543" s="29"/>
      <c r="BK543" s="29"/>
      <c r="BL543" s="29"/>
    </row>
    <row r="544" s="2" customFormat="1" ht="12" spans="1:64">
      <c r="A544" s="104">
        <v>5</v>
      </c>
      <c r="B544" s="104">
        <v>6</v>
      </c>
      <c r="C544" s="104">
        <v>2</v>
      </c>
      <c r="D544" s="104">
        <v>6</v>
      </c>
      <c r="E544" s="104">
        <v>1</v>
      </c>
      <c r="F544" s="104">
        <v>5</v>
      </c>
      <c r="G544" s="104">
        <v>6</v>
      </c>
      <c r="H544" s="21"/>
      <c r="I544" s="21"/>
      <c r="J544" s="21"/>
      <c r="K544" s="21"/>
      <c r="L544" s="21"/>
      <c r="M544" s="21"/>
      <c r="N544" s="21"/>
      <c r="O544" s="21"/>
      <c r="P544" s="29"/>
      <c r="Q544" s="29"/>
      <c r="R544" s="29"/>
      <c r="S544" s="29"/>
      <c r="T544" s="29"/>
      <c r="U544" s="29"/>
      <c r="V544" s="29"/>
      <c r="W544" s="29"/>
      <c r="X544" s="29"/>
      <c r="Y544" s="29"/>
      <c r="Z544" s="29"/>
      <c r="AA544" s="29"/>
      <c r="AB544" s="29"/>
      <c r="AC544" s="29"/>
      <c r="AD544" s="29"/>
      <c r="AE544" s="29"/>
      <c r="AF544" s="29"/>
      <c r="AG544" s="29"/>
      <c r="AH544" s="29"/>
      <c r="AI544" s="29"/>
      <c r="AJ544" s="29"/>
      <c r="AK544" s="29"/>
      <c r="AL544" s="29"/>
      <c r="AM544" s="29"/>
      <c r="AN544" s="29"/>
      <c r="AO544" s="29"/>
      <c r="AP544" s="29"/>
      <c r="AQ544" s="29"/>
      <c r="AR544" s="29"/>
      <c r="AS544" s="29"/>
      <c r="AT544" s="29"/>
      <c r="AU544" s="29"/>
      <c r="AV544" s="29"/>
      <c r="AW544" s="29"/>
      <c r="AX544" s="29"/>
      <c r="AY544" s="29"/>
      <c r="AZ544" s="29"/>
      <c r="BA544" s="29"/>
      <c r="BB544" s="29"/>
      <c r="BC544" s="29"/>
      <c r="BD544" s="29"/>
      <c r="BE544" s="29"/>
      <c r="BF544" s="29"/>
      <c r="BG544" s="29"/>
      <c r="BH544" s="29"/>
      <c r="BI544" s="29"/>
      <c r="BJ544" s="29"/>
      <c r="BK544" s="29"/>
      <c r="BL544" s="29"/>
    </row>
    <row r="545" s="1" customFormat="1" ht="12" spans="1:64">
      <c r="A545" s="25">
        <v>83</v>
      </c>
      <c r="B545" s="25">
        <v>87</v>
      </c>
      <c r="C545" s="25">
        <v>79</v>
      </c>
      <c r="D545" s="25">
        <v>79</v>
      </c>
      <c r="E545" s="25">
        <v>89</v>
      </c>
      <c r="F545" s="25">
        <v>90</v>
      </c>
      <c r="G545" s="25">
        <v>85</v>
      </c>
      <c r="H545" s="25"/>
      <c r="I545" s="25"/>
      <c r="J545" s="25"/>
      <c r="K545" s="25"/>
      <c r="L545" s="25"/>
      <c r="M545" s="25"/>
      <c r="N545" s="25"/>
      <c r="O545" s="25"/>
      <c r="P545" s="29"/>
      <c r="Q545" s="29"/>
      <c r="R545" s="29"/>
      <c r="S545" s="29"/>
      <c r="T545" s="29"/>
      <c r="U545" s="29"/>
      <c r="V545" s="29"/>
      <c r="W545" s="29"/>
      <c r="X545" s="29"/>
      <c r="Y545" s="29"/>
      <c r="Z545" s="29"/>
      <c r="AA545" s="29"/>
      <c r="AB545" s="29"/>
      <c r="AC545" s="29"/>
      <c r="AD545" s="29"/>
      <c r="AE545" s="29"/>
      <c r="AF545" s="29"/>
      <c r="AG545" s="29"/>
      <c r="AH545" s="29"/>
      <c r="AI545" s="29"/>
      <c r="AJ545" s="29"/>
      <c r="AK545" s="29"/>
      <c r="AL545" s="29"/>
      <c r="AM545" s="29"/>
      <c r="AN545" s="29"/>
      <c r="AO545" s="29"/>
      <c r="AP545" s="29"/>
      <c r="AQ545" s="29"/>
      <c r="AR545" s="29"/>
      <c r="AS545" s="29"/>
      <c r="AT545" s="29"/>
      <c r="AU545" s="29"/>
      <c r="AV545" s="29"/>
      <c r="AW545" s="29"/>
      <c r="AX545" s="29"/>
      <c r="AY545" s="29"/>
      <c r="AZ545" s="29"/>
      <c r="BA545" s="29"/>
      <c r="BB545" s="29"/>
      <c r="BC545" s="29"/>
      <c r="BD545" s="29"/>
      <c r="BE545" s="29"/>
      <c r="BF545" s="29"/>
      <c r="BG545" s="29"/>
      <c r="BH545" s="29"/>
      <c r="BI545" s="29"/>
      <c r="BJ545" s="29"/>
      <c r="BK545" s="29"/>
      <c r="BL545" s="29"/>
    </row>
    <row r="546" s="14" customFormat="1" ht="22.5" spans="1:64">
      <c r="A546" s="19" t="s">
        <v>702</v>
      </c>
      <c r="B546" s="19"/>
      <c r="C546" s="19"/>
      <c r="D546" s="19"/>
      <c r="E546" s="19"/>
      <c r="F546" s="19"/>
      <c r="G546" s="19"/>
      <c r="H546" s="19"/>
      <c r="I546" s="19"/>
      <c r="J546" s="19"/>
      <c r="K546" s="19"/>
      <c r="L546" s="19"/>
      <c r="M546" s="19"/>
      <c r="N546" s="19"/>
      <c r="O546" s="19"/>
      <c r="P546" s="90"/>
      <c r="Q546" s="107"/>
      <c r="R546" s="90"/>
      <c r="S546" s="90"/>
      <c r="T546" s="90"/>
      <c r="U546" s="90"/>
      <c r="V546" s="90"/>
      <c r="W546" s="90"/>
      <c r="X546" s="90"/>
      <c r="Y546" s="90"/>
      <c r="Z546" s="90"/>
      <c r="AA546" s="90"/>
      <c r="AB546" s="90"/>
      <c r="AC546" s="90"/>
      <c r="AD546" s="90"/>
      <c r="AE546" s="90"/>
      <c r="AF546" s="90"/>
      <c r="AG546" s="90"/>
      <c r="AH546" s="90"/>
      <c r="AI546" s="90"/>
      <c r="AJ546" s="90"/>
      <c r="AK546" s="90"/>
      <c r="AL546" s="90"/>
      <c r="AM546" s="90"/>
      <c r="AN546" s="90"/>
      <c r="AO546" s="90"/>
      <c r="AP546" s="90"/>
      <c r="AQ546" s="90"/>
      <c r="AR546" s="90"/>
      <c r="AS546" s="90"/>
      <c r="AT546" s="90"/>
      <c r="AU546" s="90"/>
      <c r="AV546" s="90"/>
      <c r="AW546" s="90"/>
      <c r="AX546" s="90"/>
      <c r="AY546" s="90"/>
      <c r="AZ546" s="90"/>
      <c r="BA546" s="90"/>
      <c r="BB546" s="90"/>
      <c r="BC546" s="90"/>
      <c r="BD546" s="90"/>
      <c r="BE546" s="90"/>
      <c r="BF546" s="90"/>
      <c r="BG546" s="90"/>
      <c r="BH546" s="90"/>
      <c r="BI546" s="90"/>
      <c r="BJ546" s="90"/>
      <c r="BK546" s="90"/>
      <c r="BL546" s="90"/>
    </row>
    <row r="547" s="1" customFormat="1" ht="12" spans="1:64">
      <c r="A547" s="20" t="s">
        <v>703</v>
      </c>
      <c r="B547" s="22" t="s">
        <v>2</v>
      </c>
      <c r="C547" s="22">
        <v>31</v>
      </c>
      <c r="D547" s="22" t="s">
        <v>3</v>
      </c>
      <c r="E547" s="22" t="s">
        <v>704</v>
      </c>
      <c r="F547" s="22" t="s">
        <v>5</v>
      </c>
      <c r="G547" s="24">
        <f>(A549*A550+B549*B550+C549*C550+D549*D550+E549*E550+F549*F550+G549*G550+H549*H550+I549*I550)/C547</f>
        <v>77.1612903225806</v>
      </c>
      <c r="H547" s="22"/>
      <c r="I547" s="22"/>
      <c r="J547" s="22"/>
      <c r="K547" s="22"/>
      <c r="L547" s="22"/>
      <c r="M547" s="22"/>
      <c r="N547" s="21"/>
      <c r="O547" s="21"/>
      <c r="P547" s="29"/>
      <c r="Q547" s="29"/>
      <c r="R547" s="29"/>
      <c r="S547" s="29"/>
      <c r="T547" s="29"/>
      <c r="U547" s="29"/>
      <c r="V547" s="29"/>
      <c r="W547" s="29"/>
      <c r="X547" s="29"/>
      <c r="Y547" s="29"/>
      <c r="Z547" s="29"/>
      <c r="AA547" s="29"/>
      <c r="AB547" s="29"/>
      <c r="AC547" s="29"/>
      <c r="AD547" s="29"/>
      <c r="AE547" s="29"/>
      <c r="AF547" s="29"/>
      <c r="AG547" s="29"/>
      <c r="AH547" s="29"/>
      <c r="AI547" s="29"/>
      <c r="AJ547" s="29"/>
      <c r="AK547" s="29"/>
      <c r="AL547" s="29"/>
      <c r="AM547" s="29"/>
      <c r="AN547" s="29"/>
      <c r="AO547" s="29"/>
      <c r="AP547" s="29"/>
      <c r="AQ547" s="29"/>
      <c r="AR547" s="29"/>
      <c r="AS547" s="29"/>
      <c r="AT547" s="29"/>
      <c r="AU547" s="29"/>
      <c r="AV547" s="29"/>
      <c r="AW547" s="29"/>
      <c r="AX547" s="29"/>
      <c r="AY547" s="29"/>
      <c r="AZ547" s="29"/>
      <c r="BA547" s="29"/>
      <c r="BB547" s="29"/>
      <c r="BC547" s="29"/>
      <c r="BD547" s="29"/>
      <c r="BE547" s="29"/>
      <c r="BF547" s="29"/>
      <c r="BG547" s="29"/>
      <c r="BH547" s="29"/>
      <c r="BI547" s="29"/>
      <c r="BJ547" s="29"/>
      <c r="BK547" s="29"/>
      <c r="BL547" s="29"/>
    </row>
    <row r="548" s="1" customFormat="1" ht="12" spans="1:64">
      <c r="A548" s="21" t="s">
        <v>705</v>
      </c>
      <c r="B548" s="21" t="s">
        <v>706</v>
      </c>
      <c r="C548" s="110" t="s">
        <v>707</v>
      </c>
      <c r="D548" s="110" t="s">
        <v>708</v>
      </c>
      <c r="E548" s="110" t="s">
        <v>709</v>
      </c>
      <c r="F548" s="110" t="s">
        <v>710</v>
      </c>
      <c r="G548" s="111"/>
      <c r="H548" s="111"/>
      <c r="I548" s="22"/>
      <c r="J548" s="22"/>
      <c r="K548" s="22"/>
      <c r="L548" s="22"/>
      <c r="M548" s="22"/>
      <c r="N548" s="21"/>
      <c r="O548" s="21"/>
      <c r="P548" s="29"/>
      <c r="Q548" s="29"/>
      <c r="R548" s="29"/>
      <c r="S548" s="29"/>
      <c r="T548" s="29"/>
      <c r="U548" s="29"/>
      <c r="V548" s="29"/>
      <c r="W548" s="29"/>
      <c r="X548" s="29"/>
      <c r="Y548" s="29"/>
      <c r="Z548" s="29"/>
      <c r="AA548" s="29"/>
      <c r="AB548" s="29"/>
      <c r="AC548" s="29"/>
      <c r="AD548" s="29"/>
      <c r="AE548" s="29"/>
      <c r="AF548" s="29"/>
      <c r="AG548" s="29"/>
      <c r="AH548" s="29"/>
      <c r="AI548" s="29"/>
      <c r="AJ548" s="29"/>
      <c r="AK548" s="29"/>
      <c r="AL548" s="29"/>
      <c r="AM548" s="29"/>
      <c r="AN548" s="29"/>
      <c r="AO548" s="29"/>
      <c r="AP548" s="29"/>
      <c r="AQ548" s="29"/>
      <c r="AR548" s="29"/>
      <c r="AS548" s="29"/>
      <c r="AT548" s="29"/>
      <c r="AU548" s="29"/>
      <c r="AV548" s="29"/>
      <c r="AW548" s="29"/>
      <c r="AX548" s="29"/>
      <c r="AY548" s="29"/>
      <c r="AZ548" s="29"/>
      <c r="BA548" s="29"/>
      <c r="BB548" s="29"/>
      <c r="BC548" s="29"/>
      <c r="BD548" s="29"/>
      <c r="BE548" s="29"/>
      <c r="BF548" s="29"/>
      <c r="BG548" s="29"/>
      <c r="BH548" s="29"/>
      <c r="BI548" s="29"/>
      <c r="BJ548" s="29"/>
      <c r="BK548" s="29"/>
      <c r="BL548" s="29"/>
    </row>
    <row r="549" s="2" customFormat="1" ht="12.75" spans="1:64">
      <c r="A549" s="21">
        <v>4</v>
      </c>
      <c r="B549" s="21">
        <v>6</v>
      </c>
      <c r="C549" s="112">
        <v>6</v>
      </c>
      <c r="D549" s="112">
        <v>6</v>
      </c>
      <c r="E549" s="112">
        <v>5</v>
      </c>
      <c r="F549" s="112">
        <v>4</v>
      </c>
      <c r="G549" s="113"/>
      <c r="H549" s="113"/>
      <c r="I549" s="22"/>
      <c r="J549" s="22"/>
      <c r="K549" s="22"/>
      <c r="L549" s="22"/>
      <c r="M549" s="22"/>
      <c r="N549" s="21"/>
      <c r="O549" s="21"/>
      <c r="P549" s="29"/>
      <c r="Q549" s="29"/>
      <c r="R549" s="29"/>
      <c r="S549" s="29"/>
      <c r="T549" s="29"/>
      <c r="U549" s="29"/>
      <c r="V549" s="29"/>
      <c r="W549" s="29"/>
      <c r="X549" s="29"/>
      <c r="Y549" s="29"/>
      <c r="Z549" s="29"/>
      <c r="AA549" s="29"/>
      <c r="AB549" s="29"/>
      <c r="AC549" s="29"/>
      <c r="AD549" s="29"/>
      <c r="AE549" s="29"/>
      <c r="AF549" s="29"/>
      <c r="AG549" s="29"/>
      <c r="AH549" s="29"/>
      <c r="AI549" s="29"/>
      <c r="AJ549" s="29"/>
      <c r="AK549" s="29"/>
      <c r="AL549" s="29"/>
      <c r="AM549" s="29"/>
      <c r="AN549" s="29"/>
      <c r="AO549" s="29"/>
      <c r="AP549" s="29"/>
      <c r="AQ549" s="29"/>
      <c r="AR549" s="29"/>
      <c r="AS549" s="29"/>
      <c r="AT549" s="29"/>
      <c r="AU549" s="29"/>
      <c r="AV549" s="29"/>
      <c r="AW549" s="29"/>
      <c r="AX549" s="29"/>
      <c r="AY549" s="29"/>
      <c r="AZ549" s="29"/>
      <c r="BA549" s="29"/>
      <c r="BB549" s="29"/>
      <c r="BC549" s="29"/>
      <c r="BD549" s="29"/>
      <c r="BE549" s="29"/>
      <c r="BF549" s="29"/>
      <c r="BG549" s="29"/>
      <c r="BH549" s="29"/>
      <c r="BI549" s="29"/>
      <c r="BJ549" s="29"/>
      <c r="BK549" s="29"/>
      <c r="BL549" s="29"/>
    </row>
    <row r="550" s="1" customFormat="1" ht="12" spans="1:64">
      <c r="A550" s="25">
        <v>82</v>
      </c>
      <c r="B550" s="25">
        <v>77</v>
      </c>
      <c r="C550" s="25">
        <v>73</v>
      </c>
      <c r="D550" s="25">
        <v>73</v>
      </c>
      <c r="E550" s="25">
        <v>70</v>
      </c>
      <c r="F550" s="25">
        <v>94</v>
      </c>
      <c r="G550" s="25"/>
      <c r="H550" s="25"/>
      <c r="I550" s="25"/>
      <c r="J550" s="25"/>
      <c r="K550" s="25"/>
      <c r="L550" s="25"/>
      <c r="M550" s="25"/>
      <c r="N550" s="25"/>
      <c r="O550" s="25"/>
      <c r="P550" s="29"/>
      <c r="Q550" s="29"/>
      <c r="R550" s="29"/>
      <c r="S550" s="29"/>
      <c r="T550" s="29"/>
      <c r="U550" s="29"/>
      <c r="V550" s="29"/>
      <c r="W550" s="29"/>
      <c r="X550" s="29"/>
      <c r="Y550" s="29"/>
      <c r="Z550" s="29"/>
      <c r="AA550" s="29"/>
      <c r="AB550" s="29"/>
      <c r="AC550" s="29"/>
      <c r="AD550" s="29"/>
      <c r="AE550" s="29"/>
      <c r="AF550" s="29"/>
      <c r="AG550" s="29"/>
      <c r="AH550" s="29"/>
      <c r="AI550" s="29"/>
      <c r="AJ550" s="29"/>
      <c r="AK550" s="29"/>
      <c r="AL550" s="29"/>
      <c r="AM550" s="29"/>
      <c r="AN550" s="29"/>
      <c r="AO550" s="29"/>
      <c r="AP550" s="29"/>
      <c r="AQ550" s="29"/>
      <c r="AR550" s="29"/>
      <c r="AS550" s="29"/>
      <c r="AT550" s="29"/>
      <c r="AU550" s="29"/>
      <c r="AV550" s="29"/>
      <c r="AW550" s="29"/>
      <c r="AX550" s="29"/>
      <c r="AY550" s="29"/>
      <c r="AZ550" s="29"/>
      <c r="BA550" s="29"/>
      <c r="BB550" s="29"/>
      <c r="BC550" s="29"/>
      <c r="BD550" s="29"/>
      <c r="BE550" s="29"/>
      <c r="BF550" s="29"/>
      <c r="BG550" s="29"/>
      <c r="BH550" s="29"/>
      <c r="BI550" s="29"/>
      <c r="BJ550" s="29"/>
      <c r="BK550" s="29"/>
      <c r="BL550" s="29"/>
    </row>
    <row r="551" s="1" customFormat="1" ht="12.75" spans="1:64">
      <c r="A551" s="32"/>
      <c r="B551" s="22"/>
      <c r="C551" s="22"/>
      <c r="D551" s="22"/>
      <c r="E551" s="22"/>
      <c r="F551" s="22"/>
      <c r="G551" s="22"/>
      <c r="H551" s="22"/>
      <c r="I551" s="22"/>
      <c r="J551" s="22"/>
      <c r="K551" s="22"/>
      <c r="L551" s="22"/>
      <c r="M551" s="22"/>
      <c r="N551" s="21"/>
      <c r="O551" s="21"/>
      <c r="P551" s="29"/>
      <c r="Q551" s="29"/>
      <c r="R551" s="29"/>
      <c r="S551" s="29"/>
      <c r="T551" s="29"/>
      <c r="U551" s="29"/>
      <c r="V551" s="29"/>
      <c r="W551" s="29"/>
      <c r="X551" s="29"/>
      <c r="Y551" s="29"/>
      <c r="Z551" s="29"/>
      <c r="AA551" s="29"/>
      <c r="AB551" s="29"/>
      <c r="AC551" s="29"/>
      <c r="AD551" s="29"/>
      <c r="AE551" s="29"/>
      <c r="AF551" s="29"/>
      <c r="AG551" s="29"/>
      <c r="AH551" s="29"/>
      <c r="AI551" s="29"/>
      <c r="AJ551" s="29"/>
      <c r="AK551" s="29"/>
      <c r="AL551" s="29"/>
      <c r="AM551" s="29"/>
      <c r="AN551" s="29"/>
      <c r="AO551" s="29"/>
      <c r="AP551" s="29"/>
      <c r="AQ551" s="29"/>
      <c r="AR551" s="29"/>
      <c r="AS551" s="29"/>
      <c r="AT551" s="29"/>
      <c r="AU551" s="29"/>
      <c r="AV551" s="29"/>
      <c r="AW551" s="29"/>
      <c r="AX551" s="29"/>
      <c r="AY551" s="29"/>
      <c r="AZ551" s="29"/>
      <c r="BA551" s="29"/>
      <c r="BB551" s="29"/>
      <c r="BC551" s="29"/>
      <c r="BD551" s="29"/>
      <c r="BE551" s="29"/>
      <c r="BF551" s="29"/>
      <c r="BG551" s="29"/>
      <c r="BH551" s="29"/>
      <c r="BI551" s="29"/>
      <c r="BJ551" s="29"/>
      <c r="BK551" s="29"/>
      <c r="BL551" s="29"/>
    </row>
    <row r="552" s="1" customFormat="1" ht="12" spans="1:64">
      <c r="A552" s="20" t="s">
        <v>711</v>
      </c>
      <c r="B552" s="22" t="s">
        <v>2</v>
      </c>
      <c r="C552" s="22">
        <v>36</v>
      </c>
      <c r="D552" s="22" t="s">
        <v>3</v>
      </c>
      <c r="E552" s="22" t="s">
        <v>712</v>
      </c>
      <c r="F552" s="22" t="s">
        <v>5</v>
      </c>
      <c r="G552" s="24">
        <f>(A554*A555+B554*B555+C554*C555+D554*D555+E554*E555+F554*F555+G554*G555+H554*H555+I554*I555)/C552</f>
        <v>85.8055555555556</v>
      </c>
      <c r="H552" s="22"/>
      <c r="I552" s="22"/>
      <c r="J552" s="22"/>
      <c r="K552" s="22"/>
      <c r="L552" s="22"/>
      <c r="M552" s="22"/>
      <c r="N552" s="21"/>
      <c r="O552" s="21"/>
      <c r="P552" s="29"/>
      <c r="Q552" s="29"/>
      <c r="R552" s="29"/>
      <c r="S552" s="29"/>
      <c r="T552" s="29"/>
      <c r="U552" s="29"/>
      <c r="V552" s="29"/>
      <c r="W552" s="29"/>
      <c r="X552" s="29"/>
      <c r="Y552" s="29"/>
      <c r="Z552" s="29"/>
      <c r="AA552" s="29"/>
      <c r="AB552" s="29"/>
      <c r="AC552" s="29"/>
      <c r="AD552" s="29"/>
      <c r="AE552" s="29"/>
      <c r="AF552" s="29"/>
      <c r="AG552" s="29"/>
      <c r="AH552" s="29"/>
      <c r="AI552" s="29"/>
      <c r="AJ552" s="29"/>
      <c r="AK552" s="29"/>
      <c r="AL552" s="29"/>
      <c r="AM552" s="29"/>
      <c r="AN552" s="29"/>
      <c r="AO552" s="29"/>
      <c r="AP552" s="29"/>
      <c r="AQ552" s="29"/>
      <c r="AR552" s="29"/>
      <c r="AS552" s="29"/>
      <c r="AT552" s="29"/>
      <c r="AU552" s="29"/>
      <c r="AV552" s="29"/>
      <c r="AW552" s="29"/>
      <c r="AX552" s="29"/>
      <c r="AY552" s="29"/>
      <c r="AZ552" s="29"/>
      <c r="BA552" s="29"/>
      <c r="BB552" s="29"/>
      <c r="BC552" s="29"/>
      <c r="BD552" s="29"/>
      <c r="BE552" s="29"/>
      <c r="BF552" s="29"/>
      <c r="BG552" s="29"/>
      <c r="BH552" s="29"/>
      <c r="BI552" s="29"/>
      <c r="BJ552" s="29"/>
      <c r="BK552" s="29"/>
      <c r="BL552" s="29"/>
    </row>
    <row r="553" s="3" customFormat="1" ht="12" spans="1:64">
      <c r="A553" s="114" t="s">
        <v>705</v>
      </c>
      <c r="B553" s="114" t="s">
        <v>713</v>
      </c>
      <c r="C553" s="114" t="s">
        <v>714</v>
      </c>
      <c r="D553" s="114" t="s">
        <v>715</v>
      </c>
      <c r="E553" s="114" t="s">
        <v>716</v>
      </c>
      <c r="F553" s="114" t="s">
        <v>717</v>
      </c>
      <c r="G553" s="114" t="s">
        <v>718</v>
      </c>
      <c r="H553" s="115" t="s">
        <v>719</v>
      </c>
      <c r="I553" s="115" t="s">
        <v>720</v>
      </c>
      <c r="J553" s="22"/>
      <c r="K553" s="22"/>
      <c r="L553" s="22"/>
      <c r="M553" s="22"/>
      <c r="N553" s="22"/>
      <c r="O553" s="22"/>
      <c r="P553" s="29"/>
      <c r="Q553" s="29"/>
      <c r="R553" s="29"/>
      <c r="S553" s="29"/>
      <c r="T553" s="29"/>
      <c r="U553" s="29"/>
      <c r="V553" s="29"/>
      <c r="W553" s="29"/>
      <c r="X553" s="29"/>
      <c r="Y553" s="29"/>
      <c r="Z553" s="29"/>
      <c r="AA553" s="29"/>
      <c r="AB553" s="29"/>
      <c r="AC553" s="29"/>
      <c r="AD553" s="29"/>
      <c r="AE553" s="29"/>
      <c r="AF553" s="29"/>
      <c r="AG553" s="29"/>
      <c r="AH553" s="29"/>
      <c r="AI553" s="29"/>
      <c r="AJ553" s="29"/>
      <c r="AK553" s="29"/>
      <c r="AL553" s="29"/>
      <c r="AM553" s="29"/>
      <c r="AN553" s="29"/>
      <c r="AO553" s="29"/>
      <c r="AP553" s="29"/>
      <c r="AQ553" s="29"/>
      <c r="AR553" s="29"/>
      <c r="AS553" s="29"/>
      <c r="AT553" s="29"/>
      <c r="AU553" s="29"/>
      <c r="AV553" s="29"/>
      <c r="AW553" s="29"/>
      <c r="AX553" s="29"/>
      <c r="AY553" s="29"/>
      <c r="AZ553" s="29"/>
      <c r="BA553" s="29"/>
      <c r="BB553" s="29"/>
      <c r="BC553" s="29"/>
      <c r="BD553" s="29"/>
      <c r="BE553" s="29"/>
      <c r="BF553" s="29"/>
      <c r="BG553" s="29"/>
      <c r="BH553" s="29"/>
      <c r="BI553" s="29"/>
      <c r="BJ553" s="29"/>
      <c r="BK553" s="29"/>
      <c r="BL553" s="29"/>
    </row>
    <row r="554" s="2" customFormat="1" ht="12.75" spans="1:64">
      <c r="A554" s="114">
        <v>1</v>
      </c>
      <c r="B554" s="114">
        <v>6</v>
      </c>
      <c r="C554" s="114">
        <v>6</v>
      </c>
      <c r="D554" s="114">
        <v>6</v>
      </c>
      <c r="E554" s="114">
        <v>1</v>
      </c>
      <c r="F554" s="114">
        <v>5</v>
      </c>
      <c r="G554" s="114">
        <v>5</v>
      </c>
      <c r="H554" s="116">
        <v>5</v>
      </c>
      <c r="I554" s="115">
        <v>1</v>
      </c>
      <c r="J554" s="22"/>
      <c r="K554" s="22"/>
      <c r="L554" s="22"/>
      <c r="M554" s="22"/>
      <c r="N554" s="32"/>
      <c r="O554" s="22"/>
      <c r="P554" s="29"/>
      <c r="Q554" s="29"/>
      <c r="R554" s="29"/>
      <c r="S554" s="29"/>
      <c r="T554" s="29"/>
      <c r="U554" s="29"/>
      <c r="V554" s="29"/>
      <c r="W554" s="29"/>
      <c r="X554" s="29"/>
      <c r="Y554" s="29"/>
      <c r="Z554" s="29"/>
      <c r="AA554" s="29"/>
      <c r="AB554" s="29"/>
      <c r="AC554" s="29"/>
      <c r="AD554" s="29"/>
      <c r="AE554" s="29"/>
      <c r="AF554" s="29"/>
      <c r="AG554" s="29"/>
      <c r="AH554" s="29"/>
      <c r="AI554" s="29"/>
      <c r="AJ554" s="29"/>
      <c r="AK554" s="29"/>
      <c r="AL554" s="29"/>
      <c r="AM554" s="29"/>
      <c r="AN554" s="29"/>
      <c r="AO554" s="29"/>
      <c r="AP554" s="29"/>
      <c r="AQ554" s="29"/>
      <c r="AR554" s="29"/>
      <c r="AS554" s="29"/>
      <c r="AT554" s="29"/>
      <c r="AU554" s="29"/>
      <c r="AV554" s="29"/>
      <c r="AW554" s="29"/>
      <c r="AX554" s="29"/>
      <c r="AY554" s="29"/>
      <c r="AZ554" s="29"/>
      <c r="BA554" s="29"/>
      <c r="BB554" s="29"/>
      <c r="BC554" s="29"/>
      <c r="BD554" s="29"/>
      <c r="BE554" s="29"/>
      <c r="BF554" s="29"/>
      <c r="BG554" s="29"/>
      <c r="BH554" s="29"/>
      <c r="BI554" s="29"/>
      <c r="BJ554" s="29"/>
      <c r="BK554" s="29"/>
      <c r="BL554" s="29"/>
    </row>
    <row r="555" s="1" customFormat="1" ht="12" spans="1:64">
      <c r="A555" s="25">
        <v>82</v>
      </c>
      <c r="B555" s="25">
        <v>83</v>
      </c>
      <c r="C555" s="25">
        <v>82</v>
      </c>
      <c r="D555" s="25">
        <v>90</v>
      </c>
      <c r="E555" s="25">
        <v>64</v>
      </c>
      <c r="F555" s="25">
        <v>89</v>
      </c>
      <c r="G555" s="25">
        <v>85</v>
      </c>
      <c r="H555" s="25">
        <v>91</v>
      </c>
      <c r="I555" s="25">
        <v>88</v>
      </c>
      <c r="J555" s="25"/>
      <c r="K555" s="25"/>
      <c r="L555" s="25"/>
      <c r="M555" s="25"/>
      <c r="N555" s="25"/>
      <c r="O555" s="25"/>
      <c r="P555" s="29"/>
      <c r="Q555" s="29"/>
      <c r="R555" s="29"/>
      <c r="S555" s="29"/>
      <c r="T555" s="29"/>
      <c r="U555" s="29"/>
      <c r="V555" s="29"/>
      <c r="W555" s="29"/>
      <c r="X555" s="29"/>
      <c r="Y555" s="29"/>
      <c r="Z555" s="29"/>
      <c r="AA555" s="29"/>
      <c r="AB555" s="29"/>
      <c r="AC555" s="29"/>
      <c r="AD555" s="29"/>
      <c r="AE555" s="29"/>
      <c r="AF555" s="29"/>
      <c r="AG555" s="29"/>
      <c r="AH555" s="29"/>
      <c r="AI555" s="29"/>
      <c r="AJ555" s="29"/>
      <c r="AK555" s="29"/>
      <c r="AL555" s="29"/>
      <c r="AM555" s="29"/>
      <c r="AN555" s="29"/>
      <c r="AO555" s="29"/>
      <c r="AP555" s="29"/>
      <c r="AQ555" s="29"/>
      <c r="AR555" s="29"/>
      <c r="AS555" s="29"/>
      <c r="AT555" s="29"/>
      <c r="AU555" s="29"/>
      <c r="AV555" s="29"/>
      <c r="AW555" s="29"/>
      <c r="AX555" s="29"/>
      <c r="AY555" s="29"/>
      <c r="AZ555" s="29"/>
      <c r="BA555" s="29"/>
      <c r="BB555" s="29"/>
      <c r="BC555" s="29"/>
      <c r="BD555" s="29"/>
      <c r="BE555" s="29"/>
      <c r="BF555" s="29"/>
      <c r="BG555" s="29"/>
      <c r="BH555" s="29"/>
      <c r="BI555" s="29"/>
      <c r="BJ555" s="29"/>
      <c r="BK555" s="29"/>
      <c r="BL555" s="29"/>
    </row>
    <row r="556" s="1" customFormat="1" ht="12.75" spans="1:64">
      <c r="A556" s="32"/>
      <c r="B556" s="22"/>
      <c r="C556" s="22"/>
      <c r="D556" s="22"/>
      <c r="E556" s="22"/>
      <c r="F556" s="22"/>
      <c r="G556" s="22"/>
      <c r="H556" s="22"/>
      <c r="I556" s="22"/>
      <c r="J556" s="22"/>
      <c r="K556" s="22"/>
      <c r="L556" s="22"/>
      <c r="M556" s="22"/>
      <c r="N556" s="21"/>
      <c r="O556" s="21"/>
      <c r="P556" s="29"/>
      <c r="Q556" s="29"/>
      <c r="R556" s="29"/>
      <c r="S556" s="29"/>
      <c r="T556" s="29"/>
      <c r="U556" s="29"/>
      <c r="V556" s="29"/>
      <c r="W556" s="29"/>
      <c r="X556" s="29"/>
      <c r="Y556" s="29"/>
      <c r="Z556" s="29"/>
      <c r="AA556" s="29"/>
      <c r="AB556" s="29"/>
      <c r="AC556" s="29"/>
      <c r="AD556" s="29"/>
      <c r="AE556" s="29"/>
      <c r="AF556" s="29"/>
      <c r="AG556" s="29"/>
      <c r="AH556" s="29"/>
      <c r="AI556" s="29"/>
      <c r="AJ556" s="29"/>
      <c r="AK556" s="29"/>
      <c r="AL556" s="29"/>
      <c r="AM556" s="29"/>
      <c r="AN556" s="29"/>
      <c r="AO556" s="29"/>
      <c r="AP556" s="29"/>
      <c r="AQ556" s="29"/>
      <c r="AR556" s="29"/>
      <c r="AS556" s="29"/>
      <c r="AT556" s="29"/>
      <c r="AU556" s="29"/>
      <c r="AV556" s="29"/>
      <c r="AW556" s="29"/>
      <c r="AX556" s="29"/>
      <c r="AY556" s="29"/>
      <c r="AZ556" s="29"/>
      <c r="BA556" s="29"/>
      <c r="BB556" s="29"/>
      <c r="BC556" s="29"/>
      <c r="BD556" s="29"/>
      <c r="BE556" s="29"/>
      <c r="BF556" s="29"/>
      <c r="BG556" s="29"/>
      <c r="BH556" s="29"/>
      <c r="BI556" s="29"/>
      <c r="BJ556" s="29"/>
      <c r="BK556" s="29"/>
      <c r="BL556" s="29"/>
    </row>
    <row r="557" s="1" customFormat="1" ht="12" spans="1:64">
      <c r="A557" s="20" t="s">
        <v>721</v>
      </c>
      <c r="B557" s="22" t="s">
        <v>133</v>
      </c>
      <c r="C557" s="22">
        <v>41</v>
      </c>
      <c r="D557" s="22" t="s">
        <v>3</v>
      </c>
      <c r="E557" s="22" t="s">
        <v>712</v>
      </c>
      <c r="F557" s="22" t="s">
        <v>5</v>
      </c>
      <c r="G557" s="24">
        <f>(A559*A560+B559*B560+C559*C560+D559*D560+E559*E560+F559*F560+G559*G560+H559*H560+I559*I560+J559*J560+K559*K560+L559*L560+M559*M560+N559*N560)/C557</f>
        <v>82.3658536585366</v>
      </c>
      <c r="H557" s="22"/>
      <c r="I557" s="22"/>
      <c r="J557" s="22"/>
      <c r="K557" s="22"/>
      <c r="L557" s="22"/>
      <c r="M557" s="22"/>
      <c r="N557" s="21"/>
      <c r="O557" s="21"/>
      <c r="P557" s="29"/>
      <c r="Q557" s="29"/>
      <c r="R557" s="29"/>
      <c r="S557" s="29"/>
      <c r="T557" s="29"/>
      <c r="U557" s="29"/>
      <c r="V557" s="29"/>
      <c r="W557" s="29"/>
      <c r="X557" s="29"/>
      <c r="Y557" s="29"/>
      <c r="Z557" s="29"/>
      <c r="AA557" s="29"/>
      <c r="AB557" s="29"/>
      <c r="AC557" s="29"/>
      <c r="AD557" s="29"/>
      <c r="AE557" s="29"/>
      <c r="AF557" s="29"/>
      <c r="AG557" s="29"/>
      <c r="AH557" s="29"/>
      <c r="AI557" s="29"/>
      <c r="AJ557" s="29"/>
      <c r="AK557" s="29"/>
      <c r="AL557" s="29"/>
      <c r="AM557" s="29"/>
      <c r="AN557" s="29"/>
      <c r="AO557" s="29"/>
      <c r="AP557" s="29"/>
      <c r="AQ557" s="29"/>
      <c r="AR557" s="29"/>
      <c r="AS557" s="29"/>
      <c r="AT557" s="29"/>
      <c r="AU557" s="29"/>
      <c r="AV557" s="29"/>
      <c r="AW557" s="29"/>
      <c r="AX557" s="29"/>
      <c r="AY557" s="29"/>
      <c r="AZ557" s="29"/>
      <c r="BA557" s="29"/>
      <c r="BB557" s="29"/>
      <c r="BC557" s="29"/>
      <c r="BD557" s="29"/>
      <c r="BE557" s="29"/>
      <c r="BF557" s="29"/>
      <c r="BG557" s="29"/>
      <c r="BH557" s="29"/>
      <c r="BI557" s="29"/>
      <c r="BJ557" s="29"/>
      <c r="BK557" s="29"/>
      <c r="BL557" s="29"/>
    </row>
    <row r="558" s="1" customFormat="1" ht="12" spans="1:64">
      <c r="A558" s="117" t="s">
        <v>722</v>
      </c>
      <c r="B558" s="117" t="s">
        <v>646</v>
      </c>
      <c r="C558" s="114" t="s">
        <v>638</v>
      </c>
      <c r="D558" s="114" t="s">
        <v>716</v>
      </c>
      <c r="E558" s="114" t="s">
        <v>723</v>
      </c>
      <c r="F558" s="117" t="s">
        <v>724</v>
      </c>
      <c r="G558" s="118" t="s">
        <v>725</v>
      </c>
      <c r="H558" s="118" t="s">
        <v>726</v>
      </c>
      <c r="I558" s="118" t="s">
        <v>727</v>
      </c>
      <c r="J558" s="118" t="s">
        <v>717</v>
      </c>
      <c r="K558" s="118" t="s">
        <v>710</v>
      </c>
      <c r="L558" s="118" t="s">
        <v>718</v>
      </c>
      <c r="M558" s="118" t="s">
        <v>719</v>
      </c>
      <c r="N558" s="124" t="s">
        <v>720</v>
      </c>
      <c r="O558" s="21"/>
      <c r="P558" s="29"/>
      <c r="Q558" s="29"/>
      <c r="R558" s="29"/>
      <c r="S558" s="29"/>
      <c r="T558" s="29"/>
      <c r="U558" s="29"/>
      <c r="V558" s="29"/>
      <c r="W558" s="29"/>
      <c r="X558" s="29"/>
      <c r="Y558" s="29"/>
      <c r="Z558" s="29"/>
      <c r="AA558" s="29"/>
      <c r="AB558" s="29"/>
      <c r="AC558" s="29"/>
      <c r="AD558" s="29"/>
      <c r="AE558" s="29"/>
      <c r="AF558" s="29"/>
      <c r="AG558" s="29"/>
      <c r="AH558" s="29"/>
      <c r="AI558" s="29"/>
      <c r="AJ558" s="29"/>
      <c r="AK558" s="29"/>
      <c r="AL558" s="29"/>
      <c r="AM558" s="29"/>
      <c r="AN558" s="29"/>
      <c r="AO558" s="29"/>
      <c r="AP558" s="29"/>
      <c r="AQ558" s="29"/>
      <c r="AR558" s="29"/>
      <c r="AS558" s="29"/>
      <c r="AT558" s="29"/>
      <c r="AU558" s="29"/>
      <c r="AV558" s="29"/>
      <c r="AW558" s="29"/>
      <c r="AX558" s="29"/>
      <c r="AY558" s="29"/>
      <c r="AZ558" s="29"/>
      <c r="BA558" s="29"/>
      <c r="BB558" s="29"/>
      <c r="BC558" s="29"/>
      <c r="BD558" s="29"/>
      <c r="BE558" s="29"/>
      <c r="BF558" s="29"/>
      <c r="BG558" s="29"/>
      <c r="BH558" s="29"/>
      <c r="BI558" s="29"/>
      <c r="BJ558" s="29"/>
      <c r="BK558" s="29"/>
      <c r="BL558" s="29"/>
    </row>
    <row r="559" s="2" customFormat="1" ht="12" spans="1:64">
      <c r="A559" s="117">
        <v>1</v>
      </c>
      <c r="B559" s="117">
        <v>1</v>
      </c>
      <c r="C559" s="114">
        <v>2</v>
      </c>
      <c r="D559" s="114">
        <v>3</v>
      </c>
      <c r="E559" s="117">
        <v>6</v>
      </c>
      <c r="F559" s="114">
        <v>6</v>
      </c>
      <c r="G559" s="118">
        <v>6</v>
      </c>
      <c r="H559" s="118">
        <v>6</v>
      </c>
      <c r="I559" s="118">
        <v>1</v>
      </c>
      <c r="J559" s="118">
        <v>1</v>
      </c>
      <c r="K559" s="118">
        <v>1</v>
      </c>
      <c r="L559" s="118">
        <v>1</v>
      </c>
      <c r="M559" s="118">
        <v>1</v>
      </c>
      <c r="N559" s="124">
        <v>5</v>
      </c>
      <c r="O559" s="21"/>
      <c r="P559" s="29"/>
      <c r="Q559" s="29"/>
      <c r="R559" s="29"/>
      <c r="S559" s="29"/>
      <c r="T559" s="29"/>
      <c r="U559" s="29"/>
      <c r="V559" s="29"/>
      <c r="W559" s="29"/>
      <c r="X559" s="29"/>
      <c r="Y559" s="29"/>
      <c r="Z559" s="29"/>
      <c r="AA559" s="29"/>
      <c r="AB559" s="29"/>
      <c r="AC559" s="29"/>
      <c r="AD559" s="29"/>
      <c r="AE559" s="29"/>
      <c r="AF559" s="29"/>
      <c r="AG559" s="29"/>
      <c r="AH559" s="29"/>
      <c r="AI559" s="29"/>
      <c r="AJ559" s="29"/>
      <c r="AK559" s="29"/>
      <c r="AL559" s="29"/>
      <c r="AM559" s="29"/>
      <c r="AN559" s="29"/>
      <c r="AO559" s="29"/>
      <c r="AP559" s="29"/>
      <c r="AQ559" s="29"/>
      <c r="AR559" s="29"/>
      <c r="AS559" s="29"/>
      <c r="AT559" s="29"/>
      <c r="AU559" s="29"/>
      <c r="AV559" s="29"/>
      <c r="AW559" s="29"/>
      <c r="AX559" s="29"/>
      <c r="AY559" s="29"/>
      <c r="AZ559" s="29"/>
      <c r="BA559" s="29"/>
      <c r="BB559" s="29"/>
      <c r="BC559" s="29"/>
      <c r="BD559" s="29"/>
      <c r="BE559" s="29"/>
      <c r="BF559" s="29"/>
      <c r="BG559" s="29"/>
      <c r="BH559" s="29"/>
      <c r="BI559" s="29"/>
      <c r="BJ559" s="29"/>
      <c r="BK559" s="29"/>
      <c r="BL559" s="29"/>
    </row>
    <row r="560" s="1" customFormat="1" ht="12" spans="1:64">
      <c r="A560" s="25">
        <v>85</v>
      </c>
      <c r="B560" s="25">
        <v>86</v>
      </c>
      <c r="C560" s="25">
        <v>82</v>
      </c>
      <c r="D560" s="25">
        <v>64</v>
      </c>
      <c r="E560" s="25">
        <v>85</v>
      </c>
      <c r="F560" s="25">
        <v>87</v>
      </c>
      <c r="G560" s="25">
        <v>83</v>
      </c>
      <c r="H560" s="25">
        <v>72</v>
      </c>
      <c r="I560" s="25">
        <v>89</v>
      </c>
      <c r="J560" s="25">
        <v>89</v>
      </c>
      <c r="K560" s="25">
        <v>94</v>
      </c>
      <c r="L560" s="25">
        <v>85</v>
      </c>
      <c r="M560" s="25">
        <v>91</v>
      </c>
      <c r="N560" s="25">
        <v>88</v>
      </c>
      <c r="O560" s="25"/>
      <c r="P560" s="29"/>
      <c r="Q560" s="29"/>
      <c r="R560" s="29"/>
      <c r="S560" s="29"/>
      <c r="T560" s="29"/>
      <c r="U560" s="29"/>
      <c r="V560" s="29"/>
      <c r="W560" s="29"/>
      <c r="X560" s="29"/>
      <c r="Y560" s="29"/>
      <c r="Z560" s="29"/>
      <c r="AA560" s="29"/>
      <c r="AB560" s="29"/>
      <c r="AC560" s="29"/>
      <c r="AD560" s="29"/>
      <c r="AE560" s="29"/>
      <c r="AF560" s="29"/>
      <c r="AG560" s="29"/>
      <c r="AH560" s="29"/>
      <c r="AI560" s="29"/>
      <c r="AJ560" s="29"/>
      <c r="AK560" s="29"/>
      <c r="AL560" s="29"/>
      <c r="AM560" s="29"/>
      <c r="AN560" s="29"/>
      <c r="AO560" s="29"/>
      <c r="AP560" s="29"/>
      <c r="AQ560" s="29"/>
      <c r="AR560" s="29"/>
      <c r="AS560" s="29"/>
      <c r="AT560" s="29"/>
      <c r="AU560" s="29"/>
      <c r="AV560" s="29"/>
      <c r="AW560" s="29"/>
      <c r="AX560" s="29"/>
      <c r="AY560" s="29"/>
      <c r="AZ560" s="29"/>
      <c r="BA560" s="29"/>
      <c r="BB560" s="29"/>
      <c r="BC560" s="29"/>
      <c r="BD560" s="29"/>
      <c r="BE560" s="29"/>
      <c r="BF560" s="29"/>
      <c r="BG560" s="29"/>
      <c r="BH560" s="29"/>
      <c r="BI560" s="29"/>
      <c r="BJ560" s="29"/>
      <c r="BK560" s="29"/>
      <c r="BL560" s="29"/>
    </row>
    <row r="561" s="1" customFormat="1" ht="12.75" spans="1:64">
      <c r="A561" s="32"/>
      <c r="B561" s="22"/>
      <c r="C561" s="22"/>
      <c r="D561" s="22"/>
      <c r="E561" s="22"/>
      <c r="F561" s="22"/>
      <c r="G561" s="22"/>
      <c r="H561" s="22"/>
      <c r="I561" s="22"/>
      <c r="J561" s="22"/>
      <c r="K561" s="22"/>
      <c r="L561" s="22"/>
      <c r="M561" s="22"/>
      <c r="N561" s="21"/>
      <c r="O561" s="21"/>
      <c r="P561" s="29"/>
      <c r="Q561" s="29"/>
      <c r="R561" s="29"/>
      <c r="S561" s="29"/>
      <c r="T561" s="29"/>
      <c r="U561" s="29"/>
      <c r="V561" s="29"/>
      <c r="W561" s="29"/>
      <c r="X561" s="29"/>
      <c r="Y561" s="29"/>
      <c r="Z561" s="29"/>
      <c r="AA561" s="29"/>
      <c r="AB561" s="29"/>
      <c r="AC561" s="29"/>
      <c r="AD561" s="29"/>
      <c r="AE561" s="29"/>
      <c r="AF561" s="29"/>
      <c r="AG561" s="29"/>
      <c r="AH561" s="29"/>
      <c r="AI561" s="29"/>
      <c r="AJ561" s="29"/>
      <c r="AK561" s="29"/>
      <c r="AL561" s="29"/>
      <c r="AM561" s="29"/>
      <c r="AN561" s="29"/>
      <c r="AO561" s="29"/>
      <c r="AP561" s="29"/>
      <c r="AQ561" s="29"/>
      <c r="AR561" s="29"/>
      <c r="AS561" s="29"/>
      <c r="AT561" s="29"/>
      <c r="AU561" s="29"/>
      <c r="AV561" s="29"/>
      <c r="AW561" s="29"/>
      <c r="AX561" s="29"/>
      <c r="AY561" s="29"/>
      <c r="AZ561" s="29"/>
      <c r="BA561" s="29"/>
      <c r="BB561" s="29"/>
      <c r="BC561" s="29"/>
      <c r="BD561" s="29"/>
      <c r="BE561" s="29"/>
      <c r="BF561" s="29"/>
      <c r="BG561" s="29"/>
      <c r="BH561" s="29"/>
      <c r="BI561" s="29"/>
      <c r="BJ561" s="29"/>
      <c r="BK561" s="29"/>
      <c r="BL561" s="29"/>
    </row>
    <row r="562" s="1" customFormat="1" ht="12" spans="1:64">
      <c r="A562" s="20" t="s">
        <v>728</v>
      </c>
      <c r="B562" s="22" t="s">
        <v>133</v>
      </c>
      <c r="C562" s="22">
        <v>24</v>
      </c>
      <c r="D562" s="22" t="s">
        <v>3</v>
      </c>
      <c r="E562" s="22" t="s">
        <v>729</v>
      </c>
      <c r="F562" s="73" t="s">
        <v>5</v>
      </c>
      <c r="G562" s="24">
        <f>(A564*A565+B564*B565+C564*C565+D564*D565+E564*E565+F564*F565+G564*G565+H564*H565)/C562</f>
        <v>86.9166666666667</v>
      </c>
      <c r="H562" s="73"/>
      <c r="I562" s="73"/>
      <c r="J562" s="73"/>
      <c r="K562" s="73"/>
      <c r="L562" s="73"/>
      <c r="M562" s="73"/>
      <c r="N562" s="73"/>
      <c r="O562" s="73"/>
      <c r="P562" s="29"/>
      <c r="Q562" s="29"/>
      <c r="R562" s="29"/>
      <c r="S562" s="29"/>
      <c r="T562" s="29"/>
      <c r="U562" s="29"/>
      <c r="V562" s="29"/>
      <c r="W562" s="29"/>
      <c r="X562" s="29"/>
      <c r="Y562" s="29"/>
      <c r="Z562" s="29"/>
      <c r="AA562" s="29"/>
      <c r="AB562" s="29"/>
      <c r="AC562" s="29"/>
      <c r="AD562" s="29"/>
      <c r="AE562" s="29"/>
      <c r="AF562" s="29"/>
      <c r="AG562" s="29"/>
      <c r="AH562" s="29"/>
      <c r="AI562" s="29"/>
      <c r="AJ562" s="29"/>
      <c r="AK562" s="29"/>
      <c r="AL562" s="29"/>
      <c r="AM562" s="29"/>
      <c r="AN562" s="29"/>
      <c r="AO562" s="29"/>
      <c r="AP562" s="29"/>
      <c r="AQ562" s="29"/>
      <c r="AR562" s="29"/>
      <c r="AS562" s="29"/>
      <c r="AT562" s="29"/>
      <c r="AU562" s="29"/>
      <c r="AV562" s="29"/>
      <c r="AW562" s="29"/>
      <c r="AX562" s="29"/>
      <c r="AY562" s="29"/>
      <c r="AZ562" s="29"/>
      <c r="BA562" s="29"/>
      <c r="BB562" s="29"/>
      <c r="BC562" s="29"/>
      <c r="BD562" s="29"/>
      <c r="BE562" s="29"/>
      <c r="BF562" s="29"/>
      <c r="BG562" s="29"/>
      <c r="BH562" s="29"/>
      <c r="BI562" s="29"/>
      <c r="BJ562" s="29"/>
      <c r="BK562" s="29"/>
      <c r="BL562" s="29"/>
    </row>
    <row r="563" s="1" customFormat="1" ht="12" spans="1:64">
      <c r="A563" s="38" t="s">
        <v>730</v>
      </c>
      <c r="B563" s="38" t="s">
        <v>731</v>
      </c>
      <c r="C563" s="38" t="s">
        <v>732</v>
      </c>
      <c r="D563" s="38" t="s">
        <v>733</v>
      </c>
      <c r="E563" s="38" t="s">
        <v>734</v>
      </c>
      <c r="F563" s="73"/>
      <c r="G563" s="73"/>
      <c r="H563" s="73"/>
      <c r="I563" s="73"/>
      <c r="J563" s="73"/>
      <c r="K563" s="73"/>
      <c r="L563" s="73"/>
      <c r="M563" s="73"/>
      <c r="N563" s="73"/>
      <c r="O563" s="73"/>
      <c r="P563" s="29"/>
      <c r="Q563" s="29"/>
      <c r="R563" s="29"/>
      <c r="S563" s="29"/>
      <c r="T563" s="29"/>
      <c r="U563" s="29"/>
      <c r="V563" s="29"/>
      <c r="W563" s="29"/>
      <c r="X563" s="29"/>
      <c r="Y563" s="29"/>
      <c r="Z563" s="29"/>
      <c r="AA563" s="29"/>
      <c r="AB563" s="29"/>
      <c r="AC563" s="29"/>
      <c r="AD563" s="29"/>
      <c r="AE563" s="29"/>
      <c r="AF563" s="29"/>
      <c r="AG563" s="29"/>
      <c r="AH563" s="29"/>
      <c r="AI563" s="29"/>
      <c r="AJ563" s="29"/>
      <c r="AK563" s="29"/>
      <c r="AL563" s="29"/>
      <c r="AM563" s="29"/>
      <c r="AN563" s="29"/>
      <c r="AO563" s="29"/>
      <c r="AP563" s="29"/>
      <c r="AQ563" s="29"/>
      <c r="AR563" s="29"/>
      <c r="AS563" s="29"/>
      <c r="AT563" s="29"/>
      <c r="AU563" s="29"/>
      <c r="AV563" s="29"/>
      <c r="AW563" s="29"/>
      <c r="AX563" s="29"/>
      <c r="AY563" s="29"/>
      <c r="AZ563" s="29"/>
      <c r="BA563" s="29"/>
      <c r="BB563" s="29"/>
      <c r="BC563" s="29"/>
      <c r="BD563" s="29"/>
      <c r="BE563" s="29"/>
      <c r="BF563" s="29"/>
      <c r="BG563" s="29"/>
      <c r="BH563" s="29"/>
      <c r="BI563" s="29"/>
      <c r="BJ563" s="29"/>
      <c r="BK563" s="29"/>
      <c r="BL563" s="29"/>
    </row>
    <row r="564" s="2" customFormat="1" ht="12" spans="1:64">
      <c r="A564" s="38">
        <v>6</v>
      </c>
      <c r="B564" s="38">
        <v>5</v>
      </c>
      <c r="C564" s="38">
        <v>6</v>
      </c>
      <c r="D564" s="38">
        <v>1</v>
      </c>
      <c r="E564" s="38">
        <v>6</v>
      </c>
      <c r="F564" s="73"/>
      <c r="G564" s="73"/>
      <c r="H564" s="73"/>
      <c r="I564" s="73"/>
      <c r="J564" s="73"/>
      <c r="K564" s="73"/>
      <c r="L564" s="73"/>
      <c r="M564" s="73"/>
      <c r="N564" s="73"/>
      <c r="O564" s="73"/>
      <c r="P564" s="29"/>
      <c r="Q564" s="29"/>
      <c r="R564" s="29"/>
      <c r="S564" s="29"/>
      <c r="T564" s="29"/>
      <c r="U564" s="29"/>
      <c r="V564" s="29"/>
      <c r="W564" s="29"/>
      <c r="X564" s="29"/>
      <c r="Y564" s="29"/>
      <c r="Z564" s="29"/>
      <c r="AA564" s="29"/>
      <c r="AB564" s="29"/>
      <c r="AC564" s="29"/>
      <c r="AD564" s="29"/>
      <c r="AE564" s="29"/>
      <c r="AF564" s="29"/>
      <c r="AG564" s="29"/>
      <c r="AH564" s="29"/>
      <c r="AI564" s="29"/>
      <c r="AJ564" s="29"/>
      <c r="AK564" s="29"/>
      <c r="AL564" s="29"/>
      <c r="AM564" s="29"/>
      <c r="AN564" s="29"/>
      <c r="AO564" s="29"/>
      <c r="AP564" s="29"/>
      <c r="AQ564" s="29"/>
      <c r="AR564" s="29"/>
      <c r="AS564" s="29"/>
      <c r="AT564" s="29"/>
      <c r="AU564" s="29"/>
      <c r="AV564" s="29"/>
      <c r="AW564" s="29"/>
      <c r="AX564" s="29"/>
      <c r="AY564" s="29"/>
      <c r="AZ564" s="29"/>
      <c r="BA564" s="29"/>
      <c r="BB564" s="29"/>
      <c r="BC564" s="29"/>
      <c r="BD564" s="29"/>
      <c r="BE564" s="29"/>
      <c r="BF564" s="29"/>
      <c r="BG564" s="29"/>
      <c r="BH564" s="29"/>
      <c r="BI564" s="29"/>
      <c r="BJ564" s="29"/>
      <c r="BK564" s="29"/>
      <c r="BL564" s="29"/>
    </row>
    <row r="565" s="1" customFormat="1" ht="12" spans="1:64">
      <c r="A565" s="25">
        <v>87</v>
      </c>
      <c r="B565" s="25">
        <v>82</v>
      </c>
      <c r="C565" s="25">
        <v>90</v>
      </c>
      <c r="D565" s="48">
        <v>86</v>
      </c>
      <c r="E565" s="48">
        <v>88</v>
      </c>
      <c r="F565" s="48"/>
      <c r="G565" s="48"/>
      <c r="H565" s="48"/>
      <c r="I565" s="48"/>
      <c r="J565" s="48"/>
      <c r="K565" s="48"/>
      <c r="L565" s="48"/>
      <c r="M565" s="48"/>
      <c r="N565" s="48"/>
      <c r="O565" s="48"/>
      <c r="P565" s="29"/>
      <c r="Q565" s="29"/>
      <c r="R565" s="29"/>
      <c r="S565" s="29"/>
      <c r="T565" s="29"/>
      <c r="U565" s="29"/>
      <c r="V565" s="29"/>
      <c r="W565" s="29"/>
      <c r="X565" s="29"/>
      <c r="Y565" s="29"/>
      <c r="Z565" s="29"/>
      <c r="AA565" s="29"/>
      <c r="AB565" s="29"/>
      <c r="AC565" s="29"/>
      <c r="AD565" s="29"/>
      <c r="AE565" s="29"/>
      <c r="AF565" s="29"/>
      <c r="AG565" s="29"/>
      <c r="AH565" s="29"/>
      <c r="AI565" s="29"/>
      <c r="AJ565" s="29"/>
      <c r="AK565" s="29"/>
      <c r="AL565" s="29"/>
      <c r="AM565" s="29"/>
      <c r="AN565" s="29"/>
      <c r="AO565" s="29"/>
      <c r="AP565" s="29"/>
      <c r="AQ565" s="29"/>
      <c r="AR565" s="29"/>
      <c r="AS565" s="29"/>
      <c r="AT565" s="29"/>
      <c r="AU565" s="29"/>
      <c r="AV565" s="29"/>
      <c r="AW565" s="29"/>
      <c r="AX565" s="29"/>
      <c r="AY565" s="29"/>
      <c r="AZ565" s="29"/>
      <c r="BA565" s="29"/>
      <c r="BB565" s="29"/>
      <c r="BC565" s="29"/>
      <c r="BD565" s="29"/>
      <c r="BE565" s="29"/>
      <c r="BF565" s="29"/>
      <c r="BG565" s="29"/>
      <c r="BH565" s="29"/>
      <c r="BI565" s="29"/>
      <c r="BJ565" s="29"/>
      <c r="BK565" s="29"/>
      <c r="BL565" s="29"/>
    </row>
    <row r="566" s="1" customFormat="1" ht="12.75" spans="1:64">
      <c r="A566" s="119"/>
      <c r="B566" s="72"/>
      <c r="C566" s="72"/>
      <c r="D566" s="72"/>
      <c r="E566" s="72"/>
      <c r="F566" s="72"/>
      <c r="G566" s="72"/>
      <c r="H566" s="72"/>
      <c r="I566" s="72"/>
      <c r="J566" s="72"/>
      <c r="K566" s="72"/>
      <c r="L566" s="72"/>
      <c r="M566" s="72"/>
      <c r="N566" s="72"/>
      <c r="O566" s="72"/>
      <c r="P566" s="29"/>
      <c r="Q566" s="29"/>
      <c r="R566" s="29"/>
      <c r="S566" s="29"/>
      <c r="T566" s="29"/>
      <c r="U566" s="29"/>
      <c r="V566" s="29"/>
      <c r="W566" s="29"/>
      <c r="X566" s="29"/>
      <c r="Y566" s="29"/>
      <c r="Z566" s="29"/>
      <c r="AA566" s="29"/>
      <c r="AB566" s="29"/>
      <c r="AC566" s="29"/>
      <c r="AD566" s="29"/>
      <c r="AE566" s="29"/>
      <c r="AF566" s="29"/>
      <c r="AG566" s="29"/>
      <c r="AH566" s="29"/>
      <c r="AI566" s="29"/>
      <c r="AJ566" s="29"/>
      <c r="AK566" s="29"/>
      <c r="AL566" s="29"/>
      <c r="AM566" s="29"/>
      <c r="AN566" s="29"/>
      <c r="AO566" s="29"/>
      <c r="AP566" s="29"/>
      <c r="AQ566" s="29"/>
      <c r="AR566" s="29"/>
      <c r="AS566" s="29"/>
      <c r="AT566" s="29"/>
      <c r="AU566" s="29"/>
      <c r="AV566" s="29"/>
      <c r="AW566" s="29"/>
      <c r="AX566" s="29"/>
      <c r="AY566" s="29"/>
      <c r="AZ566" s="29"/>
      <c r="BA566" s="29"/>
      <c r="BB566" s="29"/>
      <c r="BC566" s="29"/>
      <c r="BD566" s="29"/>
      <c r="BE566" s="29"/>
      <c r="BF566" s="29"/>
      <c r="BG566" s="29"/>
      <c r="BH566" s="29"/>
      <c r="BI566" s="29"/>
      <c r="BJ566" s="29"/>
      <c r="BK566" s="29"/>
      <c r="BL566" s="29"/>
    </row>
    <row r="567" s="1" customFormat="1" ht="12" spans="1:64">
      <c r="A567" s="26" t="s">
        <v>735</v>
      </c>
      <c r="B567" s="73" t="s">
        <v>2</v>
      </c>
      <c r="C567" s="73">
        <v>32</v>
      </c>
      <c r="D567" s="73" t="s">
        <v>3</v>
      </c>
      <c r="E567" s="22" t="s">
        <v>729</v>
      </c>
      <c r="F567" s="22" t="s">
        <v>5</v>
      </c>
      <c r="G567" s="24">
        <f>(A569*A570+B569*B570+C569*C570+D569*D570+E569*E570+F569*F570+G569*G570+H569*H570)/C567</f>
        <v>83.65625</v>
      </c>
      <c r="H567" s="22"/>
      <c r="I567" s="22"/>
      <c r="J567" s="22"/>
      <c r="K567" s="22"/>
      <c r="L567" s="22"/>
      <c r="M567" s="22"/>
      <c r="N567" s="21"/>
      <c r="O567" s="21"/>
      <c r="P567" s="29"/>
      <c r="Q567" s="29"/>
      <c r="R567" s="29"/>
      <c r="S567" s="29"/>
      <c r="T567" s="29"/>
      <c r="U567" s="29"/>
      <c r="V567" s="29"/>
      <c r="W567" s="29"/>
      <c r="X567" s="29"/>
      <c r="Y567" s="29"/>
      <c r="Z567" s="29"/>
      <c r="AA567" s="29"/>
      <c r="AB567" s="29"/>
      <c r="AC567" s="29"/>
      <c r="AD567" s="29"/>
      <c r="AE567" s="29"/>
      <c r="AF567" s="29"/>
      <c r="AG567" s="29"/>
      <c r="AH567" s="29"/>
      <c r="AI567" s="29"/>
      <c r="AJ567" s="29"/>
      <c r="AK567" s="29"/>
      <c r="AL567" s="29"/>
      <c r="AM567" s="29"/>
      <c r="AN567" s="29"/>
      <c r="AO567" s="29"/>
      <c r="AP567" s="29"/>
      <c r="AQ567" s="29"/>
      <c r="AR567" s="29"/>
      <c r="AS567" s="29"/>
      <c r="AT567" s="29"/>
      <c r="AU567" s="29"/>
      <c r="AV567" s="29"/>
      <c r="AW567" s="29"/>
      <c r="AX567" s="29"/>
      <c r="AY567" s="29"/>
      <c r="AZ567" s="29"/>
      <c r="BA567" s="29"/>
      <c r="BB567" s="29"/>
      <c r="BC567" s="29"/>
      <c r="BD567" s="29"/>
      <c r="BE567" s="29"/>
      <c r="BF567" s="29"/>
      <c r="BG567" s="29"/>
      <c r="BH567" s="29"/>
      <c r="BI567" s="29"/>
      <c r="BJ567" s="29"/>
      <c r="BK567" s="29"/>
      <c r="BL567" s="29"/>
    </row>
    <row r="568" s="1" customFormat="1" ht="12.75" spans="1:64">
      <c r="A568" s="120" t="s">
        <v>736</v>
      </c>
      <c r="B568" s="120" t="s">
        <v>737</v>
      </c>
      <c r="C568" s="121" t="s">
        <v>738</v>
      </c>
      <c r="D568" s="120" t="s">
        <v>739</v>
      </c>
      <c r="E568" s="120" t="s">
        <v>740</v>
      </c>
      <c r="F568" s="120" t="s">
        <v>741</v>
      </c>
      <c r="G568" s="120" t="s">
        <v>742</v>
      </c>
      <c r="H568" s="120" t="s">
        <v>743</v>
      </c>
      <c r="I568" s="120"/>
      <c r="J568" s="22"/>
      <c r="K568" s="22"/>
      <c r="L568" s="22"/>
      <c r="M568" s="22"/>
      <c r="N568" s="21"/>
      <c r="O568" s="21"/>
      <c r="P568" s="29"/>
      <c r="Q568" s="33"/>
      <c r="R568" s="29"/>
      <c r="S568" s="29"/>
      <c r="T568" s="29"/>
      <c r="U568" s="29"/>
      <c r="V568" s="29"/>
      <c r="W568" s="29"/>
      <c r="X568" s="29"/>
      <c r="Y568" s="29"/>
      <c r="Z568" s="29"/>
      <c r="AA568" s="29"/>
      <c r="AB568" s="29"/>
      <c r="AC568" s="29"/>
      <c r="AD568" s="29"/>
      <c r="AE568" s="29"/>
      <c r="AF568" s="29"/>
      <c r="AG568" s="29"/>
      <c r="AH568" s="29"/>
      <c r="AI568" s="29"/>
      <c r="AJ568" s="29"/>
      <c r="AK568" s="29"/>
      <c r="AL568" s="29"/>
      <c r="AM568" s="29"/>
      <c r="AN568" s="29"/>
      <c r="AO568" s="29"/>
      <c r="AP568" s="29"/>
      <c r="AQ568" s="29"/>
      <c r="AR568" s="29"/>
      <c r="AS568" s="29"/>
      <c r="AT568" s="29"/>
      <c r="AU568" s="29"/>
      <c r="AV568" s="29"/>
      <c r="AW568" s="29"/>
      <c r="AX568" s="29"/>
      <c r="AY568" s="29"/>
      <c r="AZ568" s="29"/>
      <c r="BA568" s="29"/>
      <c r="BB568" s="29"/>
      <c r="BC568" s="29"/>
      <c r="BD568" s="29"/>
      <c r="BE568" s="29"/>
      <c r="BF568" s="29"/>
      <c r="BG568" s="29"/>
      <c r="BH568" s="29"/>
      <c r="BI568" s="29"/>
      <c r="BJ568" s="29"/>
      <c r="BK568" s="29"/>
      <c r="BL568" s="29"/>
    </row>
    <row r="569" s="2" customFormat="1" ht="12" spans="1:64">
      <c r="A569" s="120">
        <v>6</v>
      </c>
      <c r="B569" s="120">
        <v>5</v>
      </c>
      <c r="C569" s="120">
        <v>6</v>
      </c>
      <c r="D569" s="120">
        <v>1</v>
      </c>
      <c r="E569" s="120">
        <v>6</v>
      </c>
      <c r="F569" s="120">
        <v>6</v>
      </c>
      <c r="G569" s="120">
        <v>1</v>
      </c>
      <c r="H569" s="120">
        <v>1</v>
      </c>
      <c r="I569" s="120"/>
      <c r="J569" s="22"/>
      <c r="K569" s="22"/>
      <c r="L569" s="22"/>
      <c r="M569" s="22"/>
      <c r="N569" s="21"/>
      <c r="O569" s="21"/>
      <c r="P569" s="29"/>
      <c r="Q569" s="29"/>
      <c r="R569" s="29"/>
      <c r="S569" s="29"/>
      <c r="T569" s="29"/>
      <c r="U569" s="29"/>
      <c r="V569" s="29"/>
      <c r="W569" s="29"/>
      <c r="X569" s="29"/>
      <c r="Y569" s="29"/>
      <c r="Z569" s="29"/>
      <c r="AA569" s="29"/>
      <c r="AB569" s="29"/>
      <c r="AC569" s="29"/>
      <c r="AD569" s="29"/>
      <c r="AE569" s="29"/>
      <c r="AF569" s="29"/>
      <c r="AG569" s="29"/>
      <c r="AH569" s="29"/>
      <c r="AI569" s="29"/>
      <c r="AJ569" s="29"/>
      <c r="AK569" s="29"/>
      <c r="AL569" s="29"/>
      <c r="AM569" s="29"/>
      <c r="AN569" s="29"/>
      <c r="AO569" s="29"/>
      <c r="AP569" s="29"/>
      <c r="AQ569" s="29"/>
      <c r="AR569" s="29"/>
      <c r="AS569" s="29"/>
      <c r="AT569" s="29"/>
      <c r="AU569" s="29"/>
      <c r="AV569" s="29"/>
      <c r="AW569" s="29"/>
      <c r="AX569" s="29"/>
      <c r="AY569" s="29"/>
      <c r="AZ569" s="29"/>
      <c r="BA569" s="29"/>
      <c r="BB569" s="29"/>
      <c r="BC569" s="29"/>
      <c r="BD569" s="29"/>
      <c r="BE569" s="29"/>
      <c r="BF569" s="29"/>
      <c r="BG569" s="29"/>
      <c r="BH569" s="29"/>
      <c r="BI569" s="29"/>
      <c r="BJ569" s="29"/>
      <c r="BK569" s="29"/>
      <c r="BL569" s="29"/>
    </row>
    <row r="570" s="1" customFormat="1" ht="12" spans="1:64">
      <c r="A570" s="25">
        <v>95</v>
      </c>
      <c r="B570" s="25">
        <v>86</v>
      </c>
      <c r="C570" s="25">
        <v>69</v>
      </c>
      <c r="D570" s="25">
        <v>86</v>
      </c>
      <c r="E570" s="25">
        <v>88</v>
      </c>
      <c r="F570" s="25">
        <v>79</v>
      </c>
      <c r="G570" s="25">
        <v>82</v>
      </c>
      <c r="H570" s="25">
        <v>93</v>
      </c>
      <c r="I570" s="25"/>
      <c r="J570" s="25"/>
      <c r="K570" s="25"/>
      <c r="L570" s="25"/>
      <c r="M570" s="25"/>
      <c r="N570" s="25"/>
      <c r="O570" s="25"/>
      <c r="P570" s="29"/>
      <c r="Q570" s="29"/>
      <c r="R570" s="29"/>
      <c r="S570" s="29"/>
      <c r="T570" s="29"/>
      <c r="U570" s="29"/>
      <c r="V570" s="29"/>
      <c r="W570" s="29"/>
      <c r="X570" s="29"/>
      <c r="Y570" s="29"/>
      <c r="Z570" s="29"/>
      <c r="AA570" s="29"/>
      <c r="AB570" s="29"/>
      <c r="AC570" s="29"/>
      <c r="AD570" s="29"/>
      <c r="AE570" s="29"/>
      <c r="AF570" s="29"/>
      <c r="AG570" s="29"/>
      <c r="AH570" s="29"/>
      <c r="AI570" s="29"/>
      <c r="AJ570" s="29"/>
      <c r="AK570" s="29"/>
      <c r="AL570" s="29"/>
      <c r="AM570" s="29"/>
      <c r="AN570" s="29"/>
      <c r="AO570" s="29"/>
      <c r="AP570" s="29"/>
      <c r="AQ570" s="29"/>
      <c r="AR570" s="29"/>
      <c r="AS570" s="29"/>
      <c r="AT570" s="29"/>
      <c r="AU570" s="29"/>
      <c r="AV570" s="29"/>
      <c r="AW570" s="29"/>
      <c r="AX570" s="29"/>
      <c r="AY570" s="29"/>
      <c r="AZ570" s="29"/>
      <c r="BA570" s="29"/>
      <c r="BB570" s="29"/>
      <c r="BC570" s="29"/>
      <c r="BD570" s="29"/>
      <c r="BE570" s="29"/>
      <c r="BF570" s="29"/>
      <c r="BG570" s="29"/>
      <c r="BH570" s="29"/>
      <c r="BI570" s="29"/>
      <c r="BJ570" s="29"/>
      <c r="BK570" s="29"/>
      <c r="BL570" s="29"/>
    </row>
    <row r="571" s="1" customFormat="1" ht="12.75" spans="1:64">
      <c r="A571" s="32"/>
      <c r="B571" s="22"/>
      <c r="C571" s="22"/>
      <c r="D571" s="22"/>
      <c r="E571" s="22"/>
      <c r="F571" s="22"/>
      <c r="G571" s="22"/>
      <c r="H571" s="21"/>
      <c r="I571" s="21"/>
      <c r="J571" s="21"/>
      <c r="K571" s="21"/>
      <c r="L571" s="21"/>
      <c r="M571" s="21"/>
      <c r="N571" s="21"/>
      <c r="O571" s="21"/>
      <c r="P571" s="29"/>
      <c r="Q571" s="29"/>
      <c r="R571" s="29"/>
      <c r="S571" s="29"/>
      <c r="T571" s="29"/>
      <c r="U571" s="29"/>
      <c r="V571" s="29"/>
      <c r="W571" s="29"/>
      <c r="X571" s="29"/>
      <c r="Y571" s="29"/>
      <c r="Z571" s="29"/>
      <c r="AA571" s="29"/>
      <c r="AB571" s="29"/>
      <c r="AC571" s="29"/>
      <c r="AD571" s="29"/>
      <c r="AE571" s="29"/>
      <c r="AF571" s="29"/>
      <c r="AG571" s="29"/>
      <c r="AH571" s="29"/>
      <c r="AI571" s="29"/>
      <c r="AJ571" s="29"/>
      <c r="AK571" s="29"/>
      <c r="AL571" s="29"/>
      <c r="AM571" s="29"/>
      <c r="AN571" s="29"/>
      <c r="AO571" s="29"/>
      <c r="AP571" s="29"/>
      <c r="AQ571" s="29"/>
      <c r="AR571" s="29"/>
      <c r="AS571" s="29"/>
      <c r="AT571" s="29"/>
      <c r="AU571" s="29"/>
      <c r="AV571" s="29"/>
      <c r="AW571" s="29"/>
      <c r="AX571" s="29"/>
      <c r="AY571" s="29"/>
      <c r="AZ571" s="29"/>
      <c r="BA571" s="29"/>
      <c r="BB571" s="29"/>
      <c r="BC571" s="29"/>
      <c r="BD571" s="29"/>
      <c r="BE571" s="29"/>
      <c r="BF571" s="29"/>
      <c r="BG571" s="29"/>
      <c r="BH571" s="29"/>
      <c r="BI571" s="29"/>
      <c r="BJ571" s="29"/>
      <c r="BK571" s="29"/>
      <c r="BL571" s="29"/>
    </row>
    <row r="572" s="1" customFormat="1" ht="12" spans="1:64">
      <c r="A572" s="26" t="s">
        <v>744</v>
      </c>
      <c r="B572" s="73" t="s">
        <v>2</v>
      </c>
      <c r="C572" s="73">
        <v>34</v>
      </c>
      <c r="D572" s="73" t="s">
        <v>3</v>
      </c>
      <c r="E572" s="73" t="s">
        <v>745</v>
      </c>
      <c r="F572" s="22" t="s">
        <v>5</v>
      </c>
      <c r="G572" s="24">
        <f>(A574*A575+B574*B575+C574*C575+D574*D575+E574*E575+F574*F575+G574*G575+H574*H575)/C572</f>
        <v>83.5</v>
      </c>
      <c r="H572" s="22"/>
      <c r="I572" s="22"/>
      <c r="J572" s="21"/>
      <c r="K572" s="21"/>
      <c r="L572" s="21"/>
      <c r="M572" s="21"/>
      <c r="N572" s="21"/>
      <c r="O572" s="21"/>
      <c r="P572" s="29"/>
      <c r="Q572" s="29"/>
      <c r="R572" s="29"/>
      <c r="S572" s="29"/>
      <c r="T572" s="29"/>
      <c r="U572" s="29"/>
      <c r="V572" s="29"/>
      <c r="W572" s="29"/>
      <c r="X572" s="29"/>
      <c r="Y572" s="29"/>
      <c r="Z572" s="29"/>
      <c r="AA572" s="29"/>
      <c r="AB572" s="29"/>
      <c r="AC572" s="29"/>
      <c r="AD572" s="29"/>
      <c r="AE572" s="29"/>
      <c r="AF572" s="29"/>
      <c r="AG572" s="29"/>
      <c r="AH572" s="29"/>
      <c r="AI572" s="29"/>
      <c r="AJ572" s="29"/>
      <c r="AK572" s="29"/>
      <c r="AL572" s="29"/>
      <c r="AM572" s="29"/>
      <c r="AN572" s="29"/>
      <c r="AO572" s="29"/>
      <c r="AP572" s="29"/>
      <c r="AQ572" s="29"/>
      <c r="AR572" s="29"/>
      <c r="AS572" s="29"/>
      <c r="AT572" s="29"/>
      <c r="AU572" s="29"/>
      <c r="AV572" s="29"/>
      <c r="AW572" s="29"/>
      <c r="AX572" s="29"/>
      <c r="AY572" s="29"/>
      <c r="AZ572" s="29"/>
      <c r="BA572" s="29"/>
      <c r="BB572" s="29"/>
      <c r="BC572" s="29"/>
      <c r="BD572" s="29"/>
      <c r="BE572" s="29"/>
      <c r="BF572" s="29"/>
      <c r="BG572" s="29"/>
      <c r="BH572" s="29"/>
      <c r="BI572" s="29"/>
      <c r="BJ572" s="29"/>
      <c r="BK572" s="29"/>
      <c r="BL572" s="29"/>
    </row>
    <row r="573" s="12" customFormat="1" ht="12" spans="1:64">
      <c r="A573" s="122" t="s">
        <v>746</v>
      </c>
      <c r="B573" s="122" t="s">
        <v>747</v>
      </c>
      <c r="C573" s="122" t="s">
        <v>748</v>
      </c>
      <c r="D573" s="122" t="s">
        <v>739</v>
      </c>
      <c r="E573" s="122" t="s">
        <v>749</v>
      </c>
      <c r="F573" s="122" t="s">
        <v>750</v>
      </c>
      <c r="G573" s="21" t="s">
        <v>743</v>
      </c>
      <c r="H573" s="21"/>
      <c r="I573" s="21"/>
      <c r="J573" s="21"/>
      <c r="K573" s="21"/>
      <c r="L573" s="21"/>
      <c r="M573" s="21"/>
      <c r="N573" s="21"/>
      <c r="O573" s="21"/>
      <c r="P573" s="82"/>
      <c r="Q573" s="82"/>
      <c r="R573" s="82"/>
      <c r="S573" s="82"/>
      <c r="T573" s="82"/>
      <c r="U573" s="82"/>
      <c r="V573" s="82"/>
      <c r="W573" s="82"/>
      <c r="X573" s="82"/>
      <c r="Y573" s="82"/>
      <c r="Z573" s="82"/>
      <c r="AA573" s="82"/>
      <c r="AB573" s="82"/>
      <c r="AC573" s="82"/>
      <c r="AD573" s="82"/>
      <c r="AE573" s="82"/>
      <c r="AF573" s="82"/>
      <c r="AG573" s="82"/>
      <c r="AH573" s="82"/>
      <c r="AI573" s="82"/>
      <c r="AJ573" s="82"/>
      <c r="AK573" s="82"/>
      <c r="AL573" s="82"/>
      <c r="AM573" s="82"/>
      <c r="AN573" s="82"/>
      <c r="AO573" s="82"/>
      <c r="AP573" s="82"/>
      <c r="AQ573" s="82"/>
      <c r="AR573" s="82"/>
      <c r="AS573" s="82"/>
      <c r="AT573" s="82"/>
      <c r="AU573" s="82"/>
      <c r="AV573" s="82"/>
      <c r="AW573" s="82"/>
      <c r="AX573" s="82"/>
      <c r="AY573" s="82"/>
      <c r="AZ573" s="82"/>
      <c r="BA573" s="82"/>
      <c r="BB573" s="82"/>
      <c r="BC573" s="82"/>
      <c r="BD573" s="82"/>
      <c r="BE573" s="82"/>
      <c r="BF573" s="82"/>
      <c r="BG573" s="82"/>
      <c r="BH573" s="82"/>
      <c r="BI573" s="82"/>
      <c r="BJ573" s="82"/>
      <c r="BK573" s="82"/>
      <c r="BL573" s="82"/>
    </row>
    <row r="574" s="13" customFormat="1" ht="12" spans="1:64">
      <c r="A574" s="123">
        <v>6</v>
      </c>
      <c r="B574" s="123">
        <v>6</v>
      </c>
      <c r="C574" s="123">
        <v>6</v>
      </c>
      <c r="D574" s="123">
        <v>4</v>
      </c>
      <c r="E574" s="123">
        <v>1</v>
      </c>
      <c r="F574" s="123">
        <v>6</v>
      </c>
      <c r="G574" s="22">
        <v>5</v>
      </c>
      <c r="H574" s="22"/>
      <c r="I574" s="22"/>
      <c r="J574" s="21"/>
      <c r="K574" s="21"/>
      <c r="L574" s="21"/>
      <c r="M574" s="21"/>
      <c r="N574" s="21"/>
      <c r="O574" s="21"/>
      <c r="P574" s="82"/>
      <c r="Q574" s="82"/>
      <c r="R574" s="82"/>
      <c r="S574" s="82"/>
      <c r="T574" s="82"/>
      <c r="U574" s="82"/>
      <c r="V574" s="82"/>
      <c r="W574" s="82"/>
      <c r="X574" s="82"/>
      <c r="Y574" s="82"/>
      <c r="Z574" s="82"/>
      <c r="AA574" s="82"/>
      <c r="AB574" s="82"/>
      <c r="AC574" s="82"/>
      <c r="AD574" s="82"/>
      <c r="AE574" s="82"/>
      <c r="AF574" s="82"/>
      <c r="AG574" s="82"/>
      <c r="AH574" s="82"/>
      <c r="AI574" s="82"/>
      <c r="AJ574" s="82"/>
      <c r="AK574" s="82"/>
      <c r="AL574" s="82"/>
      <c r="AM574" s="82"/>
      <c r="AN574" s="82"/>
      <c r="AO574" s="82"/>
      <c r="AP574" s="82"/>
      <c r="AQ574" s="82"/>
      <c r="AR574" s="82"/>
      <c r="AS574" s="82"/>
      <c r="AT574" s="82"/>
      <c r="AU574" s="82"/>
      <c r="AV574" s="82"/>
      <c r="AW574" s="82"/>
      <c r="AX574" s="82"/>
      <c r="AY574" s="82"/>
      <c r="AZ574" s="82"/>
      <c r="BA574" s="82"/>
      <c r="BB574" s="82"/>
      <c r="BC574" s="82"/>
      <c r="BD574" s="82"/>
      <c r="BE574" s="82"/>
      <c r="BF574" s="82"/>
      <c r="BG574" s="82"/>
      <c r="BH574" s="82"/>
      <c r="BI574" s="82"/>
      <c r="BJ574" s="82"/>
      <c r="BK574" s="82"/>
      <c r="BL574" s="82"/>
    </row>
    <row r="575" s="1" customFormat="1" ht="12" spans="1:64">
      <c r="A575" s="25">
        <v>76</v>
      </c>
      <c r="B575" s="25">
        <v>84</v>
      </c>
      <c r="C575" s="25">
        <v>78</v>
      </c>
      <c r="D575" s="25">
        <v>86</v>
      </c>
      <c r="E575" s="25">
        <v>86</v>
      </c>
      <c r="F575" s="25">
        <v>86</v>
      </c>
      <c r="G575" s="25">
        <v>93</v>
      </c>
      <c r="H575" s="25"/>
      <c r="I575" s="25"/>
      <c r="J575" s="25"/>
      <c r="K575" s="25"/>
      <c r="L575" s="25"/>
      <c r="M575" s="25"/>
      <c r="N575" s="25"/>
      <c r="O575" s="25"/>
      <c r="P575" s="29"/>
      <c r="Q575" s="29"/>
      <c r="R575" s="29"/>
      <c r="S575" s="29"/>
      <c r="T575" s="29"/>
      <c r="U575" s="29"/>
      <c r="V575" s="29"/>
      <c r="W575" s="29"/>
      <c r="X575" s="29"/>
      <c r="Y575" s="29"/>
      <c r="Z575" s="29"/>
      <c r="AA575" s="29"/>
      <c r="AB575" s="29"/>
      <c r="AC575" s="29"/>
      <c r="AD575" s="29"/>
      <c r="AE575" s="29"/>
      <c r="AF575" s="29"/>
      <c r="AG575" s="29"/>
      <c r="AH575" s="29"/>
      <c r="AI575" s="29"/>
      <c r="AJ575" s="29"/>
      <c r="AK575" s="29"/>
      <c r="AL575" s="29"/>
      <c r="AM575" s="29"/>
      <c r="AN575" s="29"/>
      <c r="AO575" s="29"/>
      <c r="AP575" s="29"/>
      <c r="AQ575" s="29"/>
      <c r="AR575" s="29"/>
      <c r="AS575" s="29"/>
      <c r="AT575" s="29"/>
      <c r="AU575" s="29"/>
      <c r="AV575" s="29"/>
      <c r="AW575" s="29"/>
      <c r="AX575" s="29"/>
      <c r="AY575" s="29"/>
      <c r="AZ575" s="29"/>
      <c r="BA575" s="29"/>
      <c r="BB575" s="29"/>
      <c r="BC575" s="29"/>
      <c r="BD575" s="29"/>
      <c r="BE575" s="29"/>
      <c r="BF575" s="29"/>
      <c r="BG575" s="29"/>
      <c r="BH575" s="29"/>
      <c r="BI575" s="29"/>
      <c r="BJ575" s="29"/>
      <c r="BK575" s="29"/>
      <c r="BL575" s="29"/>
    </row>
    <row r="576" s="1" customFormat="1" ht="12" spans="1:64">
      <c r="A576" s="21"/>
      <c r="B576" s="21"/>
      <c r="C576" s="21"/>
      <c r="D576" s="21"/>
      <c r="E576" s="21"/>
      <c r="F576" s="21"/>
      <c r="G576" s="21"/>
      <c r="H576" s="21"/>
      <c r="I576" s="21"/>
      <c r="J576" s="21"/>
      <c r="K576" s="21"/>
      <c r="L576" s="21"/>
      <c r="M576" s="21"/>
      <c r="N576" s="21"/>
      <c r="O576" s="21"/>
      <c r="P576" s="29"/>
      <c r="Q576" s="29"/>
      <c r="R576" s="29"/>
      <c r="S576" s="29"/>
      <c r="T576" s="29"/>
      <c r="U576" s="29"/>
      <c r="V576" s="29"/>
      <c r="W576" s="29"/>
      <c r="X576" s="29"/>
      <c r="Y576" s="29"/>
      <c r="Z576" s="29"/>
      <c r="AA576" s="29"/>
      <c r="AB576" s="29"/>
      <c r="AC576" s="29"/>
      <c r="AD576" s="29"/>
      <c r="AE576" s="29"/>
      <c r="AF576" s="29"/>
      <c r="AG576" s="29"/>
      <c r="AH576" s="29"/>
      <c r="AI576" s="29"/>
      <c r="AJ576" s="29"/>
      <c r="AK576" s="29"/>
      <c r="AL576" s="29"/>
      <c r="AM576" s="29"/>
      <c r="AN576" s="29"/>
      <c r="AO576" s="29"/>
      <c r="AP576" s="29"/>
      <c r="AQ576" s="29"/>
      <c r="AR576" s="29"/>
      <c r="AS576" s="29"/>
      <c r="AT576" s="29"/>
      <c r="AU576" s="29"/>
      <c r="AV576" s="29"/>
      <c r="AW576" s="29"/>
      <c r="AX576" s="29"/>
      <c r="AY576" s="29"/>
      <c r="AZ576" s="29"/>
      <c r="BA576" s="29"/>
      <c r="BB576" s="29"/>
      <c r="BC576" s="29"/>
      <c r="BD576" s="29"/>
      <c r="BE576" s="29"/>
      <c r="BF576" s="29"/>
      <c r="BG576" s="29"/>
      <c r="BH576" s="29"/>
      <c r="BI576" s="29"/>
      <c r="BJ576" s="29"/>
      <c r="BK576" s="29"/>
      <c r="BL576" s="29"/>
    </row>
    <row r="577" s="1" customFormat="1" ht="12" spans="1:64">
      <c r="A577" s="26" t="s">
        <v>751</v>
      </c>
      <c r="B577" s="73" t="s">
        <v>2</v>
      </c>
      <c r="C577" s="73">
        <v>33</v>
      </c>
      <c r="D577" s="73" t="s">
        <v>3</v>
      </c>
      <c r="E577" s="73" t="s">
        <v>636</v>
      </c>
      <c r="F577" s="22" t="s">
        <v>5</v>
      </c>
      <c r="G577" s="24">
        <f>(A579*A580+B579*B580+C579*C580+D579*D580+E579*E580+F579*F580+G579*G580+H579*H580+I579*I580)/C577</f>
        <v>84.1818181818182</v>
      </c>
      <c r="H577" s="21"/>
      <c r="I577" s="21"/>
      <c r="J577" s="21"/>
      <c r="K577" s="21"/>
      <c r="L577" s="21"/>
      <c r="M577" s="21"/>
      <c r="N577" s="21"/>
      <c r="O577" s="21"/>
      <c r="P577" s="29"/>
      <c r="Q577" s="29"/>
      <c r="R577" s="29"/>
      <c r="S577" s="29"/>
      <c r="T577" s="29"/>
      <c r="U577" s="29"/>
      <c r="V577" s="29"/>
      <c r="W577" s="29"/>
      <c r="X577" s="29"/>
      <c r="Y577" s="29"/>
      <c r="Z577" s="29"/>
      <c r="AA577" s="29"/>
      <c r="AB577" s="29"/>
      <c r="AC577" s="29"/>
      <c r="AD577" s="29"/>
      <c r="AE577" s="29"/>
      <c r="AF577" s="29"/>
      <c r="AG577" s="29"/>
      <c r="AH577" s="29"/>
      <c r="AI577" s="29"/>
      <c r="AJ577" s="29"/>
      <c r="AK577" s="29"/>
      <c r="AL577" s="29"/>
      <c r="AM577" s="29"/>
      <c r="AN577" s="29"/>
      <c r="AO577" s="29"/>
      <c r="AP577" s="29"/>
      <c r="AQ577" s="29"/>
      <c r="AR577" s="29"/>
      <c r="AS577" s="29"/>
      <c r="AT577" s="29"/>
      <c r="AU577" s="29"/>
      <c r="AV577" s="29"/>
      <c r="AW577" s="29"/>
      <c r="AX577" s="29"/>
      <c r="AY577" s="29"/>
      <c r="AZ577" s="29"/>
      <c r="BA577" s="29"/>
      <c r="BB577" s="29"/>
      <c r="BC577" s="29"/>
      <c r="BD577" s="29"/>
      <c r="BE577" s="29"/>
      <c r="BF577" s="29"/>
      <c r="BG577" s="29"/>
      <c r="BH577" s="29"/>
      <c r="BI577" s="29"/>
      <c r="BJ577" s="29"/>
      <c r="BK577" s="29"/>
      <c r="BL577" s="29"/>
    </row>
    <row r="578" s="1" customFormat="1" ht="12" spans="1:64">
      <c r="A578" s="102" t="s">
        <v>752</v>
      </c>
      <c r="B578" s="102" t="s">
        <v>753</v>
      </c>
      <c r="C578" s="102" t="s">
        <v>754</v>
      </c>
      <c r="D578" s="102" t="s">
        <v>755</v>
      </c>
      <c r="E578" s="102" t="s">
        <v>756</v>
      </c>
      <c r="F578" s="102" t="s">
        <v>757</v>
      </c>
      <c r="G578" s="102" t="s">
        <v>758</v>
      </c>
      <c r="H578" s="21"/>
      <c r="I578" s="21"/>
      <c r="J578" s="21"/>
      <c r="K578" s="21"/>
      <c r="L578" s="21"/>
      <c r="M578" s="21"/>
      <c r="N578" s="21"/>
      <c r="O578" s="21"/>
      <c r="P578" s="29"/>
      <c r="Q578" s="29"/>
      <c r="R578" s="29"/>
      <c r="S578" s="29"/>
      <c r="T578" s="29"/>
      <c r="U578" s="29"/>
      <c r="V578" s="29"/>
      <c r="W578" s="29"/>
      <c r="X578" s="29"/>
      <c r="Y578" s="29"/>
      <c r="Z578" s="29"/>
      <c r="AA578" s="29"/>
      <c r="AB578" s="29"/>
      <c r="AC578" s="29"/>
      <c r="AD578" s="29"/>
      <c r="AE578" s="29"/>
      <c r="AF578" s="29"/>
      <c r="AG578" s="29"/>
      <c r="AH578" s="29"/>
      <c r="AI578" s="29"/>
      <c r="AJ578" s="29"/>
      <c r="AK578" s="29"/>
      <c r="AL578" s="29"/>
      <c r="AM578" s="29"/>
      <c r="AN578" s="29"/>
      <c r="AO578" s="29"/>
      <c r="AP578" s="29"/>
      <c r="AQ578" s="29"/>
      <c r="AR578" s="29"/>
      <c r="AS578" s="29"/>
      <c r="AT578" s="29"/>
      <c r="AU578" s="29"/>
      <c r="AV578" s="29"/>
      <c r="AW578" s="29"/>
      <c r="AX578" s="29"/>
      <c r="AY578" s="29"/>
      <c r="AZ578" s="29"/>
      <c r="BA578" s="29"/>
      <c r="BB578" s="29"/>
      <c r="BC578" s="29"/>
      <c r="BD578" s="29"/>
      <c r="BE578" s="29"/>
      <c r="BF578" s="29"/>
      <c r="BG578" s="29"/>
      <c r="BH578" s="29"/>
      <c r="BI578" s="29"/>
      <c r="BJ578" s="29"/>
      <c r="BK578" s="29"/>
      <c r="BL578" s="29"/>
    </row>
    <row r="579" s="2" customFormat="1" ht="12" spans="1:64">
      <c r="A579" s="102">
        <v>3</v>
      </c>
      <c r="B579" s="102">
        <v>6</v>
      </c>
      <c r="C579" s="102">
        <v>6</v>
      </c>
      <c r="D579" s="102">
        <v>6</v>
      </c>
      <c r="E579" s="102">
        <v>2</v>
      </c>
      <c r="F579" s="102">
        <v>6</v>
      </c>
      <c r="G579" s="102">
        <v>4</v>
      </c>
      <c r="H579" s="21"/>
      <c r="I579" s="21"/>
      <c r="J579" s="21"/>
      <c r="K579" s="21"/>
      <c r="L579" s="21"/>
      <c r="M579" s="21"/>
      <c r="N579" s="21"/>
      <c r="O579" s="21"/>
      <c r="P579" s="29"/>
      <c r="Q579" s="29"/>
      <c r="R579" s="29"/>
      <c r="S579" s="29"/>
      <c r="T579" s="29"/>
      <c r="U579" s="29"/>
      <c r="V579" s="29"/>
      <c r="W579" s="29"/>
      <c r="X579" s="29"/>
      <c r="Y579" s="29"/>
      <c r="Z579" s="29"/>
      <c r="AA579" s="29"/>
      <c r="AB579" s="29"/>
      <c r="AC579" s="29"/>
      <c r="AD579" s="29"/>
      <c r="AE579" s="29"/>
      <c r="AF579" s="29"/>
      <c r="AG579" s="29"/>
      <c r="AH579" s="29"/>
      <c r="AI579" s="29"/>
      <c r="AJ579" s="29"/>
      <c r="AK579" s="29"/>
      <c r="AL579" s="29"/>
      <c r="AM579" s="29"/>
      <c r="AN579" s="29"/>
      <c r="AO579" s="29"/>
      <c r="AP579" s="29"/>
      <c r="AQ579" s="29"/>
      <c r="AR579" s="29"/>
      <c r="AS579" s="29"/>
      <c r="AT579" s="29"/>
      <c r="AU579" s="29"/>
      <c r="AV579" s="29"/>
      <c r="AW579" s="29"/>
      <c r="AX579" s="29"/>
      <c r="AY579" s="29"/>
      <c r="AZ579" s="29"/>
      <c r="BA579" s="29"/>
      <c r="BB579" s="29"/>
      <c r="BC579" s="29"/>
      <c r="BD579" s="29"/>
      <c r="BE579" s="29"/>
      <c r="BF579" s="29"/>
      <c r="BG579" s="29"/>
      <c r="BH579" s="29"/>
      <c r="BI579" s="29"/>
      <c r="BJ579" s="29"/>
      <c r="BK579" s="29"/>
      <c r="BL579" s="29"/>
    </row>
    <row r="580" s="1" customFormat="1" ht="12" spans="1:64">
      <c r="A580" s="25">
        <v>90</v>
      </c>
      <c r="B580" s="25">
        <v>96</v>
      </c>
      <c r="C580" s="25">
        <v>68</v>
      </c>
      <c r="D580" s="25">
        <v>80</v>
      </c>
      <c r="E580" s="25">
        <v>91</v>
      </c>
      <c r="F580" s="25">
        <v>87</v>
      </c>
      <c r="G580" s="25">
        <v>85</v>
      </c>
      <c r="H580" s="25"/>
      <c r="I580" s="25"/>
      <c r="J580" s="25"/>
      <c r="K580" s="25"/>
      <c r="L580" s="25"/>
      <c r="M580" s="25"/>
      <c r="N580" s="25"/>
      <c r="O580" s="25"/>
      <c r="P580" s="29"/>
      <c r="Q580" s="29"/>
      <c r="R580" s="29"/>
      <c r="S580" s="29"/>
      <c r="T580" s="29"/>
      <c r="U580" s="29"/>
      <c r="V580" s="29"/>
      <c r="W580" s="29"/>
      <c r="X580" s="29"/>
      <c r="Y580" s="29"/>
      <c r="Z580" s="29"/>
      <c r="AA580" s="29"/>
      <c r="AB580" s="29"/>
      <c r="AC580" s="29"/>
      <c r="AD580" s="29"/>
      <c r="AE580" s="29"/>
      <c r="AF580" s="29"/>
      <c r="AG580" s="29"/>
      <c r="AH580" s="29"/>
      <c r="AI580" s="29"/>
      <c r="AJ580" s="29"/>
      <c r="AK580" s="29"/>
      <c r="AL580" s="29"/>
      <c r="AM580" s="29"/>
      <c r="AN580" s="29"/>
      <c r="AO580" s="29"/>
      <c r="AP580" s="29"/>
      <c r="AQ580" s="29"/>
      <c r="AR580" s="29"/>
      <c r="AS580" s="29"/>
      <c r="AT580" s="29"/>
      <c r="AU580" s="29"/>
      <c r="AV580" s="29"/>
      <c r="AW580" s="29"/>
      <c r="AX580" s="29"/>
      <c r="AY580" s="29"/>
      <c r="AZ580" s="29"/>
      <c r="BA580" s="29"/>
      <c r="BB580" s="29"/>
      <c r="BC580" s="29"/>
      <c r="BD580" s="29"/>
      <c r="BE580" s="29"/>
      <c r="BF580" s="29"/>
      <c r="BG580" s="29"/>
      <c r="BH580" s="29"/>
      <c r="BI580" s="29"/>
      <c r="BJ580" s="29"/>
      <c r="BK580" s="29"/>
      <c r="BL580" s="29"/>
    </row>
    <row r="581" s="1" customFormat="1" ht="12.75" spans="1:64">
      <c r="A581" s="21"/>
      <c r="B581" s="21"/>
      <c r="C581" s="21"/>
      <c r="D581" s="21"/>
      <c r="E581" s="21"/>
      <c r="F581" s="21"/>
      <c r="G581" s="21"/>
      <c r="H581" s="21"/>
      <c r="I581" s="21"/>
      <c r="J581" s="21"/>
      <c r="K581" s="21"/>
      <c r="L581" s="21"/>
      <c r="M581" s="21"/>
      <c r="N581" s="21"/>
      <c r="O581" s="21"/>
      <c r="P581" s="29"/>
      <c r="Q581" s="33"/>
      <c r="R581" s="29"/>
      <c r="S581" s="29"/>
      <c r="T581" s="29"/>
      <c r="U581" s="29"/>
      <c r="V581" s="29"/>
      <c r="W581" s="29"/>
      <c r="X581" s="29"/>
      <c r="Y581" s="29"/>
      <c r="Z581" s="29"/>
      <c r="AA581" s="29"/>
      <c r="AB581" s="29"/>
      <c r="AC581" s="29"/>
      <c r="AD581" s="29"/>
      <c r="AE581" s="29"/>
      <c r="AF581" s="29"/>
      <c r="AG581" s="29"/>
      <c r="AH581" s="29"/>
      <c r="AI581" s="29"/>
      <c r="AJ581" s="29"/>
      <c r="AK581" s="29"/>
      <c r="AL581" s="29"/>
      <c r="AM581" s="29"/>
      <c r="AN581" s="29"/>
      <c r="AO581" s="29"/>
      <c r="AP581" s="29"/>
      <c r="AQ581" s="29"/>
      <c r="AR581" s="29"/>
      <c r="AS581" s="29"/>
      <c r="AT581" s="29"/>
      <c r="AU581" s="29"/>
      <c r="AV581" s="29"/>
      <c r="AW581" s="29"/>
      <c r="AX581" s="29"/>
      <c r="AY581" s="29"/>
      <c r="AZ581" s="29"/>
      <c r="BA581" s="29"/>
      <c r="BB581" s="29"/>
      <c r="BC581" s="29"/>
      <c r="BD581" s="29"/>
      <c r="BE581" s="29"/>
      <c r="BF581" s="29"/>
      <c r="BG581" s="29"/>
      <c r="BH581" s="29"/>
      <c r="BI581" s="29"/>
      <c r="BJ581" s="29"/>
      <c r="BK581" s="29"/>
      <c r="BL581" s="29"/>
    </row>
    <row r="582" s="1" customFormat="1" ht="12.75" spans="1:64">
      <c r="A582" s="26" t="s">
        <v>759</v>
      </c>
      <c r="B582" s="73" t="s">
        <v>2</v>
      </c>
      <c r="C582" s="73">
        <v>33</v>
      </c>
      <c r="D582" s="73" t="s">
        <v>3</v>
      </c>
      <c r="E582" s="73" t="s">
        <v>645</v>
      </c>
      <c r="F582" s="73" t="s">
        <v>5</v>
      </c>
      <c r="G582" s="24">
        <f>(A584*A585+B584*B585+C584*C585+D584*D585+E584*E585+F584*F585+G584*G585+H584*H585)/C582</f>
        <v>80.6060606060606</v>
      </c>
      <c r="H582" s="73"/>
      <c r="I582" s="73"/>
      <c r="J582" s="73"/>
      <c r="K582" s="73"/>
      <c r="L582" s="73"/>
      <c r="M582" s="73"/>
      <c r="N582" s="73"/>
      <c r="O582" s="73"/>
      <c r="P582" s="29"/>
      <c r="Q582" s="33"/>
      <c r="R582" s="29"/>
      <c r="S582" s="29"/>
      <c r="T582" s="29"/>
      <c r="U582" s="29"/>
      <c r="V582" s="29"/>
      <c r="W582" s="29"/>
      <c r="X582" s="29"/>
      <c r="Y582" s="29"/>
      <c r="Z582" s="29"/>
      <c r="AA582" s="29"/>
      <c r="AB582" s="29"/>
      <c r="AC582" s="29"/>
      <c r="AD582" s="29"/>
      <c r="AE582" s="29"/>
      <c r="AF582" s="29"/>
      <c r="AG582" s="29"/>
      <c r="AH582" s="29"/>
      <c r="AI582" s="29"/>
      <c r="AJ582" s="29"/>
      <c r="AK582" s="29"/>
      <c r="AL582" s="29"/>
      <c r="AM582" s="29"/>
      <c r="AN582" s="29"/>
      <c r="AO582" s="29"/>
      <c r="AP582" s="29"/>
      <c r="AQ582" s="29"/>
      <c r="AR582" s="29"/>
      <c r="AS582" s="29"/>
      <c r="AT582" s="29"/>
      <c r="AU582" s="29"/>
      <c r="AV582" s="29"/>
      <c r="AW582" s="29"/>
      <c r="AX582" s="29"/>
      <c r="AY582" s="29"/>
      <c r="AZ582" s="29"/>
      <c r="BA582" s="29"/>
      <c r="BB582" s="29"/>
      <c r="BC582" s="29"/>
      <c r="BD582" s="29"/>
      <c r="BE582" s="29"/>
      <c r="BF582" s="29"/>
      <c r="BG582" s="29"/>
      <c r="BH582" s="29"/>
      <c r="BI582" s="29"/>
      <c r="BJ582" s="29"/>
      <c r="BK582" s="29"/>
      <c r="BL582" s="29"/>
    </row>
    <row r="583" s="1" customFormat="1" ht="12.75" spans="1:64">
      <c r="A583" s="99" t="s">
        <v>446</v>
      </c>
      <c r="B583" s="99" t="s">
        <v>760</v>
      </c>
      <c r="C583" s="99" t="s">
        <v>761</v>
      </c>
      <c r="D583" s="76" t="s">
        <v>752</v>
      </c>
      <c r="E583" s="99" t="s">
        <v>762</v>
      </c>
      <c r="F583" s="99" t="s">
        <v>763</v>
      </c>
      <c r="G583" s="76" t="s">
        <v>764</v>
      </c>
      <c r="H583" s="76" t="s">
        <v>758</v>
      </c>
      <c r="I583" s="73"/>
      <c r="J583" s="73"/>
      <c r="K583" s="73"/>
      <c r="L583" s="73"/>
      <c r="M583" s="73"/>
      <c r="N583" s="73"/>
      <c r="O583" s="73"/>
      <c r="P583" s="29"/>
      <c r="Q583" s="33"/>
      <c r="R583" s="29"/>
      <c r="S583" s="29"/>
      <c r="T583" s="29"/>
      <c r="U583" s="29"/>
      <c r="V583" s="29"/>
      <c r="W583" s="29"/>
      <c r="X583" s="29"/>
      <c r="Y583" s="29"/>
      <c r="Z583" s="29"/>
      <c r="AA583" s="29"/>
      <c r="AB583" s="29"/>
      <c r="AC583" s="29"/>
      <c r="AD583" s="29"/>
      <c r="AE583" s="29"/>
      <c r="AF583" s="29"/>
      <c r="AG583" s="29"/>
      <c r="AH583" s="29"/>
      <c r="AI583" s="29"/>
      <c r="AJ583" s="29"/>
      <c r="AK583" s="29"/>
      <c r="AL583" s="29"/>
      <c r="AM583" s="29"/>
      <c r="AN583" s="29"/>
      <c r="AO583" s="29"/>
      <c r="AP583" s="29"/>
      <c r="AQ583" s="29"/>
      <c r="AR583" s="29"/>
      <c r="AS583" s="29"/>
      <c r="AT583" s="29"/>
      <c r="AU583" s="29"/>
      <c r="AV583" s="29"/>
      <c r="AW583" s="29"/>
      <c r="AX583" s="29"/>
      <c r="AY583" s="29"/>
      <c r="AZ583" s="29"/>
      <c r="BA583" s="29"/>
      <c r="BB583" s="29"/>
      <c r="BC583" s="29"/>
      <c r="BD583" s="29"/>
      <c r="BE583" s="29"/>
      <c r="BF583" s="29"/>
      <c r="BG583" s="29"/>
      <c r="BH583" s="29"/>
      <c r="BI583" s="29"/>
      <c r="BJ583" s="29"/>
      <c r="BK583" s="29"/>
      <c r="BL583" s="29"/>
    </row>
    <row r="584" s="2" customFormat="1" ht="12.75" spans="1:64">
      <c r="A584" s="76">
        <v>6</v>
      </c>
      <c r="B584" s="76">
        <v>6</v>
      </c>
      <c r="C584" s="76">
        <v>5</v>
      </c>
      <c r="D584" s="76">
        <v>3</v>
      </c>
      <c r="E584" s="76">
        <v>1</v>
      </c>
      <c r="F584" s="76">
        <v>5</v>
      </c>
      <c r="G584" s="76">
        <v>6</v>
      </c>
      <c r="H584" s="76">
        <v>1</v>
      </c>
      <c r="I584" s="73"/>
      <c r="J584" s="73"/>
      <c r="K584" s="73"/>
      <c r="L584" s="73"/>
      <c r="M584" s="73"/>
      <c r="N584" s="73"/>
      <c r="O584" s="73"/>
      <c r="P584" s="29"/>
      <c r="Q584" s="33"/>
      <c r="R584" s="29"/>
      <c r="S584" s="29"/>
      <c r="T584" s="29"/>
      <c r="U584" s="29"/>
      <c r="V584" s="29"/>
      <c r="W584" s="29"/>
      <c r="X584" s="29"/>
      <c r="Y584" s="29"/>
      <c r="Z584" s="29"/>
      <c r="AA584" s="29"/>
      <c r="AB584" s="29"/>
      <c r="AC584" s="29"/>
      <c r="AD584" s="29"/>
      <c r="AE584" s="29"/>
      <c r="AF584" s="29"/>
      <c r="AG584" s="29"/>
      <c r="AH584" s="29"/>
      <c r="AI584" s="29"/>
      <c r="AJ584" s="29"/>
      <c r="AK584" s="29"/>
      <c r="AL584" s="29"/>
      <c r="AM584" s="29"/>
      <c r="AN584" s="29"/>
      <c r="AO584" s="29"/>
      <c r="AP584" s="29"/>
      <c r="AQ584" s="29"/>
      <c r="AR584" s="29"/>
      <c r="AS584" s="29"/>
      <c r="AT584" s="29"/>
      <c r="AU584" s="29"/>
      <c r="AV584" s="29"/>
      <c r="AW584" s="29"/>
      <c r="AX584" s="29"/>
      <c r="AY584" s="29"/>
      <c r="AZ584" s="29"/>
      <c r="BA584" s="29"/>
      <c r="BB584" s="29"/>
      <c r="BC584" s="29"/>
      <c r="BD584" s="29"/>
      <c r="BE584" s="29"/>
      <c r="BF584" s="29"/>
      <c r="BG584" s="29"/>
      <c r="BH584" s="29"/>
      <c r="BI584" s="29"/>
      <c r="BJ584" s="29"/>
      <c r="BK584" s="29"/>
      <c r="BL584" s="29"/>
    </row>
    <row r="585" s="1" customFormat="1" ht="12.75" spans="1:64">
      <c r="A585" s="25">
        <v>64</v>
      </c>
      <c r="B585" s="25">
        <v>81</v>
      </c>
      <c r="C585" s="25">
        <v>80</v>
      </c>
      <c r="D585" s="25">
        <v>90</v>
      </c>
      <c r="E585" s="25">
        <v>91</v>
      </c>
      <c r="F585" s="48">
        <v>88</v>
      </c>
      <c r="G585" s="48">
        <v>84</v>
      </c>
      <c r="H585" s="48">
        <v>85</v>
      </c>
      <c r="I585" s="48"/>
      <c r="J585" s="48"/>
      <c r="K585" s="48"/>
      <c r="L585" s="48"/>
      <c r="M585" s="48"/>
      <c r="N585" s="48"/>
      <c r="O585" s="48"/>
      <c r="P585" s="29"/>
      <c r="Q585" s="33"/>
      <c r="R585" s="29"/>
      <c r="S585" s="29"/>
      <c r="T585" s="29"/>
      <c r="U585" s="29"/>
      <c r="V585" s="29"/>
      <c r="W585" s="29"/>
      <c r="X585" s="29"/>
      <c r="Y585" s="29"/>
      <c r="Z585" s="29"/>
      <c r="AA585" s="29"/>
      <c r="AB585" s="29"/>
      <c r="AC585" s="29"/>
      <c r="AD585" s="29"/>
      <c r="AE585" s="29"/>
      <c r="AF585" s="29"/>
      <c r="AG585" s="29"/>
      <c r="AH585" s="29"/>
      <c r="AI585" s="29"/>
      <c r="AJ585" s="29"/>
      <c r="AK585" s="29"/>
      <c r="AL585" s="29"/>
      <c r="AM585" s="29"/>
      <c r="AN585" s="29"/>
      <c r="AO585" s="29"/>
      <c r="AP585" s="29"/>
      <c r="AQ585" s="29"/>
      <c r="AR585" s="29"/>
      <c r="AS585" s="29"/>
      <c r="AT585" s="29"/>
      <c r="AU585" s="29"/>
      <c r="AV585" s="29"/>
      <c r="AW585" s="29"/>
      <c r="AX585" s="29"/>
      <c r="AY585" s="29"/>
      <c r="AZ585" s="29"/>
      <c r="BA585" s="29"/>
      <c r="BB585" s="29"/>
      <c r="BC585" s="29"/>
      <c r="BD585" s="29"/>
      <c r="BE585" s="29"/>
      <c r="BF585" s="29"/>
      <c r="BG585" s="29"/>
      <c r="BH585" s="29"/>
      <c r="BI585" s="29"/>
      <c r="BJ585" s="29"/>
      <c r="BK585" s="29"/>
      <c r="BL585" s="29"/>
    </row>
    <row r="586" s="1" customFormat="1" ht="12.75" spans="1:64">
      <c r="A586" s="73"/>
      <c r="B586" s="73"/>
      <c r="C586" s="73"/>
      <c r="D586" s="73"/>
      <c r="E586" s="73"/>
      <c r="F586" s="73"/>
      <c r="G586" s="73"/>
      <c r="H586" s="73"/>
      <c r="I586" s="73"/>
      <c r="J586" s="73"/>
      <c r="K586" s="73"/>
      <c r="L586" s="73"/>
      <c r="M586" s="73"/>
      <c r="N586" s="73"/>
      <c r="O586" s="73"/>
      <c r="P586" s="29"/>
      <c r="Q586" s="33"/>
      <c r="R586" s="29"/>
      <c r="S586" s="29"/>
      <c r="T586" s="29"/>
      <c r="U586" s="29"/>
      <c r="V586" s="29"/>
      <c r="W586" s="29"/>
      <c r="X586" s="29"/>
      <c r="Y586" s="29"/>
      <c r="Z586" s="29"/>
      <c r="AA586" s="29"/>
      <c r="AB586" s="29"/>
      <c r="AC586" s="29"/>
      <c r="AD586" s="29"/>
      <c r="AE586" s="29"/>
      <c r="AF586" s="29"/>
      <c r="AG586" s="29"/>
      <c r="AH586" s="29"/>
      <c r="AI586" s="29"/>
      <c r="AJ586" s="29"/>
      <c r="AK586" s="29"/>
      <c r="AL586" s="29"/>
      <c r="AM586" s="29"/>
      <c r="AN586" s="29"/>
      <c r="AO586" s="29"/>
      <c r="AP586" s="29"/>
      <c r="AQ586" s="29"/>
      <c r="AR586" s="29"/>
      <c r="AS586" s="29"/>
      <c r="AT586" s="29"/>
      <c r="AU586" s="29"/>
      <c r="AV586" s="29"/>
      <c r="AW586" s="29"/>
      <c r="AX586" s="29"/>
      <c r="AY586" s="29"/>
      <c r="AZ586" s="29"/>
      <c r="BA586" s="29"/>
      <c r="BB586" s="29"/>
      <c r="BC586" s="29"/>
      <c r="BD586" s="29"/>
      <c r="BE586" s="29"/>
      <c r="BF586" s="29"/>
      <c r="BG586" s="29"/>
      <c r="BH586" s="29"/>
      <c r="BI586" s="29"/>
      <c r="BJ586" s="29"/>
      <c r="BK586" s="29"/>
      <c r="BL586" s="29"/>
    </row>
    <row r="587" s="1" customFormat="1" ht="12.75" spans="1:64">
      <c r="A587" s="26" t="s">
        <v>765</v>
      </c>
      <c r="B587" s="73" t="s">
        <v>2</v>
      </c>
      <c r="C587" s="73">
        <v>34</v>
      </c>
      <c r="D587" s="73" t="s">
        <v>3</v>
      </c>
      <c r="E587" s="73" t="s">
        <v>654</v>
      </c>
      <c r="F587" s="73" t="s">
        <v>5</v>
      </c>
      <c r="G587" s="24">
        <f>(A589*A590+B589*B590+C589*C590+D589*D590+E589*E590+F589*F590+G589*G590+H589*H590)/C587</f>
        <v>87.1176470588235</v>
      </c>
      <c r="H587" s="73"/>
      <c r="I587" s="73"/>
      <c r="J587" s="73"/>
      <c r="K587" s="73"/>
      <c r="L587" s="73"/>
      <c r="M587" s="73"/>
      <c r="N587" s="73"/>
      <c r="O587" s="73"/>
      <c r="P587" s="29"/>
      <c r="Q587" s="33"/>
      <c r="R587" s="29"/>
      <c r="S587" s="29"/>
      <c r="T587" s="29"/>
      <c r="U587" s="29"/>
      <c r="V587" s="29"/>
      <c r="W587" s="29"/>
      <c r="X587" s="29"/>
      <c r="Y587" s="29"/>
      <c r="Z587" s="29"/>
      <c r="AA587" s="29"/>
      <c r="AB587" s="29"/>
      <c r="AC587" s="29"/>
      <c r="AD587" s="29"/>
      <c r="AE587" s="29"/>
      <c r="AF587" s="29"/>
      <c r="AG587" s="29"/>
      <c r="AH587" s="29"/>
      <c r="AI587" s="29"/>
      <c r="AJ587" s="29"/>
      <c r="AK587" s="29"/>
      <c r="AL587" s="29"/>
      <c r="AM587" s="29"/>
      <c r="AN587" s="29"/>
      <c r="AO587" s="29"/>
      <c r="AP587" s="29"/>
      <c r="AQ587" s="29"/>
      <c r="AR587" s="29"/>
      <c r="AS587" s="29"/>
      <c r="AT587" s="29"/>
      <c r="AU587" s="29"/>
      <c r="AV587" s="29"/>
      <c r="AW587" s="29"/>
      <c r="AX587" s="29"/>
      <c r="AY587" s="29"/>
      <c r="AZ587" s="29"/>
      <c r="BA587" s="29"/>
      <c r="BB587" s="29"/>
      <c r="BC587" s="29"/>
      <c r="BD587" s="29"/>
      <c r="BE587" s="29"/>
      <c r="BF587" s="29"/>
      <c r="BG587" s="29"/>
      <c r="BH587" s="29"/>
      <c r="BI587" s="29"/>
      <c r="BJ587" s="29"/>
      <c r="BK587" s="29"/>
      <c r="BL587" s="29"/>
    </row>
    <row r="588" s="12" customFormat="1" ht="12.75" spans="1:64">
      <c r="A588" s="76" t="s">
        <v>766</v>
      </c>
      <c r="B588" s="76" t="s">
        <v>767</v>
      </c>
      <c r="C588" s="76" t="s">
        <v>722</v>
      </c>
      <c r="D588" s="76" t="s">
        <v>768</v>
      </c>
      <c r="E588" s="73" t="s">
        <v>769</v>
      </c>
      <c r="F588" s="73" t="s">
        <v>770</v>
      </c>
      <c r="G588" s="73" t="s">
        <v>731</v>
      </c>
      <c r="H588" s="73"/>
      <c r="I588" s="73"/>
      <c r="J588" s="73"/>
      <c r="K588" s="73"/>
      <c r="L588" s="73"/>
      <c r="M588" s="73"/>
      <c r="N588" s="73"/>
      <c r="O588" s="73"/>
      <c r="P588" s="82"/>
      <c r="Q588" s="129"/>
      <c r="R588" s="82"/>
      <c r="S588" s="82"/>
      <c r="T588" s="82"/>
      <c r="U588" s="82"/>
      <c r="V588" s="82"/>
      <c r="W588" s="82"/>
      <c r="X588" s="82"/>
      <c r="Y588" s="82"/>
      <c r="Z588" s="82"/>
      <c r="AA588" s="82"/>
      <c r="AB588" s="82"/>
      <c r="AC588" s="82"/>
      <c r="AD588" s="82"/>
      <c r="AE588" s="82"/>
      <c r="AF588" s="82"/>
      <c r="AG588" s="82"/>
      <c r="AH588" s="82"/>
      <c r="AI588" s="82"/>
      <c r="AJ588" s="82"/>
      <c r="AK588" s="82"/>
      <c r="AL588" s="82"/>
      <c r="AM588" s="82"/>
      <c r="AN588" s="82"/>
      <c r="AO588" s="82"/>
      <c r="AP588" s="82"/>
      <c r="AQ588" s="82"/>
      <c r="AR588" s="82"/>
      <c r="AS588" s="82"/>
      <c r="AT588" s="82"/>
      <c r="AU588" s="82"/>
      <c r="AV588" s="82"/>
      <c r="AW588" s="82"/>
      <c r="AX588" s="82"/>
      <c r="AY588" s="82"/>
      <c r="AZ588" s="82"/>
      <c r="BA588" s="82"/>
      <c r="BB588" s="82"/>
      <c r="BC588" s="82"/>
      <c r="BD588" s="82"/>
      <c r="BE588" s="82"/>
      <c r="BF588" s="82"/>
      <c r="BG588" s="82"/>
      <c r="BH588" s="82"/>
      <c r="BI588" s="82"/>
      <c r="BJ588" s="82"/>
      <c r="BK588" s="82"/>
      <c r="BL588" s="82"/>
    </row>
    <row r="589" s="9" customFormat="1" ht="12.75" spans="1:64">
      <c r="A589" s="76">
        <v>6</v>
      </c>
      <c r="B589" s="76">
        <v>6</v>
      </c>
      <c r="C589" s="76">
        <v>6</v>
      </c>
      <c r="D589" s="76">
        <v>6</v>
      </c>
      <c r="E589" s="73">
        <v>6</v>
      </c>
      <c r="F589" s="73">
        <v>3</v>
      </c>
      <c r="G589" s="73">
        <v>1</v>
      </c>
      <c r="H589" s="73"/>
      <c r="I589" s="73"/>
      <c r="J589" s="73"/>
      <c r="K589" s="73"/>
      <c r="L589" s="73"/>
      <c r="M589" s="73"/>
      <c r="N589" s="73"/>
      <c r="O589" s="73"/>
      <c r="P589" s="80"/>
      <c r="Q589" s="84"/>
      <c r="R589" s="80"/>
      <c r="S589" s="80"/>
      <c r="T589" s="80"/>
      <c r="U589" s="80"/>
      <c r="V589" s="80"/>
      <c r="W589" s="80"/>
      <c r="X589" s="80"/>
      <c r="Y589" s="80"/>
      <c r="Z589" s="80"/>
      <c r="AA589" s="80"/>
      <c r="AB589" s="80"/>
      <c r="AC589" s="80"/>
      <c r="AD589" s="80"/>
      <c r="AE589" s="80"/>
      <c r="AF589" s="80"/>
      <c r="AG589" s="80"/>
      <c r="AH589" s="80"/>
      <c r="AI589" s="80"/>
      <c r="AJ589" s="80"/>
      <c r="AK589" s="80"/>
      <c r="AL589" s="80"/>
      <c r="AM589" s="80"/>
      <c r="AN589" s="80"/>
      <c r="AO589" s="80"/>
      <c r="AP589" s="80"/>
      <c r="AQ589" s="80"/>
      <c r="AR589" s="80"/>
      <c r="AS589" s="80"/>
      <c r="AT589" s="80"/>
      <c r="AU589" s="80"/>
      <c r="AV589" s="80"/>
      <c r="AW589" s="80"/>
      <c r="AX589" s="80"/>
      <c r="AY589" s="80"/>
      <c r="AZ589" s="80"/>
      <c r="BA589" s="80"/>
      <c r="BB589" s="80"/>
      <c r="BC589" s="80"/>
      <c r="BD589" s="80"/>
      <c r="BE589" s="80"/>
      <c r="BF589" s="80"/>
      <c r="BG589" s="80"/>
      <c r="BH589" s="80"/>
      <c r="BI589" s="80"/>
      <c r="BJ589" s="80"/>
      <c r="BK589" s="80"/>
      <c r="BL589" s="80"/>
    </row>
    <row r="590" s="7" customFormat="1" ht="12.75" spans="1:64">
      <c r="A590" s="25">
        <v>88</v>
      </c>
      <c r="B590" s="25">
        <v>84</v>
      </c>
      <c r="C590" s="25">
        <v>85</v>
      </c>
      <c r="D590" s="37">
        <v>91</v>
      </c>
      <c r="E590" s="37">
        <v>86</v>
      </c>
      <c r="F590" s="25">
        <v>92</v>
      </c>
      <c r="G590" s="25">
        <v>82</v>
      </c>
      <c r="H590" s="48"/>
      <c r="I590" s="48"/>
      <c r="J590" s="48"/>
      <c r="K590" s="48"/>
      <c r="L590" s="48"/>
      <c r="M590" s="48"/>
      <c r="N590" s="48"/>
      <c r="O590" s="48"/>
      <c r="P590" s="128"/>
      <c r="Q590" s="130"/>
      <c r="R590" s="128"/>
      <c r="S590" s="128"/>
      <c r="T590" s="128"/>
      <c r="U590" s="128"/>
      <c r="V590" s="128"/>
      <c r="W590" s="128"/>
      <c r="X590" s="128"/>
      <c r="Y590" s="128"/>
      <c r="Z590" s="128"/>
      <c r="AA590" s="128"/>
      <c r="AB590" s="128"/>
      <c r="AC590" s="128"/>
      <c r="AD590" s="128"/>
      <c r="AE590" s="128"/>
      <c r="AF590" s="128"/>
      <c r="AG590" s="128"/>
      <c r="AH590" s="128"/>
      <c r="AI590" s="128"/>
      <c r="AJ590" s="128"/>
      <c r="AK590" s="128"/>
      <c r="AL590" s="128"/>
      <c r="AM590" s="128"/>
      <c r="AN590" s="128"/>
      <c r="AO590" s="128"/>
      <c r="AP590" s="128"/>
      <c r="AQ590" s="128"/>
      <c r="AR590" s="128"/>
      <c r="AS590" s="128"/>
      <c r="AT590" s="128"/>
      <c r="AU590" s="128"/>
      <c r="AV590" s="128"/>
      <c r="AW590" s="128"/>
      <c r="AX590" s="128"/>
      <c r="AY590" s="128"/>
      <c r="AZ590" s="128"/>
      <c r="BA590" s="128"/>
      <c r="BB590" s="128"/>
      <c r="BC590" s="128"/>
      <c r="BD590" s="128"/>
      <c r="BE590" s="128"/>
      <c r="BF590" s="128"/>
      <c r="BG590" s="128"/>
      <c r="BH590" s="128"/>
      <c r="BI590" s="128"/>
      <c r="BJ590" s="128"/>
      <c r="BK590" s="128"/>
      <c r="BL590" s="128"/>
    </row>
    <row r="591" s="7" customFormat="1" ht="12.75" spans="1:64">
      <c r="A591" s="73"/>
      <c r="B591" s="73"/>
      <c r="C591" s="73"/>
      <c r="D591" s="73"/>
      <c r="E591" s="73"/>
      <c r="F591" s="73"/>
      <c r="G591" s="73"/>
      <c r="H591" s="73"/>
      <c r="I591" s="73"/>
      <c r="J591" s="73"/>
      <c r="K591" s="73"/>
      <c r="L591" s="73"/>
      <c r="M591" s="73"/>
      <c r="N591" s="73"/>
      <c r="O591" s="73"/>
      <c r="P591" s="128"/>
      <c r="Q591" s="130"/>
      <c r="R591" s="128"/>
      <c r="S591" s="128"/>
      <c r="T591" s="128"/>
      <c r="U591" s="128"/>
      <c r="V591" s="128"/>
      <c r="W591" s="128"/>
      <c r="X591" s="128"/>
      <c r="Y591" s="128"/>
      <c r="Z591" s="128"/>
      <c r="AA591" s="128"/>
      <c r="AB591" s="128"/>
      <c r="AC591" s="128"/>
      <c r="AD591" s="128"/>
      <c r="AE591" s="128"/>
      <c r="AF591" s="128"/>
      <c r="AG591" s="128"/>
      <c r="AH591" s="128"/>
      <c r="AI591" s="128"/>
      <c r="AJ591" s="128"/>
      <c r="AK591" s="128"/>
      <c r="AL591" s="128"/>
      <c r="AM591" s="128"/>
      <c r="AN591" s="128"/>
      <c r="AO591" s="128"/>
      <c r="AP591" s="128"/>
      <c r="AQ591" s="128"/>
      <c r="AR591" s="128"/>
      <c r="AS591" s="128"/>
      <c r="AT591" s="128"/>
      <c r="AU591" s="128"/>
      <c r="AV591" s="128"/>
      <c r="AW591" s="128"/>
      <c r="AX591" s="128"/>
      <c r="AY591" s="128"/>
      <c r="AZ591" s="128"/>
      <c r="BA591" s="128"/>
      <c r="BB591" s="128"/>
      <c r="BC591" s="128"/>
      <c r="BD591" s="128"/>
      <c r="BE591" s="128"/>
      <c r="BF591" s="128"/>
      <c r="BG591" s="128"/>
      <c r="BH591" s="128"/>
      <c r="BI591" s="128"/>
      <c r="BJ591" s="128"/>
      <c r="BK591" s="128"/>
      <c r="BL591" s="128"/>
    </row>
    <row r="592" s="7" customFormat="1" ht="12.75" spans="1:64">
      <c r="A592" s="26" t="s">
        <v>771</v>
      </c>
      <c r="B592" s="73" t="s">
        <v>2</v>
      </c>
      <c r="C592" s="73">
        <v>28</v>
      </c>
      <c r="D592" s="73" t="s">
        <v>3</v>
      </c>
      <c r="E592" s="73" t="s">
        <v>772</v>
      </c>
      <c r="F592" s="73" t="s">
        <v>5</v>
      </c>
      <c r="G592" s="24">
        <f>(A594*A595+B594*B595+C594*C595+D594*D595+E594*E595+F594*F595+G594*G595+H594*H595)/C592</f>
        <v>83.5</v>
      </c>
      <c r="H592" s="73"/>
      <c r="I592" s="73"/>
      <c r="J592" s="73"/>
      <c r="K592" s="73"/>
      <c r="L592" s="73"/>
      <c r="M592" s="73"/>
      <c r="N592" s="73"/>
      <c r="O592" s="73"/>
      <c r="P592" s="128"/>
      <c r="Q592" s="130"/>
      <c r="R592" s="128"/>
      <c r="S592" s="128"/>
      <c r="T592" s="128"/>
      <c r="U592" s="128"/>
      <c r="V592" s="128"/>
      <c r="W592" s="128"/>
      <c r="X592" s="128"/>
      <c r="Y592" s="128"/>
      <c r="Z592" s="128"/>
      <c r="AA592" s="128"/>
      <c r="AB592" s="128"/>
      <c r="AC592" s="128"/>
      <c r="AD592" s="128"/>
      <c r="AE592" s="128"/>
      <c r="AF592" s="128"/>
      <c r="AG592" s="128"/>
      <c r="AH592" s="128"/>
      <c r="AI592" s="128"/>
      <c r="AJ592" s="128"/>
      <c r="AK592" s="128"/>
      <c r="AL592" s="128"/>
      <c r="AM592" s="128"/>
      <c r="AN592" s="128"/>
      <c r="AO592" s="128"/>
      <c r="AP592" s="128"/>
      <c r="AQ592" s="128"/>
      <c r="AR592" s="128"/>
      <c r="AS592" s="128"/>
      <c r="AT592" s="128"/>
      <c r="AU592" s="128"/>
      <c r="AV592" s="128"/>
      <c r="AW592" s="128"/>
      <c r="AX592" s="128"/>
      <c r="AY592" s="128"/>
      <c r="AZ592" s="128"/>
      <c r="BA592" s="128"/>
      <c r="BB592" s="128"/>
      <c r="BC592" s="128"/>
      <c r="BD592" s="128"/>
      <c r="BE592" s="128"/>
      <c r="BF592" s="128"/>
      <c r="BG592" s="128"/>
      <c r="BH592" s="128"/>
      <c r="BI592" s="128"/>
      <c r="BJ592" s="128"/>
      <c r="BK592" s="128"/>
      <c r="BL592" s="128"/>
    </row>
    <row r="593" s="7" customFormat="1" ht="12.75" spans="1:64">
      <c r="A593" s="125" t="s">
        <v>773</v>
      </c>
      <c r="B593" s="125" t="s">
        <v>774</v>
      </c>
      <c r="C593" s="125" t="s">
        <v>775</v>
      </c>
      <c r="D593" s="125" t="s">
        <v>776</v>
      </c>
      <c r="E593" s="125" t="s">
        <v>733</v>
      </c>
      <c r="F593" s="73"/>
      <c r="G593" s="73"/>
      <c r="H593" s="73"/>
      <c r="I593" s="73"/>
      <c r="J593" s="73"/>
      <c r="K593" s="73"/>
      <c r="L593" s="73"/>
      <c r="M593" s="73"/>
      <c r="N593" s="73"/>
      <c r="O593" s="73"/>
      <c r="P593" s="128"/>
      <c r="Q593" s="130"/>
      <c r="R593" s="128"/>
      <c r="S593" s="128"/>
      <c r="T593" s="128"/>
      <c r="U593" s="128"/>
      <c r="V593" s="128"/>
      <c r="W593" s="128"/>
      <c r="X593" s="128"/>
      <c r="Y593" s="128"/>
      <c r="Z593" s="128"/>
      <c r="AA593" s="128"/>
      <c r="AB593" s="128"/>
      <c r="AC593" s="128"/>
      <c r="AD593" s="128"/>
      <c r="AE593" s="128"/>
      <c r="AF593" s="128"/>
      <c r="AG593" s="128"/>
      <c r="AH593" s="128"/>
      <c r="AI593" s="128"/>
      <c r="AJ593" s="128"/>
      <c r="AK593" s="128"/>
      <c r="AL593" s="128"/>
      <c r="AM593" s="128"/>
      <c r="AN593" s="128"/>
      <c r="AO593" s="128"/>
      <c r="AP593" s="128"/>
      <c r="AQ593" s="128"/>
      <c r="AR593" s="128"/>
      <c r="AS593" s="128"/>
      <c r="AT593" s="128"/>
      <c r="AU593" s="128"/>
      <c r="AV593" s="128"/>
      <c r="AW593" s="128"/>
      <c r="AX593" s="128"/>
      <c r="AY593" s="128"/>
      <c r="AZ593" s="128"/>
      <c r="BA593" s="128"/>
      <c r="BB593" s="128"/>
      <c r="BC593" s="128"/>
      <c r="BD593" s="128"/>
      <c r="BE593" s="128"/>
      <c r="BF593" s="128"/>
      <c r="BG593" s="128"/>
      <c r="BH593" s="128"/>
      <c r="BI593" s="128"/>
      <c r="BJ593" s="128"/>
      <c r="BK593" s="128"/>
      <c r="BL593" s="128"/>
    </row>
    <row r="594" s="6" customFormat="1" ht="12.75" spans="1:64">
      <c r="A594" s="125">
        <v>5</v>
      </c>
      <c r="B594" s="125">
        <v>6</v>
      </c>
      <c r="C594" s="125">
        <v>6</v>
      </c>
      <c r="D594" s="125">
        <v>6</v>
      </c>
      <c r="E594" s="125">
        <v>5</v>
      </c>
      <c r="F594" s="73"/>
      <c r="G594" s="73"/>
      <c r="H594" s="73"/>
      <c r="I594" s="73"/>
      <c r="J594" s="73"/>
      <c r="K594" s="73"/>
      <c r="L594" s="73"/>
      <c r="M594" s="73"/>
      <c r="N594" s="73"/>
      <c r="O594" s="73"/>
      <c r="P594" s="128"/>
      <c r="Q594" s="130"/>
      <c r="R594" s="128"/>
      <c r="S594" s="128"/>
      <c r="T594" s="128"/>
      <c r="U594" s="128"/>
      <c r="V594" s="128"/>
      <c r="W594" s="128"/>
      <c r="X594" s="128"/>
      <c r="Y594" s="128"/>
      <c r="Z594" s="128"/>
      <c r="AA594" s="128"/>
      <c r="AB594" s="128"/>
      <c r="AC594" s="128"/>
      <c r="AD594" s="128"/>
      <c r="AE594" s="128"/>
      <c r="AF594" s="128"/>
      <c r="AG594" s="128"/>
      <c r="AH594" s="128"/>
      <c r="AI594" s="128"/>
      <c r="AJ594" s="128"/>
      <c r="AK594" s="128"/>
      <c r="AL594" s="128"/>
      <c r="AM594" s="128"/>
      <c r="AN594" s="128"/>
      <c r="AO594" s="128"/>
      <c r="AP594" s="128"/>
      <c r="AQ594" s="128"/>
      <c r="AR594" s="128"/>
      <c r="AS594" s="128"/>
      <c r="AT594" s="128"/>
      <c r="AU594" s="128"/>
      <c r="AV594" s="128"/>
      <c r="AW594" s="128"/>
      <c r="AX594" s="128"/>
      <c r="AY594" s="128"/>
      <c r="AZ594" s="128"/>
      <c r="BA594" s="128"/>
      <c r="BB594" s="128"/>
      <c r="BC594" s="128"/>
      <c r="BD594" s="128"/>
      <c r="BE594" s="128"/>
      <c r="BF594" s="128"/>
      <c r="BG594" s="128"/>
      <c r="BH594" s="128"/>
      <c r="BI594" s="128"/>
      <c r="BJ594" s="128"/>
      <c r="BK594" s="128"/>
      <c r="BL594" s="128"/>
    </row>
    <row r="595" s="7" customFormat="1" ht="12.75" spans="1:64">
      <c r="A595" s="25">
        <v>84</v>
      </c>
      <c r="B595" s="25">
        <v>72</v>
      </c>
      <c r="C595" s="25">
        <v>83</v>
      </c>
      <c r="D595" s="48">
        <v>93</v>
      </c>
      <c r="E595" s="48">
        <v>86</v>
      </c>
      <c r="F595" s="48"/>
      <c r="G595" s="48"/>
      <c r="H595" s="48"/>
      <c r="I595" s="48"/>
      <c r="J595" s="48"/>
      <c r="K595" s="48"/>
      <c r="L595" s="48"/>
      <c r="M595" s="48"/>
      <c r="N595" s="48"/>
      <c r="O595" s="48"/>
      <c r="P595" s="128"/>
      <c r="Q595" s="130"/>
      <c r="R595" s="128"/>
      <c r="S595" s="128"/>
      <c r="T595" s="128"/>
      <c r="U595" s="128"/>
      <c r="V595" s="128"/>
      <c r="W595" s="128"/>
      <c r="X595" s="128"/>
      <c r="Y595" s="128"/>
      <c r="Z595" s="128"/>
      <c r="AA595" s="128"/>
      <c r="AB595" s="128"/>
      <c r="AC595" s="128"/>
      <c r="AD595" s="128"/>
      <c r="AE595" s="128"/>
      <c r="AF595" s="128"/>
      <c r="AG595" s="128"/>
      <c r="AH595" s="128"/>
      <c r="AI595" s="128"/>
      <c r="AJ595" s="128"/>
      <c r="AK595" s="128"/>
      <c r="AL595" s="128"/>
      <c r="AM595" s="128"/>
      <c r="AN595" s="128"/>
      <c r="AO595" s="128"/>
      <c r="AP595" s="128"/>
      <c r="AQ595" s="128"/>
      <c r="AR595" s="128"/>
      <c r="AS595" s="128"/>
      <c r="AT595" s="128"/>
      <c r="AU595" s="128"/>
      <c r="AV595" s="128"/>
      <c r="AW595" s="128"/>
      <c r="AX595" s="128"/>
      <c r="AY595" s="128"/>
      <c r="AZ595" s="128"/>
      <c r="BA595" s="128"/>
      <c r="BB595" s="128"/>
      <c r="BC595" s="128"/>
      <c r="BD595" s="128"/>
      <c r="BE595" s="128"/>
      <c r="BF595" s="128"/>
      <c r="BG595" s="128"/>
      <c r="BH595" s="128"/>
      <c r="BI595" s="128"/>
      <c r="BJ595" s="128"/>
      <c r="BK595" s="128"/>
      <c r="BL595" s="128"/>
    </row>
    <row r="596" s="7" customFormat="1" ht="12.75" spans="1:64">
      <c r="A596" s="73"/>
      <c r="B596" s="73"/>
      <c r="C596" s="73"/>
      <c r="D596" s="73"/>
      <c r="E596" s="73"/>
      <c r="F596" s="73"/>
      <c r="G596" s="73"/>
      <c r="H596" s="73"/>
      <c r="I596" s="73"/>
      <c r="J596" s="73"/>
      <c r="K596" s="73"/>
      <c r="L596" s="73"/>
      <c r="M596" s="73"/>
      <c r="N596" s="73"/>
      <c r="O596" s="73"/>
      <c r="P596" s="128"/>
      <c r="Q596" s="130"/>
      <c r="R596" s="128"/>
      <c r="S596" s="128"/>
      <c r="T596" s="128"/>
      <c r="U596" s="128"/>
      <c r="V596" s="128"/>
      <c r="W596" s="128"/>
      <c r="X596" s="128"/>
      <c r="Y596" s="128"/>
      <c r="Z596" s="128"/>
      <c r="AA596" s="128"/>
      <c r="AB596" s="128"/>
      <c r="AC596" s="128"/>
      <c r="AD596" s="128"/>
      <c r="AE596" s="128"/>
      <c r="AF596" s="128"/>
      <c r="AG596" s="128"/>
      <c r="AH596" s="128"/>
      <c r="AI596" s="128"/>
      <c r="AJ596" s="128"/>
      <c r="AK596" s="128"/>
      <c r="AL596" s="128"/>
      <c r="AM596" s="128"/>
      <c r="AN596" s="128"/>
      <c r="AO596" s="128"/>
      <c r="AP596" s="128"/>
      <c r="AQ596" s="128"/>
      <c r="AR596" s="128"/>
      <c r="AS596" s="128"/>
      <c r="AT596" s="128"/>
      <c r="AU596" s="128"/>
      <c r="AV596" s="128"/>
      <c r="AW596" s="128"/>
      <c r="AX596" s="128"/>
      <c r="AY596" s="128"/>
      <c r="AZ596" s="128"/>
      <c r="BA596" s="128"/>
      <c r="BB596" s="128"/>
      <c r="BC596" s="128"/>
      <c r="BD596" s="128"/>
      <c r="BE596" s="128"/>
      <c r="BF596" s="128"/>
      <c r="BG596" s="128"/>
      <c r="BH596" s="128"/>
      <c r="BI596" s="128"/>
      <c r="BJ596" s="128"/>
      <c r="BK596" s="128"/>
      <c r="BL596" s="128"/>
    </row>
    <row r="597" s="7" customFormat="1" ht="12.75" spans="1:64">
      <c r="A597" s="26" t="s">
        <v>777</v>
      </c>
      <c r="B597" s="73" t="s">
        <v>2</v>
      </c>
      <c r="C597" s="73">
        <v>27</v>
      </c>
      <c r="D597" s="73" t="s">
        <v>3</v>
      </c>
      <c r="E597" s="73" t="s">
        <v>772</v>
      </c>
      <c r="F597" s="73" t="s">
        <v>5</v>
      </c>
      <c r="G597" s="24">
        <f>(A599*A600+B599*B600+C599*C600+D599*D600+E599*E600+F599*F600+G599*G600+H599*H600)/C597</f>
        <v>85.962962962963</v>
      </c>
      <c r="H597" s="73"/>
      <c r="I597" s="73"/>
      <c r="J597" s="73"/>
      <c r="K597" s="73"/>
      <c r="L597" s="73"/>
      <c r="M597" s="73"/>
      <c r="N597" s="73"/>
      <c r="O597" s="73"/>
      <c r="P597" s="128"/>
      <c r="Q597" s="130"/>
      <c r="R597" s="128"/>
      <c r="S597" s="128"/>
      <c r="T597" s="128"/>
      <c r="U597" s="128"/>
      <c r="V597" s="128"/>
      <c r="W597" s="128"/>
      <c r="X597" s="128"/>
      <c r="Y597" s="128"/>
      <c r="Z597" s="128"/>
      <c r="AA597" s="128"/>
      <c r="AB597" s="128"/>
      <c r="AC597" s="128"/>
      <c r="AD597" s="128"/>
      <c r="AE597" s="128"/>
      <c r="AF597" s="128"/>
      <c r="AG597" s="128"/>
      <c r="AH597" s="128"/>
      <c r="AI597" s="128"/>
      <c r="AJ597" s="128"/>
      <c r="AK597" s="128"/>
      <c r="AL597" s="128"/>
      <c r="AM597" s="128"/>
      <c r="AN597" s="128"/>
      <c r="AO597" s="128"/>
      <c r="AP597" s="128"/>
      <c r="AQ597" s="128"/>
      <c r="AR597" s="128"/>
      <c r="AS597" s="128"/>
      <c r="AT597" s="128"/>
      <c r="AU597" s="128"/>
      <c r="AV597" s="128"/>
      <c r="AW597" s="128"/>
      <c r="AX597" s="128"/>
      <c r="AY597" s="128"/>
      <c r="AZ597" s="128"/>
      <c r="BA597" s="128"/>
      <c r="BB597" s="128"/>
      <c r="BC597" s="128"/>
      <c r="BD597" s="128"/>
      <c r="BE597" s="128"/>
      <c r="BF597" s="128"/>
      <c r="BG597" s="128"/>
      <c r="BH597" s="128"/>
      <c r="BI597" s="128"/>
      <c r="BJ597" s="128"/>
      <c r="BK597" s="128"/>
      <c r="BL597" s="128"/>
    </row>
    <row r="598" s="7" customFormat="1" ht="12.75" spans="1:64">
      <c r="A598" s="125" t="s">
        <v>778</v>
      </c>
      <c r="B598" s="125" t="s">
        <v>770</v>
      </c>
      <c r="C598" s="125" t="s">
        <v>779</v>
      </c>
      <c r="D598" s="125" t="s">
        <v>762</v>
      </c>
      <c r="E598" s="125" t="s">
        <v>780</v>
      </c>
      <c r="F598" s="79" t="s">
        <v>781</v>
      </c>
      <c r="G598" s="73"/>
      <c r="H598" s="73"/>
      <c r="I598" s="73"/>
      <c r="J598" s="73"/>
      <c r="K598" s="73"/>
      <c r="L598" s="73"/>
      <c r="M598" s="73"/>
      <c r="N598" s="73"/>
      <c r="O598" s="73"/>
      <c r="P598" s="128"/>
      <c r="Q598" s="130"/>
      <c r="R598" s="128"/>
      <c r="S598" s="128"/>
      <c r="T598" s="128"/>
      <c r="U598" s="128"/>
      <c r="V598" s="128"/>
      <c r="W598" s="128"/>
      <c r="X598" s="128"/>
      <c r="Y598" s="128"/>
      <c r="Z598" s="128"/>
      <c r="AA598" s="128"/>
      <c r="AB598" s="128"/>
      <c r="AC598" s="128"/>
      <c r="AD598" s="128"/>
      <c r="AE598" s="128"/>
      <c r="AF598" s="128"/>
      <c r="AG598" s="128"/>
      <c r="AH598" s="128"/>
      <c r="AI598" s="128"/>
      <c r="AJ598" s="128"/>
      <c r="AK598" s="128"/>
      <c r="AL598" s="128"/>
      <c r="AM598" s="128"/>
      <c r="AN598" s="128"/>
      <c r="AO598" s="128"/>
      <c r="AP598" s="128"/>
      <c r="AQ598" s="128"/>
      <c r="AR598" s="128"/>
      <c r="AS598" s="128"/>
      <c r="AT598" s="128"/>
      <c r="AU598" s="128"/>
      <c r="AV598" s="128"/>
      <c r="AW598" s="128"/>
      <c r="AX598" s="128"/>
      <c r="AY598" s="128"/>
      <c r="AZ598" s="128"/>
      <c r="BA598" s="128"/>
      <c r="BB598" s="128"/>
      <c r="BC598" s="128"/>
      <c r="BD598" s="128"/>
      <c r="BE598" s="128"/>
      <c r="BF598" s="128"/>
      <c r="BG598" s="128"/>
      <c r="BH598" s="128"/>
      <c r="BI598" s="128"/>
      <c r="BJ598" s="128"/>
      <c r="BK598" s="128"/>
      <c r="BL598" s="128"/>
    </row>
    <row r="599" s="6" customFormat="1" ht="12.75" spans="1:64">
      <c r="A599" s="125">
        <v>6</v>
      </c>
      <c r="B599" s="125">
        <v>3</v>
      </c>
      <c r="C599" s="125">
        <v>6</v>
      </c>
      <c r="D599" s="125">
        <v>1</v>
      </c>
      <c r="E599" s="125">
        <v>6</v>
      </c>
      <c r="F599" s="79">
        <v>5</v>
      </c>
      <c r="G599" s="73"/>
      <c r="H599" s="73"/>
      <c r="I599" s="73"/>
      <c r="J599" s="73"/>
      <c r="K599" s="73"/>
      <c r="L599" s="73"/>
      <c r="M599" s="73"/>
      <c r="N599" s="73"/>
      <c r="O599" s="73"/>
      <c r="P599" s="128"/>
      <c r="Q599" s="130"/>
      <c r="R599" s="128"/>
      <c r="S599" s="128"/>
      <c r="T599" s="128"/>
      <c r="U599" s="128"/>
      <c r="V599" s="128"/>
      <c r="W599" s="128"/>
      <c r="X599" s="128"/>
      <c r="Y599" s="128"/>
      <c r="Z599" s="128"/>
      <c r="AA599" s="128"/>
      <c r="AB599" s="128"/>
      <c r="AC599" s="128"/>
      <c r="AD599" s="128"/>
      <c r="AE599" s="128"/>
      <c r="AF599" s="128"/>
      <c r="AG599" s="128"/>
      <c r="AH599" s="128"/>
      <c r="AI599" s="128"/>
      <c r="AJ599" s="128"/>
      <c r="AK599" s="128"/>
      <c r="AL599" s="128"/>
      <c r="AM599" s="128"/>
      <c r="AN599" s="128"/>
      <c r="AO599" s="128"/>
      <c r="AP599" s="128"/>
      <c r="AQ599" s="128"/>
      <c r="AR599" s="128"/>
      <c r="AS599" s="128"/>
      <c r="AT599" s="128"/>
      <c r="AU599" s="128"/>
      <c r="AV599" s="128"/>
      <c r="AW599" s="128"/>
      <c r="AX599" s="128"/>
      <c r="AY599" s="128"/>
      <c r="AZ599" s="128"/>
      <c r="BA599" s="128"/>
      <c r="BB599" s="128"/>
      <c r="BC599" s="128"/>
      <c r="BD599" s="128"/>
      <c r="BE599" s="128"/>
      <c r="BF599" s="128"/>
      <c r="BG599" s="128"/>
      <c r="BH599" s="128"/>
      <c r="BI599" s="128"/>
      <c r="BJ599" s="128"/>
      <c r="BK599" s="128"/>
      <c r="BL599" s="128"/>
    </row>
    <row r="600" s="7" customFormat="1" ht="12.75" spans="1:64">
      <c r="A600" s="25">
        <v>91</v>
      </c>
      <c r="B600" s="25">
        <v>92</v>
      </c>
      <c r="C600" s="25">
        <v>84</v>
      </c>
      <c r="D600" s="25">
        <v>91</v>
      </c>
      <c r="E600" s="48">
        <v>79</v>
      </c>
      <c r="F600" s="48">
        <v>86</v>
      </c>
      <c r="G600" s="48"/>
      <c r="H600" s="48"/>
      <c r="I600" s="48"/>
      <c r="J600" s="48"/>
      <c r="K600" s="48"/>
      <c r="L600" s="48"/>
      <c r="M600" s="48"/>
      <c r="N600" s="48"/>
      <c r="O600" s="48"/>
      <c r="P600" s="128"/>
      <c r="Q600" s="130"/>
      <c r="R600" s="128"/>
      <c r="S600" s="128"/>
      <c r="T600" s="128"/>
      <c r="U600" s="128"/>
      <c r="V600" s="128"/>
      <c r="W600" s="128"/>
      <c r="X600" s="128"/>
      <c r="Y600" s="128"/>
      <c r="Z600" s="128"/>
      <c r="AA600" s="128"/>
      <c r="AB600" s="128"/>
      <c r="AC600" s="128"/>
      <c r="AD600" s="128"/>
      <c r="AE600" s="128"/>
      <c r="AF600" s="128"/>
      <c r="AG600" s="128"/>
      <c r="AH600" s="128"/>
      <c r="AI600" s="128"/>
      <c r="AJ600" s="128"/>
      <c r="AK600" s="128"/>
      <c r="AL600" s="128"/>
      <c r="AM600" s="128"/>
      <c r="AN600" s="128"/>
      <c r="AO600" s="128"/>
      <c r="AP600" s="128"/>
      <c r="AQ600" s="128"/>
      <c r="AR600" s="128"/>
      <c r="AS600" s="128"/>
      <c r="AT600" s="128"/>
      <c r="AU600" s="128"/>
      <c r="AV600" s="128"/>
      <c r="AW600" s="128"/>
      <c r="AX600" s="128"/>
      <c r="AY600" s="128"/>
      <c r="AZ600" s="128"/>
      <c r="BA600" s="128"/>
      <c r="BB600" s="128"/>
      <c r="BC600" s="128"/>
      <c r="BD600" s="128"/>
      <c r="BE600" s="128"/>
      <c r="BF600" s="128"/>
      <c r="BG600" s="128"/>
      <c r="BH600" s="128"/>
      <c r="BI600" s="128"/>
      <c r="BJ600" s="128"/>
      <c r="BK600" s="128"/>
      <c r="BL600" s="128"/>
    </row>
    <row r="601" ht="22.5" spans="1:256">
      <c r="A601" s="126" t="s">
        <v>782</v>
      </c>
      <c r="B601" s="126"/>
      <c r="C601" s="126"/>
      <c r="D601" s="126"/>
      <c r="E601" s="126"/>
      <c r="F601" s="126"/>
      <c r="G601" s="126"/>
      <c r="H601" s="126"/>
      <c r="I601" s="126"/>
      <c r="J601" s="126"/>
      <c r="K601" s="126"/>
      <c r="L601" s="126"/>
      <c r="M601" s="126"/>
      <c r="N601" s="126"/>
      <c r="O601" s="126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G601" s="5"/>
      <c r="AH601" s="5"/>
      <c r="AI601" s="5"/>
      <c r="AJ601" s="5"/>
      <c r="AK601" s="5"/>
      <c r="AL601" s="5"/>
      <c r="AM601" s="5"/>
      <c r="AN601" s="5"/>
      <c r="AO601" s="5"/>
      <c r="AP601" s="5"/>
      <c r="AQ601" s="5"/>
      <c r="AR601" s="5"/>
      <c r="AS601" s="5"/>
      <c r="AT601" s="5"/>
      <c r="AU601" s="5"/>
      <c r="AV601" s="5"/>
      <c r="AW601" s="5"/>
      <c r="AX601" s="5"/>
      <c r="AY601" s="5"/>
      <c r="AZ601" s="5"/>
      <c r="BA601" s="5"/>
      <c r="BB601" s="5"/>
      <c r="BC601" s="5"/>
      <c r="BD601" s="5"/>
      <c r="BE601" s="5"/>
      <c r="BF601" s="5"/>
      <c r="BG601" s="5"/>
      <c r="BH601" s="5"/>
      <c r="BI601" s="5"/>
      <c r="BJ601" s="5"/>
      <c r="BK601" s="5"/>
      <c r="BL601" s="5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  <c r="FE601" s="1"/>
      <c r="FF601" s="1"/>
      <c r="FG601" s="1"/>
      <c r="FH601" s="1"/>
      <c r="FI601" s="1"/>
      <c r="FJ601" s="1"/>
      <c r="FK601" s="1"/>
      <c r="FL601" s="1"/>
      <c r="FM601" s="1"/>
      <c r="FN601" s="1"/>
      <c r="FO601" s="1"/>
      <c r="FP601" s="1"/>
      <c r="FQ601" s="1"/>
      <c r="FR601" s="1"/>
      <c r="FS601" s="1"/>
      <c r="FT601" s="1"/>
      <c r="FU601" s="1"/>
      <c r="FV601" s="1"/>
      <c r="FW601" s="1"/>
      <c r="FX601" s="1"/>
      <c r="FY601" s="1"/>
      <c r="FZ601" s="1"/>
      <c r="GA601" s="1"/>
      <c r="GB601" s="1"/>
      <c r="GC601" s="1"/>
      <c r="GD601" s="1"/>
      <c r="GE601" s="1"/>
      <c r="GF601" s="1"/>
      <c r="GG601" s="1"/>
      <c r="GH601" s="1"/>
      <c r="GI601" s="1"/>
      <c r="GJ601" s="1"/>
      <c r="GK601" s="1"/>
      <c r="GL601" s="1"/>
      <c r="GM601" s="1"/>
      <c r="GN601" s="1"/>
      <c r="GO601" s="1"/>
      <c r="GP601" s="1"/>
      <c r="GQ601" s="1"/>
      <c r="GR601" s="1"/>
      <c r="GS601" s="1"/>
      <c r="GT601" s="1"/>
      <c r="GU601" s="1"/>
      <c r="GV601" s="1"/>
      <c r="GW601" s="1"/>
      <c r="GX601" s="1"/>
      <c r="GY601" s="1"/>
      <c r="GZ601" s="1"/>
      <c r="HA601" s="1"/>
      <c r="HB601" s="1"/>
      <c r="HC601" s="1"/>
      <c r="HD601" s="1"/>
      <c r="HE601" s="1"/>
      <c r="HF601" s="1"/>
      <c r="HG601" s="1"/>
      <c r="HH601" s="1"/>
      <c r="HI601" s="1"/>
      <c r="HJ601" s="1"/>
      <c r="HK601" s="1"/>
      <c r="HL601" s="1"/>
      <c r="HM601" s="1"/>
      <c r="HN601" s="1"/>
      <c r="HO601" s="1"/>
      <c r="HP601" s="1"/>
      <c r="HQ601" s="1"/>
      <c r="HR601" s="1"/>
      <c r="HS601" s="1"/>
      <c r="HT601" s="1"/>
      <c r="HU601" s="1"/>
      <c r="HV601" s="1"/>
      <c r="HW601" s="1"/>
      <c r="HX601" s="1"/>
      <c r="HY601" s="1"/>
      <c r="HZ601" s="1"/>
      <c r="IA601" s="1"/>
      <c r="IB601" s="1"/>
      <c r="IC601" s="1"/>
      <c r="ID601" s="1"/>
      <c r="IE601" s="1"/>
      <c r="IF601" s="1"/>
      <c r="IG601" s="1"/>
      <c r="IH601" s="1"/>
      <c r="II601" s="1"/>
      <c r="IJ601" s="1"/>
      <c r="IK601" s="1"/>
      <c r="IL601" s="1"/>
      <c r="IM601" s="1"/>
      <c r="IN601" s="1"/>
      <c r="IO601" s="1"/>
      <c r="IP601" s="1"/>
      <c r="IQ601" s="1"/>
      <c r="IR601" s="1"/>
      <c r="IS601" s="1"/>
      <c r="IT601" s="1"/>
      <c r="IU601" s="1"/>
      <c r="IV601" s="1"/>
    </row>
    <row r="602" spans="1:256">
      <c r="A602" s="20" t="s">
        <v>783</v>
      </c>
      <c r="B602" s="22" t="s">
        <v>133</v>
      </c>
      <c r="C602" s="22">
        <v>34</v>
      </c>
      <c r="D602" s="22" t="s">
        <v>3</v>
      </c>
      <c r="E602" s="22" t="s">
        <v>784</v>
      </c>
      <c r="F602" s="22" t="s">
        <v>5</v>
      </c>
      <c r="G602" s="24">
        <f>(A604*A605+B604*B605+C604*C605+D604*D605+E604*E605+F604*F605+G604*G605+H604*H605+I604*I605+J604*J605)/C602</f>
        <v>87.1470588235294</v>
      </c>
      <c r="H602" s="22"/>
      <c r="I602" s="22"/>
      <c r="J602" s="22"/>
      <c r="K602" s="22"/>
      <c r="L602" s="22"/>
      <c r="M602" s="32"/>
      <c r="N602" s="21"/>
      <c r="O602" s="22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  <c r="AG602" s="5"/>
      <c r="AH602" s="5"/>
      <c r="AI602" s="5"/>
      <c r="AJ602" s="5"/>
      <c r="AK602" s="5"/>
      <c r="AL602" s="5"/>
      <c r="AM602" s="5"/>
      <c r="AN602" s="5"/>
      <c r="AO602" s="5"/>
      <c r="AP602" s="5"/>
      <c r="AQ602" s="5"/>
      <c r="AR602" s="5"/>
      <c r="AS602" s="5"/>
      <c r="AT602" s="5"/>
      <c r="AU602" s="5"/>
      <c r="AV602" s="5"/>
      <c r="AW602" s="5"/>
      <c r="AX602" s="5"/>
      <c r="AY602" s="5"/>
      <c r="AZ602" s="5"/>
      <c r="BA602" s="5"/>
      <c r="BB602" s="5"/>
      <c r="BC602" s="5"/>
      <c r="BD602" s="5"/>
      <c r="BE602" s="5"/>
      <c r="BF602" s="5"/>
      <c r="BG602" s="5"/>
      <c r="BH602" s="5"/>
      <c r="BI602" s="5"/>
      <c r="BJ602" s="5"/>
      <c r="BK602" s="5"/>
      <c r="BL602" s="5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/>
      <c r="FE602" s="1"/>
      <c r="FF602" s="1"/>
      <c r="FG602" s="1"/>
      <c r="FH602" s="1"/>
      <c r="FI602" s="1"/>
      <c r="FJ602" s="1"/>
      <c r="FK602" s="1"/>
      <c r="FL602" s="1"/>
      <c r="FM602" s="1"/>
      <c r="FN602" s="1"/>
      <c r="FO602" s="1"/>
      <c r="FP602" s="1"/>
      <c r="FQ602" s="1"/>
      <c r="FR602" s="1"/>
      <c r="FS602" s="1"/>
      <c r="FT602" s="1"/>
      <c r="FU602" s="1"/>
      <c r="FV602" s="1"/>
      <c r="FW602" s="1"/>
      <c r="FX602" s="1"/>
      <c r="FY602" s="1"/>
      <c r="FZ602" s="1"/>
      <c r="GA602" s="1"/>
      <c r="GB602" s="1"/>
      <c r="GC602" s="1"/>
      <c r="GD602" s="1"/>
      <c r="GE602" s="1"/>
      <c r="GF602" s="1"/>
      <c r="GG602" s="1"/>
      <c r="GH602" s="1"/>
      <c r="GI602" s="1"/>
      <c r="GJ602" s="1"/>
      <c r="GK602" s="1"/>
      <c r="GL602" s="1"/>
      <c r="GM602" s="1"/>
      <c r="GN602" s="1"/>
      <c r="GO602" s="1"/>
      <c r="GP602" s="1"/>
      <c r="GQ602" s="1"/>
      <c r="GR602" s="1"/>
      <c r="GS602" s="1"/>
      <c r="GT602" s="1"/>
      <c r="GU602" s="1"/>
      <c r="GV602" s="1"/>
      <c r="GW602" s="1"/>
      <c r="GX602" s="1"/>
      <c r="GY602" s="1"/>
      <c r="GZ602" s="1"/>
      <c r="HA602" s="1"/>
      <c r="HB602" s="1"/>
      <c r="HC602" s="1"/>
      <c r="HD602" s="1"/>
      <c r="HE602" s="1"/>
      <c r="HF602" s="1"/>
      <c r="HG602" s="1"/>
      <c r="HH602" s="1"/>
      <c r="HI602" s="1"/>
      <c r="HJ602" s="1"/>
      <c r="HK602" s="1"/>
      <c r="HL602" s="1"/>
      <c r="HM602" s="1"/>
      <c r="HN602" s="1"/>
      <c r="HO602" s="1"/>
      <c r="HP602" s="1"/>
      <c r="HQ602" s="1"/>
      <c r="HR602" s="1"/>
      <c r="HS602" s="1"/>
      <c r="HT602" s="1"/>
      <c r="HU602" s="1"/>
      <c r="HV602" s="1"/>
      <c r="HW602" s="1"/>
      <c r="HX602" s="1"/>
      <c r="HY602" s="1"/>
      <c r="HZ602" s="1"/>
      <c r="IA602" s="1"/>
      <c r="IB602" s="1"/>
      <c r="IC602" s="1"/>
      <c r="ID602" s="1"/>
      <c r="IE602" s="1"/>
      <c r="IF602" s="1"/>
      <c r="IG602" s="1"/>
      <c r="IH602" s="1"/>
      <c r="II602" s="1"/>
      <c r="IJ602" s="1"/>
      <c r="IK602" s="1"/>
      <c r="IL602" s="1"/>
      <c r="IM602" s="1"/>
      <c r="IN602" s="1"/>
      <c r="IO602" s="1"/>
      <c r="IP602" s="1"/>
      <c r="IQ602" s="1"/>
      <c r="IR602" s="1"/>
      <c r="IS602" s="1"/>
      <c r="IT602" s="1"/>
      <c r="IU602" s="1"/>
      <c r="IV602" s="1"/>
    </row>
    <row r="603" spans="1:256">
      <c r="A603" s="30" t="s">
        <v>785</v>
      </c>
      <c r="B603" s="30" t="s">
        <v>786</v>
      </c>
      <c r="C603" s="30" t="s">
        <v>787</v>
      </c>
      <c r="D603" s="30" t="s">
        <v>788</v>
      </c>
      <c r="E603" s="30" t="s">
        <v>789</v>
      </c>
      <c r="F603" s="30" t="s">
        <v>790</v>
      </c>
      <c r="G603" s="30" t="s">
        <v>791</v>
      </c>
      <c r="H603" s="22" t="s">
        <v>792</v>
      </c>
      <c r="I603" s="22"/>
      <c r="J603" s="22"/>
      <c r="K603" s="22"/>
      <c r="L603" s="21"/>
      <c r="M603" s="22"/>
      <c r="N603" s="22"/>
      <c r="O603" s="22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G603" s="5"/>
      <c r="AH603" s="5"/>
      <c r="AI603" s="5"/>
      <c r="AJ603" s="5"/>
      <c r="AK603" s="5"/>
      <c r="AL603" s="5"/>
      <c r="AM603" s="5"/>
      <c r="AN603" s="5"/>
      <c r="AO603" s="5"/>
      <c r="AP603" s="5"/>
      <c r="AQ603" s="5"/>
      <c r="AR603" s="5"/>
      <c r="AS603" s="5"/>
      <c r="AT603" s="5"/>
      <c r="AU603" s="5"/>
      <c r="AV603" s="5"/>
      <c r="AW603" s="5"/>
      <c r="AX603" s="5"/>
      <c r="AY603" s="5"/>
      <c r="AZ603" s="5"/>
      <c r="BA603" s="5"/>
      <c r="BB603" s="5"/>
      <c r="BC603" s="5"/>
      <c r="BD603" s="5"/>
      <c r="BE603" s="5"/>
      <c r="BF603" s="5"/>
      <c r="BG603" s="5"/>
      <c r="BH603" s="5"/>
      <c r="BI603" s="5"/>
      <c r="BJ603" s="5"/>
      <c r="BK603" s="5"/>
      <c r="BL603" s="5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  <c r="FF603" s="1"/>
      <c r="FG603" s="1"/>
      <c r="FH603" s="1"/>
      <c r="FI603" s="1"/>
      <c r="FJ603" s="1"/>
      <c r="FK603" s="1"/>
      <c r="FL603" s="1"/>
      <c r="FM603" s="1"/>
      <c r="FN603" s="1"/>
      <c r="FO603" s="1"/>
      <c r="FP603" s="1"/>
      <c r="FQ603" s="1"/>
      <c r="FR603" s="1"/>
      <c r="FS603" s="1"/>
      <c r="FT603" s="1"/>
      <c r="FU603" s="1"/>
      <c r="FV603" s="1"/>
      <c r="FW603" s="1"/>
      <c r="FX603" s="1"/>
      <c r="FY603" s="1"/>
      <c r="FZ603" s="1"/>
      <c r="GA603" s="1"/>
      <c r="GB603" s="1"/>
      <c r="GC603" s="1"/>
      <c r="GD603" s="1"/>
      <c r="GE603" s="1"/>
      <c r="GF603" s="1"/>
      <c r="GG603" s="1"/>
      <c r="GH603" s="1"/>
      <c r="GI603" s="1"/>
      <c r="GJ603" s="1"/>
      <c r="GK603" s="1"/>
      <c r="GL603" s="1"/>
      <c r="GM603" s="1"/>
      <c r="GN603" s="1"/>
      <c r="GO603" s="1"/>
      <c r="GP603" s="1"/>
      <c r="GQ603" s="1"/>
      <c r="GR603" s="1"/>
      <c r="GS603" s="1"/>
      <c r="GT603" s="1"/>
      <c r="GU603" s="1"/>
      <c r="GV603" s="1"/>
      <c r="GW603" s="1"/>
      <c r="GX603" s="1"/>
      <c r="GY603" s="1"/>
      <c r="GZ603" s="1"/>
      <c r="HA603" s="1"/>
      <c r="HB603" s="1"/>
      <c r="HC603" s="1"/>
      <c r="HD603" s="1"/>
      <c r="HE603" s="1"/>
      <c r="HF603" s="1"/>
      <c r="HG603" s="1"/>
      <c r="HH603" s="1"/>
      <c r="HI603" s="1"/>
      <c r="HJ603" s="1"/>
      <c r="HK603" s="1"/>
      <c r="HL603" s="1"/>
      <c r="HM603" s="1"/>
      <c r="HN603" s="1"/>
      <c r="HO603" s="1"/>
      <c r="HP603" s="1"/>
      <c r="HQ603" s="1"/>
      <c r="HR603" s="1"/>
      <c r="HS603" s="1"/>
      <c r="HT603" s="1"/>
      <c r="HU603" s="1"/>
      <c r="HV603" s="1"/>
      <c r="HW603" s="1"/>
      <c r="HX603" s="1"/>
      <c r="HY603" s="1"/>
      <c r="HZ603" s="1"/>
      <c r="IA603" s="1"/>
      <c r="IB603" s="1"/>
      <c r="IC603" s="1"/>
      <c r="ID603" s="1"/>
      <c r="IE603" s="1"/>
      <c r="IF603" s="1"/>
      <c r="IG603" s="1"/>
      <c r="IH603" s="1"/>
      <c r="II603" s="1"/>
      <c r="IJ603" s="1"/>
      <c r="IK603" s="1"/>
      <c r="IL603" s="1"/>
      <c r="IM603" s="1"/>
      <c r="IN603" s="1"/>
      <c r="IO603" s="1"/>
      <c r="IP603" s="1"/>
      <c r="IQ603" s="1"/>
      <c r="IR603" s="1"/>
      <c r="IS603" s="1"/>
      <c r="IT603" s="1"/>
      <c r="IU603" s="1"/>
      <c r="IV603" s="1"/>
    </row>
    <row r="604" spans="1:256">
      <c r="A604" s="30">
        <v>2</v>
      </c>
      <c r="B604" s="30">
        <v>5</v>
      </c>
      <c r="C604" s="30">
        <v>5</v>
      </c>
      <c r="D604" s="30">
        <v>5</v>
      </c>
      <c r="E604" s="30">
        <v>5</v>
      </c>
      <c r="F604" s="30">
        <v>6</v>
      </c>
      <c r="G604" s="30">
        <v>4</v>
      </c>
      <c r="H604" s="22">
        <v>2</v>
      </c>
      <c r="I604" s="22"/>
      <c r="J604" s="22"/>
      <c r="K604" s="21"/>
      <c r="L604" s="21"/>
      <c r="M604" s="22"/>
      <c r="N604" s="22"/>
      <c r="O604" s="22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G604" s="5"/>
      <c r="AH604" s="5"/>
      <c r="AI604" s="5"/>
      <c r="AJ604" s="5"/>
      <c r="AK604" s="5"/>
      <c r="AL604" s="5"/>
      <c r="AM604" s="5"/>
      <c r="AN604" s="5"/>
      <c r="AO604" s="5"/>
      <c r="AP604" s="5"/>
      <c r="AQ604" s="5"/>
      <c r="AR604" s="5"/>
      <c r="AS604" s="5"/>
      <c r="AT604" s="5"/>
      <c r="AU604" s="5"/>
      <c r="AV604" s="5"/>
      <c r="AW604" s="5"/>
      <c r="AX604" s="5"/>
      <c r="AY604" s="5"/>
      <c r="AZ604" s="5"/>
      <c r="BA604" s="5"/>
      <c r="BB604" s="5"/>
      <c r="BC604" s="5"/>
      <c r="BD604" s="5"/>
      <c r="BE604" s="5"/>
      <c r="BF604" s="5"/>
      <c r="BG604" s="5"/>
      <c r="BH604" s="5"/>
      <c r="BI604" s="5"/>
      <c r="BJ604" s="5"/>
      <c r="BK604" s="5"/>
      <c r="BL604" s="5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  <c r="FE604" s="1"/>
      <c r="FF604" s="1"/>
      <c r="FG604" s="1"/>
      <c r="FH604" s="1"/>
      <c r="FI604" s="1"/>
      <c r="FJ604" s="1"/>
      <c r="FK604" s="1"/>
      <c r="FL604" s="1"/>
      <c r="FM604" s="1"/>
      <c r="FN604" s="1"/>
      <c r="FO604" s="1"/>
      <c r="FP604" s="1"/>
      <c r="FQ604" s="1"/>
      <c r="FR604" s="1"/>
      <c r="FS604" s="1"/>
      <c r="FT604" s="1"/>
      <c r="FU604" s="1"/>
      <c r="FV604" s="1"/>
      <c r="FW604" s="1"/>
      <c r="FX604" s="1"/>
      <c r="FY604" s="1"/>
      <c r="FZ604" s="1"/>
      <c r="GA604" s="1"/>
      <c r="GB604" s="1"/>
      <c r="GC604" s="1"/>
      <c r="GD604" s="1"/>
      <c r="GE604" s="1"/>
      <c r="GF604" s="1"/>
      <c r="GG604" s="1"/>
      <c r="GH604" s="1"/>
      <c r="GI604" s="1"/>
      <c r="GJ604" s="1"/>
      <c r="GK604" s="1"/>
      <c r="GL604" s="1"/>
      <c r="GM604" s="1"/>
      <c r="GN604" s="1"/>
      <c r="GO604" s="1"/>
      <c r="GP604" s="1"/>
      <c r="GQ604" s="1"/>
      <c r="GR604" s="1"/>
      <c r="GS604" s="1"/>
      <c r="GT604" s="1"/>
      <c r="GU604" s="1"/>
      <c r="GV604" s="1"/>
      <c r="GW604" s="1"/>
      <c r="GX604" s="1"/>
      <c r="GY604" s="1"/>
      <c r="GZ604" s="1"/>
      <c r="HA604" s="1"/>
      <c r="HB604" s="1"/>
      <c r="HC604" s="1"/>
      <c r="HD604" s="1"/>
      <c r="HE604" s="1"/>
      <c r="HF604" s="1"/>
      <c r="HG604" s="1"/>
      <c r="HH604" s="1"/>
      <c r="HI604" s="1"/>
      <c r="HJ604" s="1"/>
      <c r="HK604" s="1"/>
      <c r="HL604" s="1"/>
      <c r="HM604" s="1"/>
      <c r="HN604" s="1"/>
      <c r="HO604" s="1"/>
      <c r="HP604" s="1"/>
      <c r="HQ604" s="1"/>
      <c r="HR604" s="1"/>
      <c r="HS604" s="1"/>
      <c r="HT604" s="1"/>
      <c r="HU604" s="1"/>
      <c r="HV604" s="1"/>
      <c r="HW604" s="1"/>
      <c r="HX604" s="1"/>
      <c r="HY604" s="1"/>
      <c r="HZ604" s="1"/>
      <c r="IA604" s="1"/>
      <c r="IB604" s="1"/>
      <c r="IC604" s="1"/>
      <c r="ID604" s="1"/>
      <c r="IE604" s="1"/>
      <c r="IF604" s="1"/>
      <c r="IG604" s="1"/>
      <c r="IH604" s="1"/>
      <c r="II604" s="1"/>
      <c r="IJ604" s="1"/>
      <c r="IK604" s="1"/>
      <c r="IL604" s="1"/>
      <c r="IM604" s="1"/>
      <c r="IN604" s="1"/>
      <c r="IO604" s="1"/>
      <c r="IP604" s="1"/>
      <c r="IQ604" s="1"/>
      <c r="IR604" s="1"/>
      <c r="IS604" s="1"/>
      <c r="IT604" s="1"/>
      <c r="IU604" s="1"/>
      <c r="IV604" s="1"/>
    </row>
    <row r="605" spans="1:256">
      <c r="A605" s="25">
        <v>96</v>
      </c>
      <c r="B605" s="25">
        <v>94</v>
      </c>
      <c r="C605" s="25">
        <v>91</v>
      </c>
      <c r="D605" s="25">
        <v>96</v>
      </c>
      <c r="E605" s="25">
        <v>90</v>
      </c>
      <c r="F605" s="25">
        <v>75</v>
      </c>
      <c r="G605" s="25">
        <v>72</v>
      </c>
      <c r="H605" s="25">
        <v>89</v>
      </c>
      <c r="I605" s="25"/>
      <c r="J605" s="25"/>
      <c r="K605" s="25"/>
      <c r="L605" s="25"/>
      <c r="M605" s="25"/>
      <c r="N605" s="25"/>
      <c r="O605" s="2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G605" s="5"/>
      <c r="AH605" s="5"/>
      <c r="AI605" s="5"/>
      <c r="AJ605" s="5"/>
      <c r="AK605" s="5"/>
      <c r="AL605" s="5"/>
      <c r="AM605" s="5"/>
      <c r="AN605" s="5"/>
      <c r="AO605" s="5"/>
      <c r="AP605" s="5"/>
      <c r="AQ605" s="5"/>
      <c r="AR605" s="5"/>
      <c r="AS605" s="5"/>
      <c r="AT605" s="5"/>
      <c r="AU605" s="5"/>
      <c r="AV605" s="5"/>
      <c r="AW605" s="5"/>
      <c r="AX605" s="5"/>
      <c r="AY605" s="5"/>
      <c r="AZ605" s="5"/>
      <c r="BA605" s="5"/>
      <c r="BB605" s="5"/>
      <c r="BC605" s="5"/>
      <c r="BD605" s="5"/>
      <c r="BE605" s="5"/>
      <c r="BF605" s="5"/>
      <c r="BG605" s="5"/>
      <c r="BH605" s="5"/>
      <c r="BI605" s="5"/>
      <c r="BJ605" s="5"/>
      <c r="BK605" s="5"/>
      <c r="BL605" s="5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  <c r="ET605" s="2"/>
      <c r="EU605" s="2"/>
      <c r="EV605" s="2"/>
      <c r="EW605" s="2"/>
      <c r="EX605" s="2"/>
      <c r="EY605" s="2"/>
      <c r="EZ605" s="2"/>
      <c r="FA605" s="2"/>
      <c r="FB605" s="2"/>
      <c r="FC605" s="2"/>
      <c r="FD605" s="2"/>
      <c r="FE605" s="2"/>
      <c r="FF605" s="2"/>
      <c r="FG605" s="2"/>
      <c r="FH605" s="2"/>
      <c r="FI605" s="2"/>
      <c r="FJ605" s="2"/>
      <c r="FK605" s="2"/>
      <c r="FL605" s="2"/>
      <c r="FM605" s="2"/>
      <c r="FN605" s="2"/>
      <c r="FO605" s="2"/>
      <c r="FP605" s="2"/>
      <c r="FQ605" s="2"/>
      <c r="FR605" s="2"/>
      <c r="FS605" s="2"/>
      <c r="FT605" s="2"/>
      <c r="FU605" s="2"/>
      <c r="FV605" s="2"/>
      <c r="FW605" s="2"/>
      <c r="FX605" s="2"/>
      <c r="FY605" s="2"/>
      <c r="FZ605" s="2"/>
      <c r="GA605" s="2"/>
      <c r="GB605" s="2"/>
      <c r="GC605" s="2"/>
      <c r="GD605" s="2"/>
      <c r="GE605" s="2"/>
      <c r="GF605" s="2"/>
      <c r="GG605" s="2"/>
      <c r="GH605" s="2"/>
      <c r="GI605" s="2"/>
      <c r="GJ605" s="2"/>
      <c r="GK605" s="2"/>
      <c r="GL605" s="2"/>
      <c r="GM605" s="2"/>
      <c r="GN605" s="2"/>
      <c r="GO605" s="2"/>
      <c r="GP605" s="2"/>
      <c r="GQ605" s="2"/>
      <c r="GR605" s="2"/>
      <c r="GS605" s="2"/>
      <c r="GT605" s="2"/>
      <c r="GU605" s="2"/>
      <c r="GV605" s="2"/>
      <c r="GW605" s="2"/>
      <c r="GX605" s="2"/>
      <c r="GY605" s="2"/>
      <c r="GZ605" s="2"/>
      <c r="HA605" s="2"/>
      <c r="HB605" s="2"/>
      <c r="HC605" s="2"/>
      <c r="HD605" s="2"/>
      <c r="HE605" s="2"/>
      <c r="HF605" s="2"/>
      <c r="HG605" s="2"/>
      <c r="HH605" s="2"/>
      <c r="HI605" s="2"/>
      <c r="HJ605" s="2"/>
      <c r="HK605" s="2"/>
      <c r="HL605" s="2"/>
      <c r="HM605" s="2"/>
      <c r="HN605" s="2"/>
      <c r="HO605" s="2"/>
      <c r="HP605" s="2"/>
      <c r="HQ605" s="2"/>
      <c r="HR605" s="2"/>
      <c r="HS605" s="2"/>
      <c r="HT605" s="2"/>
      <c r="HU605" s="2"/>
      <c r="HV605" s="2"/>
      <c r="HW605" s="2"/>
      <c r="HX605" s="2"/>
      <c r="HY605" s="2"/>
      <c r="HZ605" s="2"/>
      <c r="IA605" s="2"/>
      <c r="IB605" s="2"/>
      <c r="IC605" s="2"/>
      <c r="ID605" s="2"/>
      <c r="IE605" s="2"/>
      <c r="IF605" s="2"/>
      <c r="IG605" s="2"/>
      <c r="IH605" s="2"/>
      <c r="II605" s="2"/>
      <c r="IJ605" s="2"/>
      <c r="IK605" s="2"/>
      <c r="IL605" s="2"/>
      <c r="IM605" s="2"/>
      <c r="IN605" s="2"/>
      <c r="IO605" s="2"/>
      <c r="IP605" s="2"/>
      <c r="IQ605" s="2"/>
      <c r="IR605" s="2"/>
      <c r="IS605" s="2"/>
      <c r="IT605" s="2"/>
      <c r="IU605" s="2"/>
      <c r="IV605" s="2"/>
    </row>
    <row r="606" spans="1:256">
      <c r="A606" s="22"/>
      <c r="B606" s="21"/>
      <c r="C606" s="21"/>
      <c r="D606" s="21"/>
      <c r="E606" s="21"/>
      <c r="F606" s="21"/>
      <c r="G606" s="21"/>
      <c r="H606" s="21"/>
      <c r="I606" s="21"/>
      <c r="J606" s="21"/>
      <c r="K606" s="21"/>
      <c r="L606" s="21"/>
      <c r="M606" s="21"/>
      <c r="N606" s="21"/>
      <c r="O606" s="22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G606" s="5"/>
      <c r="AH606" s="5"/>
      <c r="AI606" s="5"/>
      <c r="AJ606" s="5"/>
      <c r="AK606" s="5"/>
      <c r="AL606" s="5"/>
      <c r="AM606" s="5"/>
      <c r="AN606" s="5"/>
      <c r="AO606" s="5"/>
      <c r="AP606" s="5"/>
      <c r="AQ606" s="5"/>
      <c r="AR606" s="5"/>
      <c r="AS606" s="5"/>
      <c r="AT606" s="5"/>
      <c r="AU606" s="5"/>
      <c r="AV606" s="5"/>
      <c r="AW606" s="5"/>
      <c r="AX606" s="5"/>
      <c r="AY606" s="5"/>
      <c r="AZ606" s="5"/>
      <c r="BA606" s="5"/>
      <c r="BB606" s="5"/>
      <c r="BC606" s="5"/>
      <c r="BD606" s="5"/>
      <c r="BE606" s="5"/>
      <c r="BF606" s="5"/>
      <c r="BG606" s="5"/>
      <c r="BH606" s="5"/>
      <c r="BI606" s="5"/>
      <c r="BJ606" s="5"/>
      <c r="BK606" s="5"/>
      <c r="BL606" s="5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  <c r="FF606" s="1"/>
      <c r="FG606" s="1"/>
      <c r="FH606" s="1"/>
      <c r="FI606" s="1"/>
      <c r="FJ606" s="1"/>
      <c r="FK606" s="1"/>
      <c r="FL606" s="1"/>
      <c r="FM606" s="1"/>
      <c r="FN606" s="1"/>
      <c r="FO606" s="1"/>
      <c r="FP606" s="1"/>
      <c r="FQ606" s="1"/>
      <c r="FR606" s="1"/>
      <c r="FS606" s="1"/>
      <c r="FT606" s="1"/>
      <c r="FU606" s="1"/>
      <c r="FV606" s="1"/>
      <c r="FW606" s="1"/>
      <c r="FX606" s="1"/>
      <c r="FY606" s="1"/>
      <c r="FZ606" s="1"/>
      <c r="GA606" s="1"/>
      <c r="GB606" s="1"/>
      <c r="GC606" s="1"/>
      <c r="GD606" s="1"/>
      <c r="GE606" s="1"/>
      <c r="GF606" s="1"/>
      <c r="GG606" s="1"/>
      <c r="GH606" s="1"/>
      <c r="GI606" s="1"/>
      <c r="GJ606" s="1"/>
      <c r="GK606" s="1"/>
      <c r="GL606" s="1"/>
      <c r="GM606" s="1"/>
      <c r="GN606" s="1"/>
      <c r="GO606" s="1"/>
      <c r="GP606" s="1"/>
      <c r="GQ606" s="1"/>
      <c r="GR606" s="1"/>
      <c r="GS606" s="1"/>
      <c r="GT606" s="1"/>
      <c r="GU606" s="1"/>
      <c r="GV606" s="1"/>
      <c r="GW606" s="1"/>
      <c r="GX606" s="1"/>
      <c r="GY606" s="1"/>
      <c r="GZ606" s="1"/>
      <c r="HA606" s="1"/>
      <c r="HB606" s="1"/>
      <c r="HC606" s="1"/>
      <c r="HD606" s="1"/>
      <c r="HE606" s="1"/>
      <c r="HF606" s="1"/>
      <c r="HG606" s="1"/>
      <c r="HH606" s="1"/>
      <c r="HI606" s="1"/>
      <c r="HJ606" s="1"/>
      <c r="HK606" s="1"/>
      <c r="HL606" s="1"/>
      <c r="HM606" s="1"/>
      <c r="HN606" s="1"/>
      <c r="HO606" s="1"/>
      <c r="HP606" s="1"/>
      <c r="HQ606" s="1"/>
      <c r="HR606" s="1"/>
      <c r="HS606" s="1"/>
      <c r="HT606" s="1"/>
      <c r="HU606" s="1"/>
      <c r="HV606" s="1"/>
      <c r="HW606" s="1"/>
      <c r="HX606" s="1"/>
      <c r="HY606" s="1"/>
      <c r="HZ606" s="1"/>
      <c r="IA606" s="1"/>
      <c r="IB606" s="1"/>
      <c r="IC606" s="1"/>
      <c r="ID606" s="1"/>
      <c r="IE606" s="1"/>
      <c r="IF606" s="1"/>
      <c r="IG606" s="1"/>
      <c r="IH606" s="1"/>
      <c r="II606" s="1"/>
      <c r="IJ606" s="1"/>
      <c r="IK606" s="1"/>
      <c r="IL606" s="1"/>
      <c r="IM606" s="1"/>
      <c r="IN606" s="1"/>
      <c r="IO606" s="1"/>
      <c r="IP606" s="1"/>
      <c r="IQ606" s="1"/>
      <c r="IR606" s="1"/>
      <c r="IS606" s="1"/>
      <c r="IT606" s="1"/>
      <c r="IU606" s="1"/>
      <c r="IV606" s="1"/>
    </row>
    <row r="607" spans="1:256">
      <c r="A607" s="20" t="s">
        <v>793</v>
      </c>
      <c r="B607" s="22" t="s">
        <v>133</v>
      </c>
      <c r="C607" s="22">
        <v>14</v>
      </c>
      <c r="D607" s="22" t="s">
        <v>3</v>
      </c>
      <c r="E607" s="22" t="s">
        <v>794</v>
      </c>
      <c r="F607" s="22" t="s">
        <v>5</v>
      </c>
      <c r="G607" s="24">
        <f>(A609*A610+B609*B610+C609*C610+D609*D610+E609*E610+F609*F610+G609*G610+H609*H610+I609*I610+J609*J610)/C607</f>
        <v>90.9285714285714</v>
      </c>
      <c r="H607" s="22"/>
      <c r="I607" s="22"/>
      <c r="J607" s="22"/>
      <c r="K607" s="22"/>
      <c r="L607" s="22"/>
      <c r="M607" s="22"/>
      <c r="N607" s="22"/>
      <c r="O607" s="22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5"/>
      <c r="AH607" s="5"/>
      <c r="AI607" s="5"/>
      <c r="AJ607" s="5"/>
      <c r="AK607" s="5"/>
      <c r="AL607" s="5"/>
      <c r="AM607" s="5"/>
      <c r="AN607" s="5"/>
      <c r="AO607" s="5"/>
      <c r="AP607" s="5"/>
      <c r="AQ607" s="5"/>
      <c r="AR607" s="5"/>
      <c r="AS607" s="5"/>
      <c r="AT607" s="5"/>
      <c r="AU607" s="5"/>
      <c r="AV607" s="5"/>
      <c r="AW607" s="5"/>
      <c r="AX607" s="5"/>
      <c r="AY607" s="5"/>
      <c r="AZ607" s="5"/>
      <c r="BA607" s="5"/>
      <c r="BB607" s="5"/>
      <c r="BC607" s="5"/>
      <c r="BD607" s="5"/>
      <c r="BE607" s="5"/>
      <c r="BF607" s="5"/>
      <c r="BG607" s="5"/>
      <c r="BH607" s="5"/>
      <c r="BI607" s="5"/>
      <c r="BJ607" s="5"/>
      <c r="BK607" s="5"/>
      <c r="BL607" s="5"/>
      <c r="BM607" s="3"/>
      <c r="BN607" s="3"/>
      <c r="BO607" s="3"/>
      <c r="BP607" s="3"/>
      <c r="BQ607" s="3"/>
      <c r="BR607" s="3"/>
      <c r="BS607" s="3"/>
      <c r="BT607" s="3"/>
      <c r="BU607" s="3"/>
      <c r="BV607" s="3"/>
      <c r="BW607" s="3"/>
      <c r="BX607" s="3"/>
      <c r="BY607" s="3"/>
      <c r="BZ607" s="3"/>
      <c r="CA607" s="3"/>
      <c r="CB607" s="3"/>
      <c r="CC607" s="3"/>
      <c r="CD607" s="3"/>
      <c r="CE607" s="3"/>
      <c r="CF607" s="3"/>
      <c r="CG607" s="3"/>
      <c r="CH607" s="3"/>
      <c r="CI607" s="3"/>
      <c r="CJ607" s="3"/>
      <c r="CK607" s="3"/>
      <c r="CL607" s="3"/>
      <c r="CM607" s="3"/>
      <c r="CN607" s="3"/>
      <c r="CO607" s="3"/>
      <c r="CP607" s="3"/>
      <c r="CQ607" s="3"/>
      <c r="CR607" s="3"/>
      <c r="CS607" s="3"/>
      <c r="CT607" s="3"/>
      <c r="CU607" s="3"/>
      <c r="CV607" s="3"/>
      <c r="CW607" s="3"/>
      <c r="CX607" s="3"/>
      <c r="CY607" s="3"/>
      <c r="CZ607" s="3"/>
      <c r="DA607" s="3"/>
      <c r="DB607" s="3"/>
      <c r="DC607" s="3"/>
      <c r="DD607" s="3"/>
      <c r="DE607" s="3"/>
      <c r="DF607" s="3"/>
      <c r="DG607" s="3"/>
      <c r="DH607" s="3"/>
      <c r="DI607" s="3"/>
      <c r="DJ607" s="3"/>
      <c r="DK607" s="3"/>
      <c r="DL607" s="3"/>
      <c r="DM607" s="3"/>
      <c r="DN607" s="3"/>
      <c r="DO607" s="3"/>
      <c r="DP607" s="3"/>
      <c r="DQ607" s="3"/>
      <c r="DR607" s="3"/>
      <c r="DS607" s="3"/>
      <c r="DT607" s="3"/>
      <c r="DU607" s="3"/>
      <c r="DV607" s="3"/>
      <c r="DW607" s="3"/>
      <c r="DX607" s="3"/>
      <c r="DY607" s="3"/>
      <c r="DZ607" s="3"/>
      <c r="EA607" s="3"/>
      <c r="EB607" s="3"/>
      <c r="EC607" s="3"/>
      <c r="ED607" s="3"/>
      <c r="EE607" s="3"/>
      <c r="EF607" s="3"/>
      <c r="EG607" s="3"/>
      <c r="EH607" s="3"/>
      <c r="EI607" s="3"/>
      <c r="EJ607" s="3"/>
      <c r="EK607" s="3"/>
      <c r="EL607" s="3"/>
      <c r="EM607" s="3"/>
      <c r="EN607" s="3"/>
      <c r="EO607" s="3"/>
      <c r="EP607" s="3"/>
      <c r="EQ607" s="3"/>
      <c r="ER607" s="3"/>
      <c r="ES607" s="3"/>
      <c r="ET607" s="3"/>
      <c r="EU607" s="3"/>
      <c r="EV607" s="3"/>
      <c r="EW607" s="3"/>
      <c r="EX607" s="3"/>
      <c r="EY607" s="3"/>
      <c r="EZ607" s="3"/>
      <c r="FA607" s="3"/>
      <c r="FB607" s="3"/>
      <c r="FC607" s="3"/>
      <c r="FD607" s="3"/>
      <c r="FE607" s="3"/>
      <c r="FF607" s="3"/>
      <c r="FG607" s="3"/>
      <c r="FH607" s="3"/>
      <c r="FI607" s="3"/>
      <c r="FJ607" s="3"/>
      <c r="FK607" s="3"/>
      <c r="FL607" s="3"/>
      <c r="FM607" s="3"/>
      <c r="FN607" s="3"/>
      <c r="FO607" s="3"/>
      <c r="FP607" s="3"/>
      <c r="FQ607" s="3"/>
      <c r="FR607" s="3"/>
      <c r="FS607" s="3"/>
      <c r="FT607" s="3"/>
      <c r="FU607" s="3"/>
      <c r="FV607" s="3"/>
      <c r="FW607" s="3"/>
      <c r="FX607" s="3"/>
      <c r="FY607" s="3"/>
      <c r="FZ607" s="3"/>
      <c r="GA607" s="3"/>
      <c r="GB607" s="3"/>
      <c r="GC607" s="3"/>
      <c r="GD607" s="3"/>
      <c r="GE607" s="3"/>
      <c r="GF607" s="3"/>
      <c r="GG607" s="3"/>
      <c r="GH607" s="3"/>
      <c r="GI607" s="3"/>
      <c r="GJ607" s="3"/>
      <c r="GK607" s="3"/>
      <c r="GL607" s="3"/>
      <c r="GM607" s="3"/>
      <c r="GN607" s="3"/>
      <c r="GO607" s="3"/>
      <c r="GP607" s="3"/>
      <c r="GQ607" s="3"/>
      <c r="GR607" s="3"/>
      <c r="GS607" s="3"/>
      <c r="GT607" s="3"/>
      <c r="GU607" s="3"/>
      <c r="GV607" s="3"/>
      <c r="GW607" s="3"/>
      <c r="GX607" s="3"/>
      <c r="GY607" s="3"/>
      <c r="GZ607" s="3"/>
      <c r="HA607" s="3"/>
      <c r="HB607" s="3"/>
      <c r="HC607" s="3"/>
      <c r="HD607" s="3"/>
      <c r="HE607" s="3"/>
      <c r="HF607" s="3"/>
      <c r="HG607" s="3"/>
      <c r="HH607" s="3"/>
      <c r="HI607" s="3"/>
      <c r="HJ607" s="3"/>
      <c r="HK607" s="3"/>
      <c r="HL607" s="3"/>
      <c r="HM607" s="3"/>
      <c r="HN607" s="3"/>
      <c r="HO607" s="3"/>
      <c r="HP607" s="3"/>
      <c r="HQ607" s="3"/>
      <c r="HR607" s="3"/>
      <c r="HS607" s="3"/>
      <c r="HT607" s="3"/>
      <c r="HU607" s="3"/>
      <c r="HV607" s="3"/>
      <c r="HW607" s="3"/>
      <c r="HX607" s="3"/>
      <c r="HY607" s="3"/>
      <c r="HZ607" s="3"/>
      <c r="IA607" s="3"/>
      <c r="IB607" s="3"/>
      <c r="IC607" s="3"/>
      <c r="ID607" s="3"/>
      <c r="IE607" s="3"/>
      <c r="IF607" s="3"/>
      <c r="IG607" s="3"/>
      <c r="IH607" s="3"/>
      <c r="II607" s="3"/>
      <c r="IJ607" s="3"/>
      <c r="IK607" s="3"/>
      <c r="IL607" s="3"/>
      <c r="IM607" s="3"/>
      <c r="IN607" s="3"/>
      <c r="IO607" s="3"/>
      <c r="IP607" s="3"/>
      <c r="IQ607" s="3"/>
      <c r="IR607" s="3"/>
      <c r="IS607" s="3"/>
      <c r="IT607" s="3"/>
      <c r="IU607" s="3"/>
      <c r="IV607" s="3"/>
    </row>
    <row r="608" spans="1:256">
      <c r="A608" s="30" t="s">
        <v>795</v>
      </c>
      <c r="B608" s="30" t="s">
        <v>796</v>
      </c>
      <c r="C608" s="22" t="s">
        <v>306</v>
      </c>
      <c r="D608" s="22" t="s">
        <v>797</v>
      </c>
      <c r="E608" s="22"/>
      <c r="F608" s="22"/>
      <c r="G608" s="22"/>
      <c r="H608" s="22"/>
      <c r="I608" s="22"/>
      <c r="J608" s="22"/>
      <c r="K608" s="22"/>
      <c r="L608" s="22"/>
      <c r="M608" s="22"/>
      <c r="N608" s="22"/>
      <c r="O608" s="22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G608" s="5"/>
      <c r="AH608" s="5"/>
      <c r="AI608" s="5"/>
      <c r="AJ608" s="5"/>
      <c r="AK608" s="5"/>
      <c r="AL608" s="5"/>
      <c r="AM608" s="5"/>
      <c r="AN608" s="5"/>
      <c r="AO608" s="5"/>
      <c r="AP608" s="5"/>
      <c r="AQ608" s="5"/>
      <c r="AR608" s="5"/>
      <c r="AS608" s="5"/>
      <c r="AT608" s="5"/>
      <c r="AU608" s="5"/>
      <c r="AV608" s="5"/>
      <c r="AW608" s="5"/>
      <c r="AX608" s="5"/>
      <c r="AY608" s="5"/>
      <c r="AZ608" s="5"/>
      <c r="BA608" s="5"/>
      <c r="BB608" s="5"/>
      <c r="BC608" s="5"/>
      <c r="BD608" s="5"/>
      <c r="BE608" s="5"/>
      <c r="BF608" s="5"/>
      <c r="BG608" s="5"/>
      <c r="BH608" s="5"/>
      <c r="BI608" s="5"/>
      <c r="BJ608" s="5"/>
      <c r="BK608" s="5"/>
      <c r="BL608" s="5"/>
      <c r="BM608" s="3"/>
      <c r="BN608" s="3"/>
      <c r="BO608" s="3"/>
      <c r="BP608" s="3"/>
      <c r="BQ608" s="3"/>
      <c r="BR608" s="3"/>
      <c r="BS608" s="3"/>
      <c r="BT608" s="3"/>
      <c r="BU608" s="3"/>
      <c r="BV608" s="3"/>
      <c r="BW608" s="3"/>
      <c r="BX608" s="3"/>
      <c r="BY608" s="3"/>
      <c r="BZ608" s="3"/>
      <c r="CA608" s="3"/>
      <c r="CB608" s="3"/>
      <c r="CC608" s="3"/>
      <c r="CD608" s="3"/>
      <c r="CE608" s="3"/>
      <c r="CF608" s="3"/>
      <c r="CG608" s="3"/>
      <c r="CH608" s="3"/>
      <c r="CI608" s="3"/>
      <c r="CJ608" s="3"/>
      <c r="CK608" s="3"/>
      <c r="CL608" s="3"/>
      <c r="CM608" s="3"/>
      <c r="CN608" s="3"/>
      <c r="CO608" s="3"/>
      <c r="CP608" s="3"/>
      <c r="CQ608" s="3"/>
      <c r="CR608" s="3"/>
      <c r="CS608" s="3"/>
      <c r="CT608" s="3"/>
      <c r="CU608" s="3"/>
      <c r="CV608" s="3"/>
      <c r="CW608" s="3"/>
      <c r="CX608" s="3"/>
      <c r="CY608" s="3"/>
      <c r="CZ608" s="3"/>
      <c r="DA608" s="3"/>
      <c r="DB608" s="3"/>
      <c r="DC608" s="3"/>
      <c r="DD608" s="3"/>
      <c r="DE608" s="3"/>
      <c r="DF608" s="3"/>
      <c r="DG608" s="3"/>
      <c r="DH608" s="3"/>
      <c r="DI608" s="3"/>
      <c r="DJ608" s="3"/>
      <c r="DK608" s="3"/>
      <c r="DL608" s="3"/>
      <c r="DM608" s="3"/>
      <c r="DN608" s="3"/>
      <c r="DO608" s="3"/>
      <c r="DP608" s="3"/>
      <c r="DQ608" s="3"/>
      <c r="DR608" s="3"/>
      <c r="DS608" s="3"/>
      <c r="DT608" s="3"/>
      <c r="DU608" s="3"/>
      <c r="DV608" s="3"/>
      <c r="DW608" s="3"/>
      <c r="DX608" s="3"/>
      <c r="DY608" s="3"/>
      <c r="DZ608" s="3"/>
      <c r="EA608" s="3"/>
      <c r="EB608" s="3"/>
      <c r="EC608" s="3"/>
      <c r="ED608" s="3"/>
      <c r="EE608" s="3"/>
      <c r="EF608" s="3"/>
      <c r="EG608" s="3"/>
      <c r="EH608" s="3"/>
      <c r="EI608" s="3"/>
      <c r="EJ608" s="3"/>
      <c r="EK608" s="3"/>
      <c r="EL608" s="3"/>
      <c r="EM608" s="3"/>
      <c r="EN608" s="3"/>
      <c r="EO608" s="3"/>
      <c r="EP608" s="3"/>
      <c r="EQ608" s="3"/>
      <c r="ER608" s="3"/>
      <c r="ES608" s="3"/>
      <c r="ET608" s="3"/>
      <c r="EU608" s="3"/>
      <c r="EV608" s="3"/>
      <c r="EW608" s="3"/>
      <c r="EX608" s="3"/>
      <c r="EY608" s="3"/>
      <c r="EZ608" s="3"/>
      <c r="FA608" s="3"/>
      <c r="FB608" s="3"/>
      <c r="FC608" s="3"/>
      <c r="FD608" s="3"/>
      <c r="FE608" s="3"/>
      <c r="FF608" s="3"/>
      <c r="FG608" s="3"/>
      <c r="FH608" s="3"/>
      <c r="FI608" s="3"/>
      <c r="FJ608" s="3"/>
      <c r="FK608" s="3"/>
      <c r="FL608" s="3"/>
      <c r="FM608" s="3"/>
      <c r="FN608" s="3"/>
      <c r="FO608" s="3"/>
      <c r="FP608" s="3"/>
      <c r="FQ608" s="3"/>
      <c r="FR608" s="3"/>
      <c r="FS608" s="3"/>
      <c r="FT608" s="3"/>
      <c r="FU608" s="3"/>
      <c r="FV608" s="3"/>
      <c r="FW608" s="3"/>
      <c r="FX608" s="3"/>
      <c r="FY608" s="3"/>
      <c r="FZ608" s="3"/>
      <c r="GA608" s="3"/>
      <c r="GB608" s="3"/>
      <c r="GC608" s="3"/>
      <c r="GD608" s="3"/>
      <c r="GE608" s="3"/>
      <c r="GF608" s="3"/>
      <c r="GG608" s="3"/>
      <c r="GH608" s="3"/>
      <c r="GI608" s="3"/>
      <c r="GJ608" s="3"/>
      <c r="GK608" s="3"/>
      <c r="GL608" s="3"/>
      <c r="GM608" s="3"/>
      <c r="GN608" s="3"/>
      <c r="GO608" s="3"/>
      <c r="GP608" s="3"/>
      <c r="GQ608" s="3"/>
      <c r="GR608" s="3"/>
      <c r="GS608" s="3"/>
      <c r="GT608" s="3"/>
      <c r="GU608" s="3"/>
      <c r="GV608" s="3"/>
      <c r="GW608" s="3"/>
      <c r="GX608" s="3"/>
      <c r="GY608" s="3"/>
      <c r="GZ608" s="3"/>
      <c r="HA608" s="3"/>
      <c r="HB608" s="3"/>
      <c r="HC608" s="3"/>
      <c r="HD608" s="3"/>
      <c r="HE608" s="3"/>
      <c r="HF608" s="3"/>
      <c r="HG608" s="3"/>
      <c r="HH608" s="3"/>
      <c r="HI608" s="3"/>
      <c r="HJ608" s="3"/>
      <c r="HK608" s="3"/>
      <c r="HL608" s="3"/>
      <c r="HM608" s="3"/>
      <c r="HN608" s="3"/>
      <c r="HO608" s="3"/>
      <c r="HP608" s="3"/>
      <c r="HQ608" s="3"/>
      <c r="HR608" s="3"/>
      <c r="HS608" s="3"/>
      <c r="HT608" s="3"/>
      <c r="HU608" s="3"/>
      <c r="HV608" s="3"/>
      <c r="HW608" s="3"/>
      <c r="HX608" s="3"/>
      <c r="HY608" s="3"/>
      <c r="HZ608" s="3"/>
      <c r="IA608" s="3"/>
      <c r="IB608" s="3"/>
      <c r="IC608" s="3"/>
      <c r="ID608" s="3"/>
      <c r="IE608" s="3"/>
      <c r="IF608" s="3"/>
      <c r="IG608" s="3"/>
      <c r="IH608" s="3"/>
      <c r="II608" s="3"/>
      <c r="IJ608" s="3"/>
      <c r="IK608" s="3"/>
      <c r="IL608" s="3"/>
      <c r="IM608" s="3"/>
      <c r="IN608" s="3"/>
      <c r="IO608" s="3"/>
      <c r="IP608" s="3"/>
      <c r="IQ608" s="3"/>
      <c r="IR608" s="3"/>
      <c r="IS608" s="3"/>
      <c r="IT608" s="3"/>
      <c r="IU608" s="3"/>
      <c r="IV608" s="3"/>
    </row>
    <row r="609" spans="1:256">
      <c r="A609" s="30">
        <v>6</v>
      </c>
      <c r="B609" s="30">
        <v>2</v>
      </c>
      <c r="C609" s="22">
        <v>1</v>
      </c>
      <c r="D609" s="22">
        <v>5</v>
      </c>
      <c r="E609" s="22"/>
      <c r="F609" s="22"/>
      <c r="G609" s="22"/>
      <c r="H609" s="22"/>
      <c r="I609" s="22"/>
      <c r="J609" s="22"/>
      <c r="K609" s="22"/>
      <c r="L609" s="22"/>
      <c r="M609" s="22"/>
      <c r="N609" s="22"/>
      <c r="O609" s="21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G609" s="5"/>
      <c r="AH609" s="5"/>
      <c r="AI609" s="5"/>
      <c r="AJ609" s="5"/>
      <c r="AK609" s="5"/>
      <c r="AL609" s="5"/>
      <c r="AM609" s="5"/>
      <c r="AN609" s="5"/>
      <c r="AO609" s="5"/>
      <c r="AP609" s="5"/>
      <c r="AQ609" s="5"/>
      <c r="AR609" s="5"/>
      <c r="AS609" s="5"/>
      <c r="AT609" s="5"/>
      <c r="AU609" s="5"/>
      <c r="AV609" s="5"/>
      <c r="AW609" s="5"/>
      <c r="AX609" s="5"/>
      <c r="AY609" s="5"/>
      <c r="AZ609" s="5"/>
      <c r="BA609" s="5"/>
      <c r="BB609" s="5"/>
      <c r="BC609" s="5"/>
      <c r="BD609" s="5"/>
      <c r="BE609" s="5"/>
      <c r="BF609" s="5"/>
      <c r="BG609" s="5"/>
      <c r="BH609" s="5"/>
      <c r="BI609" s="5"/>
      <c r="BJ609" s="5"/>
      <c r="BK609" s="5"/>
      <c r="BL609" s="5"/>
      <c r="BM609" s="3"/>
      <c r="BN609" s="3"/>
      <c r="BO609" s="3"/>
      <c r="BP609" s="3"/>
      <c r="BQ609" s="3"/>
      <c r="BR609" s="3"/>
      <c r="BS609" s="3"/>
      <c r="BT609" s="3"/>
      <c r="BU609" s="3"/>
      <c r="BV609" s="3"/>
      <c r="BW609" s="3"/>
      <c r="BX609" s="3"/>
      <c r="BY609" s="3"/>
      <c r="BZ609" s="3"/>
      <c r="CA609" s="3"/>
      <c r="CB609" s="3"/>
      <c r="CC609" s="3"/>
      <c r="CD609" s="3"/>
      <c r="CE609" s="3"/>
      <c r="CF609" s="3"/>
      <c r="CG609" s="3"/>
      <c r="CH609" s="3"/>
      <c r="CI609" s="3"/>
      <c r="CJ609" s="3"/>
      <c r="CK609" s="3"/>
      <c r="CL609" s="3"/>
      <c r="CM609" s="3"/>
      <c r="CN609" s="3"/>
      <c r="CO609" s="3"/>
      <c r="CP609" s="3"/>
      <c r="CQ609" s="3"/>
      <c r="CR609" s="3"/>
      <c r="CS609" s="3"/>
      <c r="CT609" s="3"/>
      <c r="CU609" s="3"/>
      <c r="CV609" s="3"/>
      <c r="CW609" s="3"/>
      <c r="CX609" s="3"/>
      <c r="CY609" s="3"/>
      <c r="CZ609" s="3"/>
      <c r="DA609" s="3"/>
      <c r="DB609" s="3"/>
      <c r="DC609" s="3"/>
      <c r="DD609" s="3"/>
      <c r="DE609" s="3"/>
      <c r="DF609" s="3"/>
      <c r="DG609" s="3"/>
      <c r="DH609" s="3"/>
      <c r="DI609" s="3"/>
      <c r="DJ609" s="3"/>
      <c r="DK609" s="3"/>
      <c r="DL609" s="3"/>
      <c r="DM609" s="3"/>
      <c r="DN609" s="3"/>
      <c r="DO609" s="3"/>
      <c r="DP609" s="3"/>
      <c r="DQ609" s="3"/>
      <c r="DR609" s="3"/>
      <c r="DS609" s="3"/>
      <c r="DT609" s="3"/>
      <c r="DU609" s="3"/>
      <c r="DV609" s="3"/>
      <c r="DW609" s="3"/>
      <c r="DX609" s="3"/>
      <c r="DY609" s="3"/>
      <c r="DZ609" s="3"/>
      <c r="EA609" s="3"/>
      <c r="EB609" s="3"/>
      <c r="EC609" s="3"/>
      <c r="ED609" s="3"/>
      <c r="EE609" s="3"/>
      <c r="EF609" s="3"/>
      <c r="EG609" s="3"/>
      <c r="EH609" s="3"/>
      <c r="EI609" s="3"/>
      <c r="EJ609" s="3"/>
      <c r="EK609" s="3"/>
      <c r="EL609" s="3"/>
      <c r="EM609" s="3"/>
      <c r="EN609" s="3"/>
      <c r="EO609" s="3"/>
      <c r="EP609" s="3"/>
      <c r="EQ609" s="3"/>
      <c r="ER609" s="3"/>
      <c r="ES609" s="3"/>
      <c r="ET609" s="3"/>
      <c r="EU609" s="3"/>
      <c r="EV609" s="3"/>
      <c r="EW609" s="3"/>
      <c r="EX609" s="3"/>
      <c r="EY609" s="3"/>
      <c r="EZ609" s="3"/>
      <c r="FA609" s="3"/>
      <c r="FB609" s="3"/>
      <c r="FC609" s="3"/>
      <c r="FD609" s="3"/>
      <c r="FE609" s="3"/>
      <c r="FF609" s="3"/>
      <c r="FG609" s="3"/>
      <c r="FH609" s="3"/>
      <c r="FI609" s="3"/>
      <c r="FJ609" s="3"/>
      <c r="FK609" s="3"/>
      <c r="FL609" s="3"/>
      <c r="FM609" s="3"/>
      <c r="FN609" s="3"/>
      <c r="FO609" s="3"/>
      <c r="FP609" s="3"/>
      <c r="FQ609" s="3"/>
      <c r="FR609" s="3"/>
      <c r="FS609" s="3"/>
      <c r="FT609" s="3"/>
      <c r="FU609" s="3"/>
      <c r="FV609" s="3"/>
      <c r="FW609" s="3"/>
      <c r="FX609" s="3"/>
      <c r="FY609" s="3"/>
      <c r="FZ609" s="3"/>
      <c r="GA609" s="3"/>
      <c r="GB609" s="3"/>
      <c r="GC609" s="3"/>
      <c r="GD609" s="3"/>
      <c r="GE609" s="3"/>
      <c r="GF609" s="3"/>
      <c r="GG609" s="3"/>
      <c r="GH609" s="3"/>
      <c r="GI609" s="3"/>
      <c r="GJ609" s="3"/>
      <c r="GK609" s="3"/>
      <c r="GL609" s="3"/>
      <c r="GM609" s="3"/>
      <c r="GN609" s="3"/>
      <c r="GO609" s="3"/>
      <c r="GP609" s="3"/>
      <c r="GQ609" s="3"/>
      <c r="GR609" s="3"/>
      <c r="GS609" s="3"/>
      <c r="GT609" s="3"/>
      <c r="GU609" s="3"/>
      <c r="GV609" s="3"/>
      <c r="GW609" s="3"/>
      <c r="GX609" s="3"/>
      <c r="GY609" s="3"/>
      <c r="GZ609" s="3"/>
      <c r="HA609" s="3"/>
      <c r="HB609" s="3"/>
      <c r="HC609" s="3"/>
      <c r="HD609" s="3"/>
      <c r="HE609" s="3"/>
      <c r="HF609" s="3"/>
      <c r="HG609" s="3"/>
      <c r="HH609" s="3"/>
      <c r="HI609" s="3"/>
      <c r="HJ609" s="3"/>
      <c r="HK609" s="3"/>
      <c r="HL609" s="3"/>
      <c r="HM609" s="3"/>
      <c r="HN609" s="3"/>
      <c r="HO609" s="3"/>
      <c r="HP609" s="3"/>
      <c r="HQ609" s="3"/>
      <c r="HR609" s="3"/>
      <c r="HS609" s="3"/>
      <c r="HT609" s="3"/>
      <c r="HU609" s="3"/>
      <c r="HV609" s="3"/>
      <c r="HW609" s="3"/>
      <c r="HX609" s="3"/>
      <c r="HY609" s="3"/>
      <c r="HZ609" s="3"/>
      <c r="IA609" s="3"/>
      <c r="IB609" s="3"/>
      <c r="IC609" s="3"/>
      <c r="ID609" s="3"/>
      <c r="IE609" s="3"/>
      <c r="IF609" s="3"/>
      <c r="IG609" s="3"/>
      <c r="IH609" s="3"/>
      <c r="II609" s="3"/>
      <c r="IJ609" s="3"/>
      <c r="IK609" s="3"/>
      <c r="IL609" s="3"/>
      <c r="IM609" s="3"/>
      <c r="IN609" s="3"/>
      <c r="IO609" s="3"/>
      <c r="IP609" s="3"/>
      <c r="IQ609" s="3"/>
      <c r="IR609" s="3"/>
      <c r="IS609" s="3"/>
      <c r="IT609" s="3"/>
      <c r="IU609" s="3"/>
      <c r="IV609" s="3"/>
    </row>
    <row r="610" spans="1:256">
      <c r="A610" s="25">
        <v>92</v>
      </c>
      <c r="B610" s="25">
        <v>91</v>
      </c>
      <c r="C610" s="25">
        <v>89</v>
      </c>
      <c r="D610" s="25">
        <v>90</v>
      </c>
      <c r="E610" s="25"/>
      <c r="F610" s="25"/>
      <c r="G610" s="25"/>
      <c r="H610" s="25"/>
      <c r="I610" s="25"/>
      <c r="J610" s="25"/>
      <c r="K610" s="25"/>
      <c r="L610" s="25"/>
      <c r="M610" s="25"/>
      <c r="N610" s="25"/>
      <c r="O610" s="2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G610" s="5"/>
      <c r="AH610" s="5"/>
      <c r="AI610" s="5"/>
      <c r="AJ610" s="5"/>
      <c r="AK610" s="5"/>
      <c r="AL610" s="5"/>
      <c r="AM610" s="5"/>
      <c r="AN610" s="5"/>
      <c r="AO610" s="5"/>
      <c r="AP610" s="5"/>
      <c r="AQ610" s="5"/>
      <c r="AR610" s="5"/>
      <c r="AS610" s="5"/>
      <c r="AT610" s="5"/>
      <c r="AU610" s="5"/>
      <c r="AV610" s="5"/>
      <c r="AW610" s="5"/>
      <c r="AX610" s="5"/>
      <c r="AY610" s="5"/>
      <c r="AZ610" s="5"/>
      <c r="BA610" s="5"/>
      <c r="BB610" s="5"/>
      <c r="BC610" s="5"/>
      <c r="BD610" s="5"/>
      <c r="BE610" s="5"/>
      <c r="BF610" s="5"/>
      <c r="BG610" s="5"/>
      <c r="BH610" s="5"/>
      <c r="BI610" s="5"/>
      <c r="BJ610" s="5"/>
      <c r="BK610" s="5"/>
      <c r="BL610" s="5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  <c r="ET610" s="2"/>
      <c r="EU610" s="2"/>
      <c r="EV610" s="2"/>
      <c r="EW610" s="2"/>
      <c r="EX610" s="2"/>
      <c r="EY610" s="2"/>
      <c r="EZ610" s="2"/>
      <c r="FA610" s="2"/>
      <c r="FB610" s="2"/>
      <c r="FC610" s="2"/>
      <c r="FD610" s="2"/>
      <c r="FE610" s="2"/>
      <c r="FF610" s="2"/>
      <c r="FG610" s="2"/>
      <c r="FH610" s="2"/>
      <c r="FI610" s="2"/>
      <c r="FJ610" s="2"/>
      <c r="FK610" s="2"/>
      <c r="FL610" s="2"/>
      <c r="FM610" s="2"/>
      <c r="FN610" s="2"/>
      <c r="FO610" s="2"/>
      <c r="FP610" s="2"/>
      <c r="FQ610" s="2"/>
      <c r="FR610" s="2"/>
      <c r="FS610" s="2"/>
      <c r="FT610" s="2"/>
      <c r="FU610" s="2"/>
      <c r="FV610" s="2"/>
      <c r="FW610" s="2"/>
      <c r="FX610" s="2"/>
      <c r="FY610" s="2"/>
      <c r="FZ610" s="2"/>
      <c r="GA610" s="2"/>
      <c r="GB610" s="2"/>
      <c r="GC610" s="2"/>
      <c r="GD610" s="2"/>
      <c r="GE610" s="2"/>
      <c r="GF610" s="2"/>
      <c r="GG610" s="2"/>
      <c r="GH610" s="2"/>
      <c r="GI610" s="2"/>
      <c r="GJ610" s="2"/>
      <c r="GK610" s="2"/>
      <c r="GL610" s="2"/>
      <c r="GM610" s="2"/>
      <c r="GN610" s="2"/>
      <c r="GO610" s="2"/>
      <c r="GP610" s="2"/>
      <c r="GQ610" s="2"/>
      <c r="GR610" s="2"/>
      <c r="GS610" s="2"/>
      <c r="GT610" s="2"/>
      <c r="GU610" s="2"/>
      <c r="GV610" s="2"/>
      <c r="GW610" s="2"/>
      <c r="GX610" s="2"/>
      <c r="GY610" s="2"/>
      <c r="GZ610" s="2"/>
      <c r="HA610" s="2"/>
      <c r="HB610" s="2"/>
      <c r="HC610" s="2"/>
      <c r="HD610" s="2"/>
      <c r="HE610" s="2"/>
      <c r="HF610" s="2"/>
      <c r="HG610" s="2"/>
      <c r="HH610" s="2"/>
      <c r="HI610" s="2"/>
      <c r="HJ610" s="2"/>
      <c r="HK610" s="2"/>
      <c r="HL610" s="2"/>
      <c r="HM610" s="2"/>
      <c r="HN610" s="2"/>
      <c r="HO610" s="2"/>
      <c r="HP610" s="2"/>
      <c r="HQ610" s="2"/>
      <c r="HR610" s="2"/>
      <c r="HS610" s="2"/>
      <c r="HT610" s="2"/>
      <c r="HU610" s="2"/>
      <c r="HV610" s="2"/>
      <c r="HW610" s="2"/>
      <c r="HX610" s="2"/>
      <c r="HY610" s="2"/>
      <c r="HZ610" s="2"/>
      <c r="IA610" s="2"/>
      <c r="IB610" s="2"/>
      <c r="IC610" s="2"/>
      <c r="ID610" s="2"/>
      <c r="IE610" s="2"/>
      <c r="IF610" s="2"/>
      <c r="IG610" s="2"/>
      <c r="IH610" s="2"/>
      <c r="II610" s="2"/>
      <c r="IJ610" s="2"/>
      <c r="IK610" s="2"/>
      <c r="IL610" s="2"/>
      <c r="IM610" s="2"/>
      <c r="IN610" s="2"/>
      <c r="IO610" s="2"/>
      <c r="IP610" s="2"/>
      <c r="IQ610" s="2"/>
      <c r="IR610" s="2"/>
      <c r="IS610" s="2"/>
      <c r="IT610" s="2"/>
      <c r="IU610" s="2"/>
      <c r="IV610" s="2"/>
    </row>
    <row r="611" spans="1:256">
      <c r="A611" s="127"/>
      <c r="B611" s="127"/>
      <c r="C611" s="127"/>
      <c r="D611" s="127"/>
      <c r="E611" s="127"/>
      <c r="F611" s="127"/>
      <c r="G611" s="127"/>
      <c r="H611" s="21"/>
      <c r="I611" s="21"/>
      <c r="J611" s="21"/>
      <c r="K611" s="21"/>
      <c r="L611" s="21"/>
      <c r="M611" s="21"/>
      <c r="N611" s="22"/>
      <c r="O611" s="22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G611" s="5"/>
      <c r="AH611" s="5"/>
      <c r="AI611" s="5"/>
      <c r="AJ611" s="5"/>
      <c r="AK611" s="5"/>
      <c r="AL611" s="5"/>
      <c r="AM611" s="5"/>
      <c r="AN611" s="5"/>
      <c r="AO611" s="5"/>
      <c r="AP611" s="5"/>
      <c r="AQ611" s="5"/>
      <c r="AR611" s="5"/>
      <c r="AS611" s="5"/>
      <c r="AT611" s="5"/>
      <c r="AU611" s="5"/>
      <c r="AV611" s="5"/>
      <c r="AW611" s="5"/>
      <c r="AX611" s="5"/>
      <c r="AY611" s="5"/>
      <c r="AZ611" s="5"/>
      <c r="BA611" s="5"/>
      <c r="BB611" s="5"/>
      <c r="BC611" s="5"/>
      <c r="BD611" s="5"/>
      <c r="BE611" s="5"/>
      <c r="BF611" s="5"/>
      <c r="BG611" s="5"/>
      <c r="BH611" s="5"/>
      <c r="BI611" s="5"/>
      <c r="BJ611" s="5"/>
      <c r="BK611" s="5"/>
      <c r="BL611" s="5"/>
      <c r="BM611" s="3"/>
      <c r="BN611" s="3"/>
      <c r="BO611" s="3"/>
      <c r="BP611" s="3"/>
      <c r="BQ611" s="3"/>
      <c r="BR611" s="3"/>
      <c r="BS611" s="3"/>
      <c r="BT611" s="3"/>
      <c r="BU611" s="3"/>
      <c r="BV611" s="3"/>
      <c r="BW611" s="3"/>
      <c r="BX611" s="3"/>
      <c r="BY611" s="3"/>
      <c r="BZ611" s="3"/>
      <c r="CA611" s="3"/>
      <c r="CB611" s="3"/>
      <c r="CC611" s="3"/>
      <c r="CD611" s="3"/>
      <c r="CE611" s="3"/>
      <c r="CF611" s="3"/>
      <c r="CG611" s="3"/>
      <c r="CH611" s="3"/>
      <c r="CI611" s="3"/>
      <c r="CJ611" s="3"/>
      <c r="CK611" s="3"/>
      <c r="CL611" s="3"/>
      <c r="CM611" s="3"/>
      <c r="CN611" s="3"/>
      <c r="CO611" s="3"/>
      <c r="CP611" s="3"/>
      <c r="CQ611" s="3"/>
      <c r="CR611" s="3"/>
      <c r="CS611" s="3"/>
      <c r="CT611" s="3"/>
      <c r="CU611" s="3"/>
      <c r="CV611" s="3"/>
      <c r="CW611" s="3"/>
      <c r="CX611" s="3"/>
      <c r="CY611" s="3"/>
      <c r="CZ611" s="3"/>
      <c r="DA611" s="3"/>
      <c r="DB611" s="3"/>
      <c r="DC611" s="3"/>
      <c r="DD611" s="3"/>
      <c r="DE611" s="3"/>
      <c r="DF611" s="3"/>
      <c r="DG611" s="3"/>
      <c r="DH611" s="3"/>
      <c r="DI611" s="3"/>
      <c r="DJ611" s="3"/>
      <c r="DK611" s="3"/>
      <c r="DL611" s="3"/>
      <c r="DM611" s="3"/>
      <c r="DN611" s="3"/>
      <c r="DO611" s="3"/>
      <c r="DP611" s="3"/>
      <c r="DQ611" s="3"/>
      <c r="DR611" s="3"/>
      <c r="DS611" s="3"/>
      <c r="DT611" s="3"/>
      <c r="DU611" s="3"/>
      <c r="DV611" s="3"/>
      <c r="DW611" s="3"/>
      <c r="DX611" s="3"/>
      <c r="DY611" s="3"/>
      <c r="DZ611" s="3"/>
      <c r="EA611" s="3"/>
      <c r="EB611" s="3"/>
      <c r="EC611" s="3"/>
      <c r="ED611" s="3"/>
      <c r="EE611" s="3"/>
      <c r="EF611" s="3"/>
      <c r="EG611" s="3"/>
      <c r="EH611" s="3"/>
      <c r="EI611" s="3"/>
      <c r="EJ611" s="3"/>
      <c r="EK611" s="3"/>
      <c r="EL611" s="3"/>
      <c r="EM611" s="3"/>
      <c r="EN611" s="3"/>
      <c r="EO611" s="3"/>
      <c r="EP611" s="3"/>
      <c r="EQ611" s="3"/>
      <c r="ER611" s="3"/>
      <c r="ES611" s="3"/>
      <c r="ET611" s="3"/>
      <c r="EU611" s="3"/>
      <c r="EV611" s="3"/>
      <c r="EW611" s="3"/>
      <c r="EX611" s="3"/>
      <c r="EY611" s="3"/>
      <c r="EZ611" s="3"/>
      <c r="FA611" s="3"/>
      <c r="FB611" s="3"/>
      <c r="FC611" s="3"/>
      <c r="FD611" s="3"/>
      <c r="FE611" s="3"/>
      <c r="FF611" s="3"/>
      <c r="FG611" s="3"/>
      <c r="FH611" s="3"/>
      <c r="FI611" s="3"/>
      <c r="FJ611" s="3"/>
      <c r="FK611" s="3"/>
      <c r="FL611" s="3"/>
      <c r="FM611" s="3"/>
      <c r="FN611" s="3"/>
      <c r="FO611" s="3"/>
      <c r="FP611" s="3"/>
      <c r="FQ611" s="3"/>
      <c r="FR611" s="3"/>
      <c r="FS611" s="3"/>
      <c r="FT611" s="3"/>
      <c r="FU611" s="3"/>
      <c r="FV611" s="3"/>
      <c r="FW611" s="3"/>
      <c r="FX611" s="3"/>
      <c r="FY611" s="3"/>
      <c r="FZ611" s="3"/>
      <c r="GA611" s="3"/>
      <c r="GB611" s="3"/>
      <c r="GC611" s="3"/>
      <c r="GD611" s="3"/>
      <c r="GE611" s="3"/>
      <c r="GF611" s="3"/>
      <c r="GG611" s="3"/>
      <c r="GH611" s="3"/>
      <c r="GI611" s="3"/>
      <c r="GJ611" s="3"/>
      <c r="GK611" s="3"/>
      <c r="GL611" s="3"/>
      <c r="GM611" s="3"/>
      <c r="GN611" s="3"/>
      <c r="GO611" s="3"/>
      <c r="GP611" s="3"/>
      <c r="GQ611" s="3"/>
      <c r="GR611" s="3"/>
      <c r="GS611" s="3"/>
      <c r="GT611" s="3"/>
      <c r="GU611" s="3"/>
      <c r="GV611" s="3"/>
      <c r="GW611" s="3"/>
      <c r="GX611" s="3"/>
      <c r="GY611" s="3"/>
      <c r="GZ611" s="3"/>
      <c r="HA611" s="3"/>
      <c r="HB611" s="3"/>
      <c r="HC611" s="3"/>
      <c r="HD611" s="3"/>
      <c r="HE611" s="3"/>
      <c r="HF611" s="3"/>
      <c r="HG611" s="3"/>
      <c r="HH611" s="3"/>
      <c r="HI611" s="3"/>
      <c r="HJ611" s="3"/>
      <c r="HK611" s="3"/>
      <c r="HL611" s="3"/>
      <c r="HM611" s="3"/>
      <c r="HN611" s="3"/>
      <c r="HO611" s="3"/>
      <c r="HP611" s="3"/>
      <c r="HQ611" s="3"/>
      <c r="HR611" s="3"/>
      <c r="HS611" s="3"/>
      <c r="HT611" s="3"/>
      <c r="HU611" s="3"/>
      <c r="HV611" s="3"/>
      <c r="HW611" s="3"/>
      <c r="HX611" s="3"/>
      <c r="HY611" s="3"/>
      <c r="HZ611" s="3"/>
      <c r="IA611" s="3"/>
      <c r="IB611" s="3"/>
      <c r="IC611" s="3"/>
      <c r="ID611" s="3"/>
      <c r="IE611" s="3"/>
      <c r="IF611" s="3"/>
      <c r="IG611" s="3"/>
      <c r="IH611" s="3"/>
      <c r="II611" s="3"/>
      <c r="IJ611" s="3"/>
      <c r="IK611" s="3"/>
      <c r="IL611" s="3"/>
      <c r="IM611" s="3"/>
      <c r="IN611" s="3"/>
      <c r="IO611" s="3"/>
      <c r="IP611" s="3"/>
      <c r="IQ611" s="3"/>
      <c r="IR611" s="3"/>
      <c r="IS611" s="3"/>
      <c r="IT611" s="3"/>
      <c r="IU611" s="3"/>
      <c r="IV611" s="3"/>
    </row>
    <row r="612" spans="1:256">
      <c r="A612" s="20" t="s">
        <v>798</v>
      </c>
      <c r="B612" s="22" t="s">
        <v>133</v>
      </c>
      <c r="C612" s="22">
        <v>38</v>
      </c>
      <c r="D612" s="22" t="s">
        <v>3</v>
      </c>
      <c r="E612" s="22" t="s">
        <v>784</v>
      </c>
      <c r="F612" s="22" t="s">
        <v>5</v>
      </c>
      <c r="G612" s="24">
        <f>(A614*A615+B614*B615+C614*C615+D614*D615+E614*E615+F614*F615+G614*G615+H614*H615+I614*I615+J614*J615)/C612</f>
        <v>89.2631578947368</v>
      </c>
      <c r="H612" s="22"/>
      <c r="I612" s="22"/>
      <c r="J612" s="22"/>
      <c r="K612" s="22"/>
      <c r="L612" s="22"/>
      <c r="M612" s="32"/>
      <c r="N612" s="22"/>
      <c r="O612" s="22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G612" s="5"/>
      <c r="AH612" s="5"/>
      <c r="AI612" s="5"/>
      <c r="AJ612" s="5"/>
      <c r="AK612" s="5"/>
      <c r="AL612" s="5"/>
      <c r="AM612" s="5"/>
      <c r="AN612" s="5"/>
      <c r="AO612" s="5"/>
      <c r="AP612" s="5"/>
      <c r="AQ612" s="5"/>
      <c r="AR612" s="5"/>
      <c r="AS612" s="5"/>
      <c r="AT612" s="5"/>
      <c r="AU612" s="5"/>
      <c r="AV612" s="5"/>
      <c r="AW612" s="5"/>
      <c r="AX612" s="5"/>
      <c r="AY612" s="5"/>
      <c r="AZ612" s="5"/>
      <c r="BA612" s="5"/>
      <c r="BB612" s="5"/>
      <c r="BC612" s="5"/>
      <c r="BD612" s="5"/>
      <c r="BE612" s="5"/>
      <c r="BF612" s="5"/>
      <c r="BG612" s="5"/>
      <c r="BH612" s="5"/>
      <c r="BI612" s="5"/>
      <c r="BJ612" s="5"/>
      <c r="BK612" s="5"/>
      <c r="BL612" s="5"/>
      <c r="BM612" s="3"/>
      <c r="BN612" s="3"/>
      <c r="BO612" s="3"/>
      <c r="BP612" s="3"/>
      <c r="BQ612" s="3"/>
      <c r="BR612" s="3"/>
      <c r="BS612" s="3"/>
      <c r="BT612" s="3"/>
      <c r="BU612" s="3"/>
      <c r="BV612" s="3"/>
      <c r="BW612" s="3"/>
      <c r="BX612" s="3"/>
      <c r="BY612" s="3"/>
      <c r="BZ612" s="3"/>
      <c r="CA612" s="3"/>
      <c r="CB612" s="3"/>
      <c r="CC612" s="3"/>
      <c r="CD612" s="3"/>
      <c r="CE612" s="3"/>
      <c r="CF612" s="3"/>
      <c r="CG612" s="3"/>
      <c r="CH612" s="3"/>
      <c r="CI612" s="3"/>
      <c r="CJ612" s="3"/>
      <c r="CK612" s="3"/>
      <c r="CL612" s="3"/>
      <c r="CM612" s="3"/>
      <c r="CN612" s="3"/>
      <c r="CO612" s="3"/>
      <c r="CP612" s="3"/>
      <c r="CQ612" s="3"/>
      <c r="CR612" s="3"/>
      <c r="CS612" s="3"/>
      <c r="CT612" s="3"/>
      <c r="CU612" s="3"/>
      <c r="CV612" s="3"/>
      <c r="CW612" s="3"/>
      <c r="CX612" s="3"/>
      <c r="CY612" s="3"/>
      <c r="CZ612" s="3"/>
      <c r="DA612" s="3"/>
      <c r="DB612" s="3"/>
      <c r="DC612" s="3"/>
      <c r="DD612" s="3"/>
      <c r="DE612" s="3"/>
      <c r="DF612" s="3"/>
      <c r="DG612" s="3"/>
      <c r="DH612" s="3"/>
      <c r="DI612" s="3"/>
      <c r="DJ612" s="3"/>
      <c r="DK612" s="3"/>
      <c r="DL612" s="3"/>
      <c r="DM612" s="3"/>
      <c r="DN612" s="3"/>
      <c r="DO612" s="3"/>
      <c r="DP612" s="3"/>
      <c r="DQ612" s="3"/>
      <c r="DR612" s="3"/>
      <c r="DS612" s="3"/>
      <c r="DT612" s="3"/>
      <c r="DU612" s="3"/>
      <c r="DV612" s="3"/>
      <c r="DW612" s="3"/>
      <c r="DX612" s="3"/>
      <c r="DY612" s="3"/>
      <c r="DZ612" s="3"/>
      <c r="EA612" s="3"/>
      <c r="EB612" s="3"/>
      <c r="EC612" s="3"/>
      <c r="ED612" s="3"/>
      <c r="EE612" s="3"/>
      <c r="EF612" s="3"/>
      <c r="EG612" s="3"/>
      <c r="EH612" s="3"/>
      <c r="EI612" s="3"/>
      <c r="EJ612" s="3"/>
      <c r="EK612" s="3"/>
      <c r="EL612" s="3"/>
      <c r="EM612" s="3"/>
      <c r="EN612" s="3"/>
      <c r="EO612" s="3"/>
      <c r="EP612" s="3"/>
      <c r="EQ612" s="3"/>
      <c r="ER612" s="3"/>
      <c r="ES612" s="3"/>
      <c r="ET612" s="3"/>
      <c r="EU612" s="3"/>
      <c r="EV612" s="3"/>
      <c r="EW612" s="3"/>
      <c r="EX612" s="3"/>
      <c r="EY612" s="3"/>
      <c r="EZ612" s="3"/>
      <c r="FA612" s="3"/>
      <c r="FB612" s="3"/>
      <c r="FC612" s="3"/>
      <c r="FD612" s="3"/>
      <c r="FE612" s="3"/>
      <c r="FF612" s="3"/>
      <c r="FG612" s="3"/>
      <c r="FH612" s="3"/>
      <c r="FI612" s="3"/>
      <c r="FJ612" s="3"/>
      <c r="FK612" s="3"/>
      <c r="FL612" s="3"/>
      <c r="FM612" s="3"/>
      <c r="FN612" s="3"/>
      <c r="FO612" s="3"/>
      <c r="FP612" s="3"/>
      <c r="FQ612" s="3"/>
      <c r="FR612" s="3"/>
      <c r="FS612" s="3"/>
      <c r="FT612" s="3"/>
      <c r="FU612" s="3"/>
      <c r="FV612" s="3"/>
      <c r="FW612" s="3"/>
      <c r="FX612" s="3"/>
      <c r="FY612" s="3"/>
      <c r="FZ612" s="3"/>
      <c r="GA612" s="3"/>
      <c r="GB612" s="3"/>
      <c r="GC612" s="3"/>
      <c r="GD612" s="3"/>
      <c r="GE612" s="3"/>
      <c r="GF612" s="3"/>
      <c r="GG612" s="3"/>
      <c r="GH612" s="3"/>
      <c r="GI612" s="3"/>
      <c r="GJ612" s="3"/>
      <c r="GK612" s="3"/>
      <c r="GL612" s="3"/>
      <c r="GM612" s="3"/>
      <c r="GN612" s="3"/>
      <c r="GO612" s="3"/>
      <c r="GP612" s="3"/>
      <c r="GQ612" s="3"/>
      <c r="GR612" s="3"/>
      <c r="GS612" s="3"/>
      <c r="GT612" s="3"/>
      <c r="GU612" s="3"/>
      <c r="GV612" s="3"/>
      <c r="GW612" s="3"/>
      <c r="GX612" s="3"/>
      <c r="GY612" s="3"/>
      <c r="GZ612" s="3"/>
      <c r="HA612" s="3"/>
      <c r="HB612" s="3"/>
      <c r="HC612" s="3"/>
      <c r="HD612" s="3"/>
      <c r="HE612" s="3"/>
      <c r="HF612" s="3"/>
      <c r="HG612" s="3"/>
      <c r="HH612" s="3"/>
      <c r="HI612" s="3"/>
      <c r="HJ612" s="3"/>
      <c r="HK612" s="3"/>
      <c r="HL612" s="3"/>
      <c r="HM612" s="3"/>
      <c r="HN612" s="3"/>
      <c r="HO612" s="3"/>
      <c r="HP612" s="3"/>
      <c r="HQ612" s="3"/>
      <c r="HR612" s="3"/>
      <c r="HS612" s="3"/>
      <c r="HT612" s="3"/>
      <c r="HU612" s="3"/>
      <c r="HV612" s="3"/>
      <c r="HW612" s="3"/>
      <c r="HX612" s="3"/>
      <c r="HY612" s="3"/>
      <c r="HZ612" s="3"/>
      <c r="IA612" s="3"/>
      <c r="IB612" s="3"/>
      <c r="IC612" s="3"/>
      <c r="ID612" s="3"/>
      <c r="IE612" s="3"/>
      <c r="IF612" s="3"/>
      <c r="IG612" s="3"/>
      <c r="IH612" s="3"/>
      <c r="II612" s="3"/>
      <c r="IJ612" s="3"/>
      <c r="IK612" s="3"/>
      <c r="IL612" s="3"/>
      <c r="IM612" s="3"/>
      <c r="IN612" s="3"/>
      <c r="IO612" s="3"/>
      <c r="IP612" s="3"/>
      <c r="IQ612" s="3"/>
      <c r="IR612" s="3"/>
      <c r="IS612" s="3"/>
      <c r="IT612" s="3"/>
      <c r="IU612" s="3"/>
      <c r="IV612" s="3"/>
    </row>
    <row r="613" spans="1:256">
      <c r="A613" s="22" t="s">
        <v>799</v>
      </c>
      <c r="B613" s="22" t="s">
        <v>800</v>
      </c>
      <c r="C613" s="22" t="s">
        <v>801</v>
      </c>
      <c r="D613" s="22" t="s">
        <v>802</v>
      </c>
      <c r="E613" s="22" t="s">
        <v>803</v>
      </c>
      <c r="F613" s="22" t="s">
        <v>804</v>
      </c>
      <c r="G613" s="21" t="s">
        <v>805</v>
      </c>
      <c r="H613" s="22" t="s">
        <v>806</v>
      </c>
      <c r="I613" s="22"/>
      <c r="J613" s="22"/>
      <c r="K613" s="22"/>
      <c r="L613" s="22"/>
      <c r="M613" s="32"/>
      <c r="N613" s="22"/>
      <c r="O613" s="22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G613" s="5"/>
      <c r="AH613" s="5"/>
      <c r="AI613" s="5"/>
      <c r="AJ613" s="5"/>
      <c r="AK613" s="5"/>
      <c r="AL613" s="5"/>
      <c r="AM613" s="5"/>
      <c r="AN613" s="5"/>
      <c r="AO613" s="5"/>
      <c r="AP613" s="5"/>
      <c r="AQ613" s="5"/>
      <c r="AR613" s="5"/>
      <c r="AS613" s="5"/>
      <c r="AT613" s="5"/>
      <c r="AU613" s="5"/>
      <c r="AV613" s="5"/>
      <c r="AW613" s="5"/>
      <c r="AX613" s="5"/>
      <c r="AY613" s="5"/>
      <c r="AZ613" s="5"/>
      <c r="BA613" s="5"/>
      <c r="BB613" s="5"/>
      <c r="BC613" s="5"/>
      <c r="BD613" s="5"/>
      <c r="BE613" s="5"/>
      <c r="BF613" s="5"/>
      <c r="BG613" s="5"/>
      <c r="BH613" s="5"/>
      <c r="BI613" s="5"/>
      <c r="BJ613" s="5"/>
      <c r="BK613" s="5"/>
      <c r="BL613" s="5"/>
      <c r="BM613" s="3"/>
      <c r="BN613" s="3"/>
      <c r="BO613" s="3"/>
      <c r="BP613" s="3"/>
      <c r="BQ613" s="3"/>
      <c r="BR613" s="3"/>
      <c r="BS613" s="3"/>
      <c r="BT613" s="3"/>
      <c r="BU613" s="3"/>
      <c r="BV613" s="3"/>
      <c r="BW613" s="3"/>
      <c r="BX613" s="3"/>
      <c r="BY613" s="3"/>
      <c r="BZ613" s="3"/>
      <c r="CA613" s="3"/>
      <c r="CB613" s="3"/>
      <c r="CC613" s="3"/>
      <c r="CD613" s="3"/>
      <c r="CE613" s="3"/>
      <c r="CF613" s="3"/>
      <c r="CG613" s="3"/>
      <c r="CH613" s="3"/>
      <c r="CI613" s="3"/>
      <c r="CJ613" s="3"/>
      <c r="CK613" s="3"/>
      <c r="CL613" s="3"/>
      <c r="CM613" s="3"/>
      <c r="CN613" s="3"/>
      <c r="CO613" s="3"/>
      <c r="CP613" s="3"/>
      <c r="CQ613" s="3"/>
      <c r="CR613" s="3"/>
      <c r="CS613" s="3"/>
      <c r="CT613" s="3"/>
      <c r="CU613" s="3"/>
      <c r="CV613" s="3"/>
      <c r="CW613" s="3"/>
      <c r="CX613" s="3"/>
      <c r="CY613" s="3"/>
      <c r="CZ613" s="3"/>
      <c r="DA613" s="3"/>
      <c r="DB613" s="3"/>
      <c r="DC613" s="3"/>
      <c r="DD613" s="3"/>
      <c r="DE613" s="3"/>
      <c r="DF613" s="3"/>
      <c r="DG613" s="3"/>
      <c r="DH613" s="3"/>
      <c r="DI613" s="3"/>
      <c r="DJ613" s="3"/>
      <c r="DK613" s="3"/>
      <c r="DL613" s="3"/>
      <c r="DM613" s="3"/>
      <c r="DN613" s="3"/>
      <c r="DO613" s="3"/>
      <c r="DP613" s="3"/>
      <c r="DQ613" s="3"/>
      <c r="DR613" s="3"/>
      <c r="DS613" s="3"/>
      <c r="DT613" s="3"/>
      <c r="DU613" s="3"/>
      <c r="DV613" s="3"/>
      <c r="DW613" s="3"/>
      <c r="DX613" s="3"/>
      <c r="DY613" s="3"/>
      <c r="DZ613" s="3"/>
      <c r="EA613" s="3"/>
      <c r="EB613" s="3"/>
      <c r="EC613" s="3"/>
      <c r="ED613" s="3"/>
      <c r="EE613" s="3"/>
      <c r="EF613" s="3"/>
      <c r="EG613" s="3"/>
      <c r="EH613" s="3"/>
      <c r="EI613" s="3"/>
      <c r="EJ613" s="3"/>
      <c r="EK613" s="3"/>
      <c r="EL613" s="3"/>
      <c r="EM613" s="3"/>
      <c r="EN613" s="3"/>
      <c r="EO613" s="3"/>
      <c r="EP613" s="3"/>
      <c r="EQ613" s="3"/>
      <c r="ER613" s="3"/>
      <c r="ES613" s="3"/>
      <c r="ET613" s="3"/>
      <c r="EU613" s="3"/>
      <c r="EV613" s="3"/>
      <c r="EW613" s="3"/>
      <c r="EX613" s="3"/>
      <c r="EY613" s="3"/>
      <c r="EZ613" s="3"/>
      <c r="FA613" s="3"/>
      <c r="FB613" s="3"/>
      <c r="FC613" s="3"/>
      <c r="FD613" s="3"/>
      <c r="FE613" s="3"/>
      <c r="FF613" s="3"/>
      <c r="FG613" s="3"/>
      <c r="FH613" s="3"/>
      <c r="FI613" s="3"/>
      <c r="FJ613" s="3"/>
      <c r="FK613" s="3"/>
      <c r="FL613" s="3"/>
      <c r="FM613" s="3"/>
      <c r="FN613" s="3"/>
      <c r="FO613" s="3"/>
      <c r="FP613" s="3"/>
      <c r="FQ613" s="3"/>
      <c r="FR613" s="3"/>
      <c r="FS613" s="3"/>
      <c r="FT613" s="3"/>
      <c r="FU613" s="3"/>
      <c r="FV613" s="3"/>
      <c r="FW613" s="3"/>
      <c r="FX613" s="3"/>
      <c r="FY613" s="3"/>
      <c r="FZ613" s="3"/>
      <c r="GA613" s="3"/>
      <c r="GB613" s="3"/>
      <c r="GC613" s="3"/>
      <c r="GD613" s="3"/>
      <c r="GE613" s="3"/>
      <c r="GF613" s="3"/>
      <c r="GG613" s="3"/>
      <c r="GH613" s="3"/>
      <c r="GI613" s="3"/>
      <c r="GJ613" s="3"/>
      <c r="GK613" s="3"/>
      <c r="GL613" s="3"/>
      <c r="GM613" s="3"/>
      <c r="GN613" s="3"/>
      <c r="GO613" s="3"/>
      <c r="GP613" s="3"/>
      <c r="GQ613" s="3"/>
      <c r="GR613" s="3"/>
      <c r="GS613" s="3"/>
      <c r="GT613" s="3"/>
      <c r="GU613" s="3"/>
      <c r="GV613" s="3"/>
      <c r="GW613" s="3"/>
      <c r="GX613" s="3"/>
      <c r="GY613" s="3"/>
      <c r="GZ613" s="3"/>
      <c r="HA613" s="3"/>
      <c r="HB613" s="3"/>
      <c r="HC613" s="3"/>
      <c r="HD613" s="3"/>
      <c r="HE613" s="3"/>
      <c r="HF613" s="3"/>
      <c r="HG613" s="3"/>
      <c r="HH613" s="3"/>
      <c r="HI613" s="3"/>
      <c r="HJ613" s="3"/>
      <c r="HK613" s="3"/>
      <c r="HL613" s="3"/>
      <c r="HM613" s="3"/>
      <c r="HN613" s="3"/>
      <c r="HO613" s="3"/>
      <c r="HP613" s="3"/>
      <c r="HQ613" s="3"/>
      <c r="HR613" s="3"/>
      <c r="HS613" s="3"/>
      <c r="HT613" s="3"/>
      <c r="HU613" s="3"/>
      <c r="HV613" s="3"/>
      <c r="HW613" s="3"/>
      <c r="HX613" s="3"/>
      <c r="HY613" s="3"/>
      <c r="HZ613" s="3"/>
      <c r="IA613" s="3"/>
      <c r="IB613" s="3"/>
      <c r="IC613" s="3"/>
      <c r="ID613" s="3"/>
      <c r="IE613" s="3"/>
      <c r="IF613" s="3"/>
      <c r="IG613" s="3"/>
      <c r="IH613" s="3"/>
      <c r="II613" s="3"/>
      <c r="IJ613" s="3"/>
      <c r="IK613" s="3"/>
      <c r="IL613" s="3"/>
      <c r="IM613" s="3"/>
      <c r="IN613" s="3"/>
      <c r="IO613" s="3"/>
      <c r="IP613" s="3"/>
      <c r="IQ613" s="3"/>
      <c r="IR613" s="3"/>
      <c r="IS613" s="3"/>
      <c r="IT613" s="3"/>
      <c r="IU613" s="3"/>
      <c r="IV613" s="3"/>
    </row>
    <row r="614" spans="1:256">
      <c r="A614" s="21">
        <v>6</v>
      </c>
      <c r="B614" s="21">
        <v>4</v>
      </c>
      <c r="C614" s="21">
        <v>6</v>
      </c>
      <c r="D614" s="21">
        <v>4</v>
      </c>
      <c r="E614" s="21">
        <v>4</v>
      </c>
      <c r="F614" s="21">
        <v>6</v>
      </c>
      <c r="G614" s="21">
        <v>4</v>
      </c>
      <c r="H614" s="22">
        <v>4</v>
      </c>
      <c r="I614" s="22"/>
      <c r="J614" s="22"/>
      <c r="K614" s="22"/>
      <c r="L614" s="22"/>
      <c r="M614" s="32"/>
      <c r="N614" s="22"/>
      <c r="O614" s="22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G614" s="5"/>
      <c r="AH614" s="5"/>
      <c r="AI614" s="5"/>
      <c r="AJ614" s="5"/>
      <c r="AK614" s="5"/>
      <c r="AL614" s="5"/>
      <c r="AM614" s="5"/>
      <c r="AN614" s="5"/>
      <c r="AO614" s="5"/>
      <c r="AP614" s="5"/>
      <c r="AQ614" s="5"/>
      <c r="AR614" s="5"/>
      <c r="AS614" s="5"/>
      <c r="AT614" s="5"/>
      <c r="AU614" s="5"/>
      <c r="AV614" s="5"/>
      <c r="AW614" s="5"/>
      <c r="AX614" s="5"/>
      <c r="AY614" s="5"/>
      <c r="AZ614" s="5"/>
      <c r="BA614" s="5"/>
      <c r="BB614" s="5"/>
      <c r="BC614" s="5"/>
      <c r="BD614" s="5"/>
      <c r="BE614" s="5"/>
      <c r="BF614" s="5"/>
      <c r="BG614" s="5"/>
      <c r="BH614" s="5"/>
      <c r="BI614" s="5"/>
      <c r="BJ614" s="5"/>
      <c r="BK614" s="5"/>
      <c r="BL614" s="5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/>
      <c r="FE614" s="1"/>
      <c r="FF614" s="1"/>
      <c r="FG614" s="1"/>
      <c r="FH614" s="1"/>
      <c r="FI614" s="1"/>
      <c r="FJ614" s="1"/>
      <c r="FK614" s="1"/>
      <c r="FL614" s="1"/>
      <c r="FM614" s="1"/>
      <c r="FN614" s="1"/>
      <c r="FO614" s="1"/>
      <c r="FP614" s="1"/>
      <c r="FQ614" s="1"/>
      <c r="FR614" s="1"/>
      <c r="FS614" s="1"/>
      <c r="FT614" s="1"/>
      <c r="FU614" s="1"/>
      <c r="FV614" s="1"/>
      <c r="FW614" s="1"/>
      <c r="FX614" s="1"/>
      <c r="FY614" s="1"/>
      <c r="FZ614" s="1"/>
      <c r="GA614" s="1"/>
      <c r="GB614" s="1"/>
      <c r="GC614" s="1"/>
      <c r="GD614" s="1"/>
      <c r="GE614" s="1"/>
      <c r="GF614" s="1"/>
      <c r="GG614" s="1"/>
      <c r="GH614" s="1"/>
      <c r="GI614" s="1"/>
      <c r="GJ614" s="1"/>
      <c r="GK614" s="1"/>
      <c r="GL614" s="1"/>
      <c r="GM614" s="1"/>
      <c r="GN614" s="1"/>
      <c r="GO614" s="1"/>
      <c r="GP614" s="1"/>
      <c r="GQ614" s="1"/>
      <c r="GR614" s="1"/>
      <c r="GS614" s="1"/>
      <c r="GT614" s="1"/>
      <c r="GU614" s="1"/>
      <c r="GV614" s="1"/>
      <c r="GW614" s="1"/>
      <c r="GX614" s="1"/>
      <c r="GY614" s="1"/>
      <c r="GZ614" s="1"/>
      <c r="HA614" s="1"/>
      <c r="HB614" s="1"/>
      <c r="HC614" s="1"/>
      <c r="HD614" s="1"/>
      <c r="HE614" s="1"/>
      <c r="HF614" s="1"/>
      <c r="HG614" s="1"/>
      <c r="HH614" s="1"/>
      <c r="HI614" s="1"/>
      <c r="HJ614" s="1"/>
      <c r="HK614" s="1"/>
      <c r="HL614" s="1"/>
      <c r="HM614" s="1"/>
      <c r="HN614" s="1"/>
      <c r="HO614" s="1"/>
      <c r="HP614" s="1"/>
      <c r="HQ614" s="1"/>
      <c r="HR614" s="1"/>
      <c r="HS614" s="1"/>
      <c r="HT614" s="1"/>
      <c r="HU614" s="1"/>
      <c r="HV614" s="1"/>
      <c r="HW614" s="1"/>
      <c r="HX614" s="1"/>
      <c r="HY614" s="1"/>
      <c r="HZ614" s="1"/>
      <c r="IA614" s="1"/>
      <c r="IB614" s="1"/>
      <c r="IC614" s="1"/>
      <c r="ID614" s="1"/>
      <c r="IE614" s="1"/>
      <c r="IF614" s="1"/>
      <c r="IG614" s="1"/>
      <c r="IH614" s="1"/>
      <c r="II614" s="1"/>
      <c r="IJ614" s="1"/>
      <c r="IK614" s="1"/>
      <c r="IL614" s="1"/>
      <c r="IM614" s="1"/>
      <c r="IN614" s="1"/>
      <c r="IO614" s="1"/>
      <c r="IP614" s="1"/>
      <c r="IQ614" s="1"/>
      <c r="IR614" s="1"/>
      <c r="IS614" s="1"/>
      <c r="IT614" s="1"/>
      <c r="IU614" s="1"/>
      <c r="IV614" s="1"/>
    </row>
    <row r="615" spans="1:256">
      <c r="A615" s="25">
        <v>96</v>
      </c>
      <c r="B615" s="25">
        <v>94</v>
      </c>
      <c r="C615" s="25">
        <v>94</v>
      </c>
      <c r="D615" s="25">
        <v>93</v>
      </c>
      <c r="E615" s="25">
        <v>88</v>
      </c>
      <c r="F615" s="25">
        <v>78</v>
      </c>
      <c r="G615" s="25">
        <v>78</v>
      </c>
      <c r="H615" s="25">
        <v>93</v>
      </c>
      <c r="I615" s="25"/>
      <c r="J615" s="25"/>
      <c r="K615" s="25"/>
      <c r="L615" s="25"/>
      <c r="M615" s="35"/>
      <c r="N615" s="25"/>
      <c r="O615" s="2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G615" s="5"/>
      <c r="AH615" s="5"/>
      <c r="AI615" s="5"/>
      <c r="AJ615" s="5"/>
      <c r="AK615" s="5"/>
      <c r="AL615" s="5"/>
      <c r="AM615" s="5"/>
      <c r="AN615" s="5"/>
      <c r="AO615" s="5"/>
      <c r="AP615" s="5"/>
      <c r="AQ615" s="5"/>
      <c r="AR615" s="5"/>
      <c r="AS615" s="5"/>
      <c r="AT615" s="5"/>
      <c r="AU615" s="5"/>
      <c r="AV615" s="5"/>
      <c r="AW615" s="5"/>
      <c r="AX615" s="5"/>
      <c r="AY615" s="5"/>
      <c r="AZ615" s="5"/>
      <c r="BA615" s="5"/>
      <c r="BB615" s="5"/>
      <c r="BC615" s="5"/>
      <c r="BD615" s="5"/>
      <c r="BE615" s="5"/>
      <c r="BF615" s="5"/>
      <c r="BG615" s="5"/>
      <c r="BH615" s="5"/>
      <c r="BI615" s="5"/>
      <c r="BJ615" s="5"/>
      <c r="BK615" s="5"/>
      <c r="BL615" s="5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  <c r="ET615" s="2"/>
      <c r="EU615" s="2"/>
      <c r="EV615" s="2"/>
      <c r="EW615" s="2"/>
      <c r="EX615" s="2"/>
      <c r="EY615" s="2"/>
      <c r="EZ615" s="2"/>
      <c r="FA615" s="2"/>
      <c r="FB615" s="2"/>
      <c r="FC615" s="2"/>
      <c r="FD615" s="2"/>
      <c r="FE615" s="2"/>
      <c r="FF615" s="2"/>
      <c r="FG615" s="2"/>
      <c r="FH615" s="2"/>
      <c r="FI615" s="2"/>
      <c r="FJ615" s="2"/>
      <c r="FK615" s="2"/>
      <c r="FL615" s="2"/>
      <c r="FM615" s="2"/>
      <c r="FN615" s="2"/>
      <c r="FO615" s="2"/>
      <c r="FP615" s="2"/>
      <c r="FQ615" s="2"/>
      <c r="FR615" s="2"/>
      <c r="FS615" s="2"/>
      <c r="FT615" s="2"/>
      <c r="FU615" s="2"/>
      <c r="FV615" s="2"/>
      <c r="FW615" s="2"/>
      <c r="FX615" s="2"/>
      <c r="FY615" s="2"/>
      <c r="FZ615" s="2"/>
      <c r="GA615" s="2"/>
      <c r="GB615" s="2"/>
      <c r="GC615" s="2"/>
      <c r="GD615" s="2"/>
      <c r="GE615" s="2"/>
      <c r="GF615" s="2"/>
      <c r="GG615" s="2"/>
      <c r="GH615" s="2"/>
      <c r="GI615" s="2"/>
      <c r="GJ615" s="2"/>
      <c r="GK615" s="2"/>
      <c r="GL615" s="2"/>
      <c r="GM615" s="2"/>
      <c r="GN615" s="2"/>
      <c r="GO615" s="2"/>
      <c r="GP615" s="2"/>
      <c r="GQ615" s="2"/>
      <c r="GR615" s="2"/>
      <c r="GS615" s="2"/>
      <c r="GT615" s="2"/>
      <c r="GU615" s="2"/>
      <c r="GV615" s="2"/>
      <c r="GW615" s="2"/>
      <c r="GX615" s="2"/>
      <c r="GY615" s="2"/>
      <c r="GZ615" s="2"/>
      <c r="HA615" s="2"/>
      <c r="HB615" s="2"/>
      <c r="HC615" s="2"/>
      <c r="HD615" s="2"/>
      <c r="HE615" s="2"/>
      <c r="HF615" s="2"/>
      <c r="HG615" s="2"/>
      <c r="HH615" s="2"/>
      <c r="HI615" s="2"/>
      <c r="HJ615" s="2"/>
      <c r="HK615" s="2"/>
      <c r="HL615" s="2"/>
      <c r="HM615" s="2"/>
      <c r="HN615" s="2"/>
      <c r="HO615" s="2"/>
      <c r="HP615" s="2"/>
      <c r="HQ615" s="2"/>
      <c r="HR615" s="2"/>
      <c r="HS615" s="2"/>
      <c r="HT615" s="2"/>
      <c r="HU615" s="2"/>
      <c r="HV615" s="2"/>
      <c r="HW615" s="2"/>
      <c r="HX615" s="2"/>
      <c r="HY615" s="2"/>
      <c r="HZ615" s="2"/>
      <c r="IA615" s="2"/>
      <c r="IB615" s="2"/>
      <c r="IC615" s="2"/>
      <c r="ID615" s="2"/>
      <c r="IE615" s="2"/>
      <c r="IF615" s="2"/>
      <c r="IG615" s="2"/>
      <c r="IH615" s="2"/>
      <c r="II615" s="2"/>
      <c r="IJ615" s="2"/>
      <c r="IK615" s="2"/>
      <c r="IL615" s="2"/>
      <c r="IM615" s="2"/>
      <c r="IN615" s="2"/>
      <c r="IO615" s="2"/>
      <c r="IP615" s="2"/>
      <c r="IQ615" s="2"/>
      <c r="IR615" s="2"/>
      <c r="IS615" s="2"/>
      <c r="IT615" s="2"/>
      <c r="IU615" s="2"/>
      <c r="IV615" s="2"/>
    </row>
    <row r="616" spans="1:256">
      <c r="A616" s="22"/>
      <c r="B616" s="22"/>
      <c r="C616" s="22"/>
      <c r="D616" s="22"/>
      <c r="E616" s="22"/>
      <c r="F616" s="22"/>
      <c r="G616" s="21"/>
      <c r="H616" s="22"/>
      <c r="I616" s="22"/>
      <c r="J616" s="22"/>
      <c r="K616" s="22"/>
      <c r="L616" s="22"/>
      <c r="M616" s="32"/>
      <c r="N616" s="22"/>
      <c r="O616" s="22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  <c r="AG616" s="5"/>
      <c r="AH616" s="5"/>
      <c r="AI616" s="5"/>
      <c r="AJ616" s="5"/>
      <c r="AK616" s="5"/>
      <c r="AL616" s="5"/>
      <c r="AM616" s="5"/>
      <c r="AN616" s="5"/>
      <c r="AO616" s="5"/>
      <c r="AP616" s="5"/>
      <c r="AQ616" s="5"/>
      <c r="AR616" s="5"/>
      <c r="AS616" s="5"/>
      <c r="AT616" s="5"/>
      <c r="AU616" s="5"/>
      <c r="AV616" s="5"/>
      <c r="AW616" s="5"/>
      <c r="AX616" s="5"/>
      <c r="AY616" s="5"/>
      <c r="AZ616" s="5"/>
      <c r="BA616" s="5"/>
      <c r="BB616" s="5"/>
      <c r="BC616" s="5"/>
      <c r="BD616" s="5"/>
      <c r="BE616" s="5"/>
      <c r="BF616" s="5"/>
      <c r="BG616" s="5"/>
      <c r="BH616" s="5"/>
      <c r="BI616" s="5"/>
      <c r="BJ616" s="5"/>
      <c r="BK616" s="5"/>
      <c r="BL616" s="5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  <c r="FE616" s="1"/>
      <c r="FF616" s="1"/>
      <c r="FG616" s="1"/>
      <c r="FH616" s="1"/>
      <c r="FI616" s="1"/>
      <c r="FJ616" s="1"/>
      <c r="FK616" s="1"/>
      <c r="FL616" s="1"/>
      <c r="FM616" s="1"/>
      <c r="FN616" s="1"/>
      <c r="FO616" s="1"/>
      <c r="FP616" s="1"/>
      <c r="FQ616" s="1"/>
      <c r="FR616" s="1"/>
      <c r="FS616" s="1"/>
      <c r="FT616" s="1"/>
      <c r="FU616" s="1"/>
      <c r="FV616" s="1"/>
      <c r="FW616" s="1"/>
      <c r="FX616" s="1"/>
      <c r="FY616" s="1"/>
      <c r="FZ616" s="1"/>
      <c r="GA616" s="1"/>
      <c r="GB616" s="1"/>
      <c r="GC616" s="1"/>
      <c r="GD616" s="1"/>
      <c r="GE616" s="1"/>
      <c r="GF616" s="1"/>
      <c r="GG616" s="1"/>
      <c r="GH616" s="1"/>
      <c r="GI616" s="1"/>
      <c r="GJ616" s="1"/>
      <c r="GK616" s="1"/>
      <c r="GL616" s="1"/>
      <c r="GM616" s="1"/>
      <c r="GN616" s="1"/>
      <c r="GO616" s="1"/>
      <c r="GP616" s="1"/>
      <c r="GQ616" s="1"/>
      <c r="GR616" s="1"/>
      <c r="GS616" s="1"/>
      <c r="GT616" s="1"/>
      <c r="GU616" s="1"/>
      <c r="GV616" s="1"/>
      <c r="GW616" s="1"/>
      <c r="GX616" s="1"/>
      <c r="GY616" s="1"/>
      <c r="GZ616" s="1"/>
      <c r="HA616" s="1"/>
      <c r="HB616" s="1"/>
      <c r="HC616" s="1"/>
      <c r="HD616" s="1"/>
      <c r="HE616" s="1"/>
      <c r="HF616" s="1"/>
      <c r="HG616" s="1"/>
      <c r="HH616" s="1"/>
      <c r="HI616" s="1"/>
      <c r="HJ616" s="1"/>
      <c r="HK616" s="1"/>
      <c r="HL616" s="1"/>
      <c r="HM616" s="1"/>
      <c r="HN616" s="1"/>
      <c r="HO616" s="1"/>
      <c r="HP616" s="1"/>
      <c r="HQ616" s="1"/>
      <c r="HR616" s="1"/>
      <c r="HS616" s="1"/>
      <c r="HT616" s="1"/>
      <c r="HU616" s="1"/>
      <c r="HV616" s="1"/>
      <c r="HW616" s="1"/>
      <c r="HX616" s="1"/>
      <c r="HY616" s="1"/>
      <c r="HZ616" s="1"/>
      <c r="IA616" s="1"/>
      <c r="IB616" s="1"/>
      <c r="IC616" s="1"/>
      <c r="ID616" s="1"/>
      <c r="IE616" s="1"/>
      <c r="IF616" s="1"/>
      <c r="IG616" s="1"/>
      <c r="IH616" s="1"/>
      <c r="II616" s="1"/>
      <c r="IJ616" s="1"/>
      <c r="IK616" s="1"/>
      <c r="IL616" s="1"/>
      <c r="IM616" s="1"/>
      <c r="IN616" s="1"/>
      <c r="IO616" s="1"/>
      <c r="IP616" s="1"/>
      <c r="IQ616" s="1"/>
      <c r="IR616" s="1"/>
      <c r="IS616" s="1"/>
      <c r="IT616" s="1"/>
      <c r="IU616" s="1"/>
      <c r="IV616" s="1"/>
    </row>
    <row r="617" spans="1:256">
      <c r="A617" s="20" t="s">
        <v>807</v>
      </c>
      <c r="B617" s="22" t="s">
        <v>2</v>
      </c>
      <c r="C617" s="22">
        <v>27</v>
      </c>
      <c r="D617" s="22" t="s">
        <v>3</v>
      </c>
      <c r="E617" s="22" t="s">
        <v>808</v>
      </c>
      <c r="F617" s="22" t="s">
        <v>5</v>
      </c>
      <c r="G617" s="24">
        <f>(A619*A620+B619*B620+C619*C620+D619*D620+E619*E620+F619*F620+G619*G620+H619*H620+I619*I620+J619*J620)/C617</f>
        <v>89.5185185185185</v>
      </c>
      <c r="H617" s="22"/>
      <c r="I617" s="22"/>
      <c r="J617" s="22"/>
      <c r="K617" s="22"/>
      <c r="L617" s="22"/>
      <c r="M617" s="32"/>
      <c r="N617" s="22"/>
      <c r="O617" s="22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  <c r="AH617" s="5"/>
      <c r="AI617" s="5"/>
      <c r="AJ617" s="5"/>
      <c r="AK617" s="5"/>
      <c r="AL617" s="5"/>
      <c r="AM617" s="5"/>
      <c r="AN617" s="5"/>
      <c r="AO617" s="5"/>
      <c r="AP617" s="5"/>
      <c r="AQ617" s="5"/>
      <c r="AR617" s="5"/>
      <c r="AS617" s="5"/>
      <c r="AT617" s="5"/>
      <c r="AU617" s="5"/>
      <c r="AV617" s="5"/>
      <c r="AW617" s="5"/>
      <c r="AX617" s="5"/>
      <c r="AY617" s="5"/>
      <c r="AZ617" s="5"/>
      <c r="BA617" s="5"/>
      <c r="BB617" s="5"/>
      <c r="BC617" s="5"/>
      <c r="BD617" s="5"/>
      <c r="BE617" s="5"/>
      <c r="BF617" s="5"/>
      <c r="BG617" s="5"/>
      <c r="BH617" s="5"/>
      <c r="BI617" s="5"/>
      <c r="BJ617" s="5"/>
      <c r="BK617" s="5"/>
      <c r="BL617" s="5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/>
      <c r="FE617" s="1"/>
      <c r="FF617" s="1"/>
      <c r="FG617" s="1"/>
      <c r="FH617" s="1"/>
      <c r="FI617" s="1"/>
      <c r="FJ617" s="1"/>
      <c r="FK617" s="1"/>
      <c r="FL617" s="1"/>
      <c r="FM617" s="1"/>
      <c r="FN617" s="1"/>
      <c r="FO617" s="1"/>
      <c r="FP617" s="1"/>
      <c r="FQ617" s="1"/>
      <c r="FR617" s="1"/>
      <c r="FS617" s="1"/>
      <c r="FT617" s="1"/>
      <c r="FU617" s="1"/>
      <c r="FV617" s="1"/>
      <c r="FW617" s="1"/>
      <c r="FX617" s="1"/>
      <c r="FY617" s="1"/>
      <c r="FZ617" s="1"/>
      <c r="GA617" s="1"/>
      <c r="GB617" s="1"/>
      <c r="GC617" s="1"/>
      <c r="GD617" s="1"/>
      <c r="GE617" s="1"/>
      <c r="GF617" s="1"/>
      <c r="GG617" s="1"/>
      <c r="GH617" s="1"/>
      <c r="GI617" s="1"/>
      <c r="GJ617" s="1"/>
      <c r="GK617" s="1"/>
      <c r="GL617" s="1"/>
      <c r="GM617" s="1"/>
      <c r="GN617" s="1"/>
      <c r="GO617" s="1"/>
      <c r="GP617" s="1"/>
      <c r="GQ617" s="1"/>
      <c r="GR617" s="1"/>
      <c r="GS617" s="1"/>
      <c r="GT617" s="1"/>
      <c r="GU617" s="1"/>
      <c r="GV617" s="1"/>
      <c r="GW617" s="1"/>
      <c r="GX617" s="1"/>
      <c r="GY617" s="1"/>
      <c r="GZ617" s="1"/>
      <c r="HA617" s="1"/>
      <c r="HB617" s="1"/>
      <c r="HC617" s="1"/>
      <c r="HD617" s="1"/>
      <c r="HE617" s="1"/>
      <c r="HF617" s="1"/>
      <c r="HG617" s="1"/>
      <c r="HH617" s="1"/>
      <c r="HI617" s="1"/>
      <c r="HJ617" s="1"/>
      <c r="HK617" s="1"/>
      <c r="HL617" s="1"/>
      <c r="HM617" s="1"/>
      <c r="HN617" s="1"/>
      <c r="HO617" s="1"/>
      <c r="HP617" s="1"/>
      <c r="HQ617" s="1"/>
      <c r="HR617" s="1"/>
      <c r="HS617" s="1"/>
      <c r="HT617" s="1"/>
      <c r="HU617" s="1"/>
      <c r="HV617" s="1"/>
      <c r="HW617" s="1"/>
      <c r="HX617" s="1"/>
      <c r="HY617" s="1"/>
      <c r="HZ617" s="1"/>
      <c r="IA617" s="1"/>
      <c r="IB617" s="1"/>
      <c r="IC617" s="1"/>
      <c r="ID617" s="1"/>
      <c r="IE617" s="1"/>
      <c r="IF617" s="1"/>
      <c r="IG617" s="1"/>
      <c r="IH617" s="1"/>
      <c r="II617" s="1"/>
      <c r="IJ617" s="1"/>
      <c r="IK617" s="1"/>
      <c r="IL617" s="1"/>
      <c r="IM617" s="1"/>
      <c r="IN617" s="1"/>
      <c r="IO617" s="1"/>
      <c r="IP617" s="1"/>
      <c r="IQ617" s="1"/>
      <c r="IR617" s="1"/>
      <c r="IS617" s="1"/>
      <c r="IT617" s="1"/>
      <c r="IU617" s="1"/>
      <c r="IV617" s="1"/>
    </row>
    <row r="618" spans="1:256">
      <c r="A618" s="22" t="s">
        <v>809</v>
      </c>
      <c r="B618" s="22" t="s">
        <v>810</v>
      </c>
      <c r="C618" s="22" t="s">
        <v>811</v>
      </c>
      <c r="D618" s="22" t="s">
        <v>812</v>
      </c>
      <c r="E618" s="22" t="s">
        <v>813</v>
      </c>
      <c r="F618" s="22" t="s">
        <v>814</v>
      </c>
      <c r="G618" s="21"/>
      <c r="H618" s="22"/>
      <c r="I618" s="22"/>
      <c r="J618" s="22"/>
      <c r="K618" s="22"/>
      <c r="L618" s="22"/>
      <c r="M618" s="22"/>
      <c r="N618" s="22"/>
      <c r="O618" s="22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  <c r="AH618" s="5"/>
      <c r="AI618" s="5"/>
      <c r="AJ618" s="5"/>
      <c r="AK618" s="5"/>
      <c r="AL618" s="5"/>
      <c r="AM618" s="5"/>
      <c r="AN618" s="5"/>
      <c r="AO618" s="5"/>
      <c r="AP618" s="5"/>
      <c r="AQ618" s="5"/>
      <c r="AR618" s="5"/>
      <c r="AS618" s="5"/>
      <c r="AT618" s="5"/>
      <c r="AU618" s="5"/>
      <c r="AV618" s="5"/>
      <c r="AW618" s="5"/>
      <c r="AX618" s="5"/>
      <c r="AY618" s="5"/>
      <c r="AZ618" s="5"/>
      <c r="BA618" s="5"/>
      <c r="BB618" s="5"/>
      <c r="BC618" s="5"/>
      <c r="BD618" s="5"/>
      <c r="BE618" s="5"/>
      <c r="BF618" s="5"/>
      <c r="BG618" s="5"/>
      <c r="BH618" s="5"/>
      <c r="BI618" s="5"/>
      <c r="BJ618" s="5"/>
      <c r="BK618" s="5"/>
      <c r="BL618" s="5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/>
      <c r="FE618" s="1"/>
      <c r="FF618" s="1"/>
      <c r="FG618" s="1"/>
      <c r="FH618" s="1"/>
      <c r="FI618" s="1"/>
      <c r="FJ618" s="1"/>
      <c r="FK618" s="1"/>
      <c r="FL618" s="1"/>
      <c r="FM618" s="1"/>
      <c r="FN618" s="1"/>
      <c r="FO618" s="1"/>
      <c r="FP618" s="1"/>
      <c r="FQ618" s="1"/>
      <c r="FR618" s="1"/>
      <c r="FS618" s="1"/>
      <c r="FT618" s="1"/>
      <c r="FU618" s="1"/>
      <c r="FV618" s="1"/>
      <c r="FW618" s="1"/>
      <c r="FX618" s="1"/>
      <c r="FY618" s="1"/>
      <c r="FZ618" s="1"/>
      <c r="GA618" s="1"/>
      <c r="GB618" s="1"/>
      <c r="GC618" s="1"/>
      <c r="GD618" s="1"/>
      <c r="GE618" s="1"/>
      <c r="GF618" s="1"/>
      <c r="GG618" s="1"/>
      <c r="GH618" s="1"/>
      <c r="GI618" s="1"/>
      <c r="GJ618" s="1"/>
      <c r="GK618" s="1"/>
      <c r="GL618" s="1"/>
      <c r="GM618" s="1"/>
      <c r="GN618" s="1"/>
      <c r="GO618" s="1"/>
      <c r="GP618" s="1"/>
      <c r="GQ618" s="1"/>
      <c r="GR618" s="1"/>
      <c r="GS618" s="1"/>
      <c r="GT618" s="1"/>
      <c r="GU618" s="1"/>
      <c r="GV618" s="1"/>
      <c r="GW618" s="1"/>
      <c r="GX618" s="1"/>
      <c r="GY618" s="1"/>
      <c r="GZ618" s="1"/>
      <c r="HA618" s="1"/>
      <c r="HB618" s="1"/>
      <c r="HC618" s="1"/>
      <c r="HD618" s="1"/>
      <c r="HE618" s="1"/>
      <c r="HF618" s="1"/>
      <c r="HG618" s="1"/>
      <c r="HH618" s="1"/>
      <c r="HI618" s="1"/>
      <c r="HJ618" s="1"/>
      <c r="HK618" s="1"/>
      <c r="HL618" s="1"/>
      <c r="HM618" s="1"/>
      <c r="HN618" s="1"/>
      <c r="HO618" s="1"/>
      <c r="HP618" s="1"/>
      <c r="HQ618" s="1"/>
      <c r="HR618" s="1"/>
      <c r="HS618" s="1"/>
      <c r="HT618" s="1"/>
      <c r="HU618" s="1"/>
      <c r="HV618" s="1"/>
      <c r="HW618" s="1"/>
      <c r="HX618" s="1"/>
      <c r="HY618" s="1"/>
      <c r="HZ618" s="1"/>
      <c r="IA618" s="1"/>
      <c r="IB618" s="1"/>
      <c r="IC618" s="1"/>
      <c r="ID618" s="1"/>
      <c r="IE618" s="1"/>
      <c r="IF618" s="1"/>
      <c r="IG618" s="1"/>
      <c r="IH618" s="1"/>
      <c r="II618" s="1"/>
      <c r="IJ618" s="1"/>
      <c r="IK618" s="1"/>
      <c r="IL618" s="1"/>
      <c r="IM618" s="1"/>
      <c r="IN618" s="1"/>
      <c r="IO618" s="1"/>
      <c r="IP618" s="1"/>
      <c r="IQ618" s="1"/>
      <c r="IR618" s="1"/>
      <c r="IS618" s="1"/>
      <c r="IT618" s="1"/>
      <c r="IU618" s="1"/>
      <c r="IV618" s="1"/>
    </row>
    <row r="619" spans="1:256">
      <c r="A619" s="32">
        <v>6</v>
      </c>
      <c r="B619" s="22">
        <v>5</v>
      </c>
      <c r="C619" s="22">
        <v>6</v>
      </c>
      <c r="D619" s="22">
        <v>4</v>
      </c>
      <c r="E619" s="22">
        <v>5</v>
      </c>
      <c r="F619" s="22">
        <v>1</v>
      </c>
      <c r="G619" s="21"/>
      <c r="H619" s="22"/>
      <c r="I619" s="22"/>
      <c r="J619" s="22"/>
      <c r="K619" s="22"/>
      <c r="L619" s="22"/>
      <c r="M619" s="22"/>
      <c r="N619" s="22"/>
      <c r="O619" s="22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  <c r="AH619" s="5"/>
      <c r="AI619" s="5"/>
      <c r="AJ619" s="5"/>
      <c r="AK619" s="5"/>
      <c r="AL619" s="5"/>
      <c r="AM619" s="5"/>
      <c r="AN619" s="5"/>
      <c r="AO619" s="5"/>
      <c r="AP619" s="5"/>
      <c r="AQ619" s="5"/>
      <c r="AR619" s="5"/>
      <c r="AS619" s="5"/>
      <c r="AT619" s="5"/>
      <c r="AU619" s="5"/>
      <c r="AV619" s="5"/>
      <c r="AW619" s="5"/>
      <c r="AX619" s="5"/>
      <c r="AY619" s="5"/>
      <c r="AZ619" s="5"/>
      <c r="BA619" s="5"/>
      <c r="BB619" s="5"/>
      <c r="BC619" s="5"/>
      <c r="BD619" s="5"/>
      <c r="BE619" s="5"/>
      <c r="BF619" s="5"/>
      <c r="BG619" s="5"/>
      <c r="BH619" s="5"/>
      <c r="BI619" s="5"/>
      <c r="BJ619" s="5"/>
      <c r="BK619" s="5"/>
      <c r="BL619" s="5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/>
      <c r="FE619" s="1"/>
      <c r="FF619" s="1"/>
      <c r="FG619" s="1"/>
      <c r="FH619" s="1"/>
      <c r="FI619" s="1"/>
      <c r="FJ619" s="1"/>
      <c r="FK619" s="1"/>
      <c r="FL619" s="1"/>
      <c r="FM619" s="1"/>
      <c r="FN619" s="1"/>
      <c r="FO619" s="1"/>
      <c r="FP619" s="1"/>
      <c r="FQ619" s="1"/>
      <c r="FR619" s="1"/>
      <c r="FS619" s="1"/>
      <c r="FT619" s="1"/>
      <c r="FU619" s="1"/>
      <c r="FV619" s="1"/>
      <c r="FW619" s="1"/>
      <c r="FX619" s="1"/>
      <c r="FY619" s="1"/>
      <c r="FZ619" s="1"/>
      <c r="GA619" s="1"/>
      <c r="GB619" s="1"/>
      <c r="GC619" s="1"/>
      <c r="GD619" s="1"/>
      <c r="GE619" s="1"/>
      <c r="GF619" s="1"/>
      <c r="GG619" s="1"/>
      <c r="GH619" s="1"/>
      <c r="GI619" s="1"/>
      <c r="GJ619" s="1"/>
      <c r="GK619" s="1"/>
      <c r="GL619" s="1"/>
      <c r="GM619" s="1"/>
      <c r="GN619" s="1"/>
      <c r="GO619" s="1"/>
      <c r="GP619" s="1"/>
      <c r="GQ619" s="1"/>
      <c r="GR619" s="1"/>
      <c r="GS619" s="1"/>
      <c r="GT619" s="1"/>
      <c r="GU619" s="1"/>
      <c r="GV619" s="1"/>
      <c r="GW619" s="1"/>
      <c r="GX619" s="1"/>
      <c r="GY619" s="1"/>
      <c r="GZ619" s="1"/>
      <c r="HA619" s="1"/>
      <c r="HB619" s="1"/>
      <c r="HC619" s="1"/>
      <c r="HD619" s="1"/>
      <c r="HE619" s="1"/>
      <c r="HF619" s="1"/>
      <c r="HG619" s="1"/>
      <c r="HH619" s="1"/>
      <c r="HI619" s="1"/>
      <c r="HJ619" s="1"/>
      <c r="HK619" s="1"/>
      <c r="HL619" s="1"/>
      <c r="HM619" s="1"/>
      <c r="HN619" s="1"/>
      <c r="HO619" s="1"/>
      <c r="HP619" s="1"/>
      <c r="HQ619" s="1"/>
      <c r="HR619" s="1"/>
      <c r="HS619" s="1"/>
      <c r="HT619" s="1"/>
      <c r="HU619" s="1"/>
      <c r="HV619" s="1"/>
      <c r="HW619" s="1"/>
      <c r="HX619" s="1"/>
      <c r="HY619" s="1"/>
      <c r="HZ619" s="1"/>
      <c r="IA619" s="1"/>
      <c r="IB619" s="1"/>
      <c r="IC619" s="1"/>
      <c r="ID619" s="1"/>
      <c r="IE619" s="1"/>
      <c r="IF619" s="1"/>
      <c r="IG619" s="1"/>
      <c r="IH619" s="1"/>
      <c r="II619" s="1"/>
      <c r="IJ619" s="1"/>
      <c r="IK619" s="1"/>
      <c r="IL619" s="1"/>
      <c r="IM619" s="1"/>
      <c r="IN619" s="1"/>
      <c r="IO619" s="1"/>
      <c r="IP619" s="1"/>
      <c r="IQ619" s="1"/>
      <c r="IR619" s="1"/>
      <c r="IS619" s="1"/>
      <c r="IT619" s="1"/>
      <c r="IU619" s="1"/>
      <c r="IV619" s="1"/>
    </row>
    <row r="620" spans="1:256">
      <c r="A620" s="25">
        <v>93</v>
      </c>
      <c r="B620" s="25">
        <v>90</v>
      </c>
      <c r="C620" s="25">
        <v>84</v>
      </c>
      <c r="D620" s="25">
        <v>80</v>
      </c>
      <c r="E620" s="25">
        <v>98</v>
      </c>
      <c r="F620" s="25">
        <v>95</v>
      </c>
      <c r="G620" s="25"/>
      <c r="H620" s="25"/>
      <c r="I620" s="25"/>
      <c r="J620" s="25"/>
      <c r="K620" s="25"/>
      <c r="L620" s="25"/>
      <c r="M620" s="25"/>
      <c r="N620" s="25"/>
      <c r="O620" s="2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  <c r="AH620" s="5"/>
      <c r="AI620" s="5"/>
      <c r="AJ620" s="5"/>
      <c r="AK620" s="5"/>
      <c r="AL620" s="5"/>
      <c r="AM620" s="5"/>
      <c r="AN620" s="5"/>
      <c r="AO620" s="5"/>
      <c r="AP620" s="5"/>
      <c r="AQ620" s="5"/>
      <c r="AR620" s="5"/>
      <c r="AS620" s="5"/>
      <c r="AT620" s="5"/>
      <c r="AU620" s="5"/>
      <c r="AV620" s="5"/>
      <c r="AW620" s="5"/>
      <c r="AX620" s="5"/>
      <c r="AY620" s="5"/>
      <c r="AZ620" s="5"/>
      <c r="BA620" s="5"/>
      <c r="BB620" s="5"/>
      <c r="BC620" s="5"/>
      <c r="BD620" s="5"/>
      <c r="BE620" s="5"/>
      <c r="BF620" s="5"/>
      <c r="BG620" s="5"/>
      <c r="BH620" s="5"/>
      <c r="BI620" s="5"/>
      <c r="BJ620" s="5"/>
      <c r="BK620" s="5"/>
      <c r="BL620" s="5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  <c r="ET620" s="2"/>
      <c r="EU620" s="2"/>
      <c r="EV620" s="2"/>
      <c r="EW620" s="2"/>
      <c r="EX620" s="2"/>
      <c r="EY620" s="2"/>
      <c r="EZ620" s="2"/>
      <c r="FA620" s="2"/>
      <c r="FB620" s="2"/>
      <c r="FC620" s="2"/>
      <c r="FD620" s="2"/>
      <c r="FE620" s="2"/>
      <c r="FF620" s="2"/>
      <c r="FG620" s="2"/>
      <c r="FH620" s="2"/>
      <c r="FI620" s="2"/>
      <c r="FJ620" s="2"/>
      <c r="FK620" s="2"/>
      <c r="FL620" s="2"/>
      <c r="FM620" s="2"/>
      <c r="FN620" s="2"/>
      <c r="FO620" s="2"/>
      <c r="FP620" s="2"/>
      <c r="FQ620" s="2"/>
      <c r="FR620" s="2"/>
      <c r="FS620" s="2"/>
      <c r="FT620" s="2"/>
      <c r="FU620" s="2"/>
      <c r="FV620" s="2"/>
      <c r="FW620" s="2"/>
      <c r="FX620" s="2"/>
      <c r="FY620" s="2"/>
      <c r="FZ620" s="2"/>
      <c r="GA620" s="2"/>
      <c r="GB620" s="2"/>
      <c r="GC620" s="2"/>
      <c r="GD620" s="2"/>
      <c r="GE620" s="2"/>
      <c r="GF620" s="2"/>
      <c r="GG620" s="2"/>
      <c r="GH620" s="2"/>
      <c r="GI620" s="2"/>
      <c r="GJ620" s="2"/>
      <c r="GK620" s="2"/>
      <c r="GL620" s="2"/>
      <c r="GM620" s="2"/>
      <c r="GN620" s="2"/>
      <c r="GO620" s="2"/>
      <c r="GP620" s="2"/>
      <c r="GQ620" s="2"/>
      <c r="GR620" s="2"/>
      <c r="GS620" s="2"/>
      <c r="GT620" s="2"/>
      <c r="GU620" s="2"/>
      <c r="GV620" s="2"/>
      <c r="GW620" s="2"/>
      <c r="GX620" s="2"/>
      <c r="GY620" s="2"/>
      <c r="GZ620" s="2"/>
      <c r="HA620" s="2"/>
      <c r="HB620" s="2"/>
      <c r="HC620" s="2"/>
      <c r="HD620" s="2"/>
      <c r="HE620" s="2"/>
      <c r="HF620" s="2"/>
      <c r="HG620" s="2"/>
      <c r="HH620" s="2"/>
      <c r="HI620" s="2"/>
      <c r="HJ620" s="2"/>
      <c r="HK620" s="2"/>
      <c r="HL620" s="2"/>
      <c r="HM620" s="2"/>
      <c r="HN620" s="2"/>
      <c r="HO620" s="2"/>
      <c r="HP620" s="2"/>
      <c r="HQ620" s="2"/>
      <c r="HR620" s="2"/>
      <c r="HS620" s="2"/>
      <c r="HT620" s="2"/>
      <c r="HU620" s="2"/>
      <c r="HV620" s="2"/>
      <c r="HW620" s="2"/>
      <c r="HX620" s="2"/>
      <c r="HY620" s="2"/>
      <c r="HZ620" s="2"/>
      <c r="IA620" s="2"/>
      <c r="IB620" s="2"/>
      <c r="IC620" s="2"/>
      <c r="ID620" s="2"/>
      <c r="IE620" s="2"/>
      <c r="IF620" s="2"/>
      <c r="IG620" s="2"/>
      <c r="IH620" s="2"/>
      <c r="II620" s="2"/>
      <c r="IJ620" s="2"/>
      <c r="IK620" s="2"/>
      <c r="IL620" s="2"/>
      <c r="IM620" s="2"/>
      <c r="IN620" s="2"/>
      <c r="IO620" s="2"/>
      <c r="IP620" s="2"/>
      <c r="IQ620" s="2"/>
      <c r="IR620" s="2"/>
      <c r="IS620" s="2"/>
      <c r="IT620" s="2"/>
      <c r="IU620" s="2"/>
      <c r="IV620" s="2"/>
    </row>
    <row r="621" spans="1:256">
      <c r="A621" s="22"/>
      <c r="B621" s="22"/>
      <c r="C621" s="22"/>
      <c r="D621" s="22"/>
      <c r="E621" s="22"/>
      <c r="F621" s="22"/>
      <c r="G621" s="22"/>
      <c r="H621" s="22"/>
      <c r="I621" s="22"/>
      <c r="J621" s="22"/>
      <c r="K621" s="22"/>
      <c r="L621" s="22"/>
      <c r="M621" s="22"/>
      <c r="N621" s="22"/>
      <c r="O621" s="22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  <c r="AH621" s="5"/>
      <c r="AI621" s="5"/>
      <c r="AJ621" s="5"/>
      <c r="AK621" s="5"/>
      <c r="AL621" s="5"/>
      <c r="AM621" s="5"/>
      <c r="AN621" s="5"/>
      <c r="AO621" s="5"/>
      <c r="AP621" s="5"/>
      <c r="AQ621" s="5"/>
      <c r="AR621" s="5"/>
      <c r="AS621" s="5"/>
      <c r="AT621" s="5"/>
      <c r="AU621" s="5"/>
      <c r="AV621" s="5"/>
      <c r="AW621" s="5"/>
      <c r="AX621" s="5"/>
      <c r="AY621" s="5"/>
      <c r="AZ621" s="5"/>
      <c r="BA621" s="5"/>
      <c r="BB621" s="5"/>
      <c r="BC621" s="5"/>
      <c r="BD621" s="5"/>
      <c r="BE621" s="5"/>
      <c r="BF621" s="5"/>
      <c r="BG621" s="5"/>
      <c r="BH621" s="5"/>
      <c r="BI621" s="5"/>
      <c r="BJ621" s="5"/>
      <c r="BK621" s="5"/>
      <c r="BL621" s="5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  <c r="FD621" s="1"/>
      <c r="FE621" s="1"/>
      <c r="FF621" s="1"/>
      <c r="FG621" s="1"/>
      <c r="FH621" s="1"/>
      <c r="FI621" s="1"/>
      <c r="FJ621" s="1"/>
      <c r="FK621" s="1"/>
      <c r="FL621" s="1"/>
      <c r="FM621" s="1"/>
      <c r="FN621" s="1"/>
      <c r="FO621" s="1"/>
      <c r="FP621" s="1"/>
      <c r="FQ621" s="1"/>
      <c r="FR621" s="1"/>
      <c r="FS621" s="1"/>
      <c r="FT621" s="1"/>
      <c r="FU621" s="1"/>
      <c r="FV621" s="1"/>
      <c r="FW621" s="1"/>
      <c r="FX621" s="1"/>
      <c r="FY621" s="1"/>
      <c r="FZ621" s="1"/>
      <c r="GA621" s="1"/>
      <c r="GB621" s="1"/>
      <c r="GC621" s="1"/>
      <c r="GD621" s="1"/>
      <c r="GE621" s="1"/>
      <c r="GF621" s="1"/>
      <c r="GG621" s="1"/>
      <c r="GH621" s="1"/>
      <c r="GI621" s="1"/>
      <c r="GJ621" s="1"/>
      <c r="GK621" s="1"/>
      <c r="GL621" s="1"/>
      <c r="GM621" s="1"/>
      <c r="GN621" s="1"/>
      <c r="GO621" s="1"/>
      <c r="GP621" s="1"/>
      <c r="GQ621" s="1"/>
      <c r="GR621" s="1"/>
      <c r="GS621" s="1"/>
      <c r="GT621" s="1"/>
      <c r="GU621" s="1"/>
      <c r="GV621" s="1"/>
      <c r="GW621" s="1"/>
      <c r="GX621" s="1"/>
      <c r="GY621" s="1"/>
      <c r="GZ621" s="1"/>
      <c r="HA621" s="1"/>
      <c r="HB621" s="1"/>
      <c r="HC621" s="1"/>
      <c r="HD621" s="1"/>
      <c r="HE621" s="1"/>
      <c r="HF621" s="1"/>
      <c r="HG621" s="1"/>
      <c r="HH621" s="1"/>
      <c r="HI621" s="1"/>
      <c r="HJ621" s="1"/>
      <c r="HK621" s="1"/>
      <c r="HL621" s="1"/>
      <c r="HM621" s="1"/>
      <c r="HN621" s="1"/>
      <c r="HO621" s="1"/>
      <c r="HP621" s="1"/>
      <c r="HQ621" s="1"/>
      <c r="HR621" s="1"/>
      <c r="HS621" s="1"/>
      <c r="HT621" s="1"/>
      <c r="HU621" s="1"/>
      <c r="HV621" s="1"/>
      <c r="HW621" s="1"/>
      <c r="HX621" s="1"/>
      <c r="HY621" s="1"/>
      <c r="HZ621" s="1"/>
      <c r="IA621" s="1"/>
      <c r="IB621" s="1"/>
      <c r="IC621" s="1"/>
      <c r="ID621" s="1"/>
      <c r="IE621" s="1"/>
      <c r="IF621" s="1"/>
      <c r="IG621" s="1"/>
      <c r="IH621" s="1"/>
      <c r="II621" s="1"/>
      <c r="IJ621" s="1"/>
      <c r="IK621" s="1"/>
      <c r="IL621" s="1"/>
      <c r="IM621" s="1"/>
      <c r="IN621" s="1"/>
      <c r="IO621" s="1"/>
      <c r="IP621" s="1"/>
      <c r="IQ621" s="1"/>
      <c r="IR621" s="1"/>
      <c r="IS621" s="1"/>
      <c r="IT621" s="1"/>
      <c r="IU621" s="1"/>
      <c r="IV621" s="1"/>
    </row>
    <row r="622" spans="1:256">
      <c r="A622" s="20" t="s">
        <v>815</v>
      </c>
      <c r="B622" s="22" t="s">
        <v>2</v>
      </c>
      <c r="C622" s="22">
        <v>25</v>
      </c>
      <c r="D622" s="22" t="s">
        <v>3</v>
      </c>
      <c r="E622" s="22" t="s">
        <v>816</v>
      </c>
      <c r="F622" s="22" t="s">
        <v>5</v>
      </c>
      <c r="G622" s="24">
        <f>(A624*A625+B624*B625+C624*C625+D624*D625+E624*E625+F624*F625+G624*G625+H624*H625+I624*I625+J624*J625)/C622</f>
        <v>87.76</v>
      </c>
      <c r="H622" s="22"/>
      <c r="I622" s="22"/>
      <c r="J622" s="22"/>
      <c r="K622" s="22"/>
      <c r="L622" s="22"/>
      <c r="M622" s="22"/>
      <c r="N622" s="21"/>
      <c r="O622" s="21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G622" s="5"/>
      <c r="AH622" s="5"/>
      <c r="AI622" s="5"/>
      <c r="AJ622" s="5"/>
      <c r="AK622" s="5"/>
      <c r="AL622" s="5"/>
      <c r="AM622" s="5"/>
      <c r="AN622" s="5"/>
      <c r="AO622" s="5"/>
      <c r="AP622" s="5"/>
      <c r="AQ622" s="5"/>
      <c r="AR622" s="5"/>
      <c r="AS622" s="5"/>
      <c r="AT622" s="5"/>
      <c r="AU622" s="5"/>
      <c r="AV622" s="5"/>
      <c r="AW622" s="5"/>
      <c r="AX622" s="5"/>
      <c r="AY622" s="5"/>
      <c r="AZ622" s="5"/>
      <c r="BA622" s="5"/>
      <c r="BB622" s="5"/>
      <c r="BC622" s="5"/>
      <c r="BD622" s="5"/>
      <c r="BE622" s="5"/>
      <c r="BF622" s="5"/>
      <c r="BG622" s="5"/>
      <c r="BH622" s="5"/>
      <c r="BI622" s="5"/>
      <c r="BJ622" s="5"/>
      <c r="BK622" s="5"/>
      <c r="BL622" s="5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  <c r="EV622" s="1"/>
      <c r="EW622" s="1"/>
      <c r="EX622" s="1"/>
      <c r="EY622" s="1"/>
      <c r="EZ622" s="1"/>
      <c r="FA622" s="1"/>
      <c r="FB622" s="1"/>
      <c r="FC622" s="1"/>
      <c r="FD622" s="1"/>
      <c r="FE622" s="1"/>
      <c r="FF622" s="1"/>
      <c r="FG622" s="1"/>
      <c r="FH622" s="1"/>
      <c r="FI622" s="1"/>
      <c r="FJ622" s="1"/>
      <c r="FK622" s="1"/>
      <c r="FL622" s="1"/>
      <c r="FM622" s="1"/>
      <c r="FN622" s="1"/>
      <c r="FO622" s="1"/>
      <c r="FP622" s="1"/>
      <c r="FQ622" s="1"/>
      <c r="FR622" s="1"/>
      <c r="FS622" s="1"/>
      <c r="FT622" s="1"/>
      <c r="FU622" s="1"/>
      <c r="FV622" s="1"/>
      <c r="FW622" s="1"/>
      <c r="FX622" s="1"/>
      <c r="FY622" s="1"/>
      <c r="FZ622" s="1"/>
      <c r="GA622" s="1"/>
      <c r="GB622" s="1"/>
      <c r="GC622" s="1"/>
      <c r="GD622" s="1"/>
      <c r="GE622" s="1"/>
      <c r="GF622" s="1"/>
      <c r="GG622" s="1"/>
      <c r="GH622" s="1"/>
      <c r="GI622" s="1"/>
      <c r="GJ622" s="1"/>
      <c r="GK622" s="1"/>
      <c r="GL622" s="1"/>
      <c r="GM622" s="1"/>
      <c r="GN622" s="1"/>
      <c r="GO622" s="1"/>
      <c r="GP622" s="1"/>
      <c r="GQ622" s="1"/>
      <c r="GR622" s="1"/>
      <c r="GS622" s="1"/>
      <c r="GT622" s="1"/>
      <c r="GU622" s="1"/>
      <c r="GV622" s="1"/>
      <c r="GW622" s="1"/>
      <c r="GX622" s="1"/>
      <c r="GY622" s="1"/>
      <c r="GZ622" s="1"/>
      <c r="HA622" s="1"/>
      <c r="HB622" s="1"/>
      <c r="HC622" s="1"/>
      <c r="HD622" s="1"/>
      <c r="HE622" s="1"/>
      <c r="HF622" s="1"/>
      <c r="HG622" s="1"/>
      <c r="HH622" s="1"/>
      <c r="HI622" s="1"/>
      <c r="HJ622" s="1"/>
      <c r="HK622" s="1"/>
      <c r="HL622" s="1"/>
      <c r="HM622" s="1"/>
      <c r="HN622" s="1"/>
      <c r="HO622" s="1"/>
      <c r="HP622" s="1"/>
      <c r="HQ622" s="1"/>
      <c r="HR622" s="1"/>
      <c r="HS622" s="1"/>
      <c r="HT622" s="1"/>
      <c r="HU622" s="1"/>
      <c r="HV622" s="1"/>
      <c r="HW622" s="1"/>
      <c r="HX622" s="1"/>
      <c r="HY622" s="1"/>
      <c r="HZ622" s="1"/>
      <c r="IA622" s="1"/>
      <c r="IB622" s="1"/>
      <c r="IC622" s="1"/>
      <c r="ID622" s="1"/>
      <c r="IE622" s="1"/>
      <c r="IF622" s="1"/>
      <c r="IG622" s="1"/>
      <c r="IH622" s="1"/>
      <c r="II622" s="1"/>
      <c r="IJ622" s="1"/>
      <c r="IK622" s="1"/>
      <c r="IL622" s="1"/>
      <c r="IM622" s="1"/>
      <c r="IN622" s="1"/>
      <c r="IO622" s="1"/>
      <c r="IP622" s="1"/>
      <c r="IQ622" s="1"/>
      <c r="IR622" s="1"/>
      <c r="IS622" s="1"/>
      <c r="IT622" s="1"/>
      <c r="IU622" s="1"/>
      <c r="IV622" s="1"/>
    </row>
    <row r="623" spans="1:256">
      <c r="A623" s="30" t="s">
        <v>817</v>
      </c>
      <c r="B623" s="30" t="s">
        <v>818</v>
      </c>
      <c r="C623" s="30" t="s">
        <v>819</v>
      </c>
      <c r="D623" s="30" t="s">
        <v>820</v>
      </c>
      <c r="E623" s="30" t="s">
        <v>814</v>
      </c>
      <c r="F623" s="22"/>
      <c r="G623" s="22"/>
      <c r="H623" s="22"/>
      <c r="I623" s="22"/>
      <c r="J623" s="22"/>
      <c r="K623" s="21"/>
      <c r="L623" s="21"/>
      <c r="M623" s="21"/>
      <c r="N623" s="21"/>
      <c r="O623" s="21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G623" s="5"/>
      <c r="AH623" s="5"/>
      <c r="AI623" s="5"/>
      <c r="AJ623" s="5"/>
      <c r="AK623" s="5"/>
      <c r="AL623" s="5"/>
      <c r="AM623" s="5"/>
      <c r="AN623" s="5"/>
      <c r="AO623" s="5"/>
      <c r="AP623" s="5"/>
      <c r="AQ623" s="5"/>
      <c r="AR623" s="5"/>
      <c r="AS623" s="5"/>
      <c r="AT623" s="5"/>
      <c r="AU623" s="5"/>
      <c r="AV623" s="5"/>
      <c r="AW623" s="5"/>
      <c r="AX623" s="5"/>
      <c r="AY623" s="5"/>
      <c r="AZ623" s="5"/>
      <c r="BA623" s="5"/>
      <c r="BB623" s="5"/>
      <c r="BC623" s="5"/>
      <c r="BD623" s="5"/>
      <c r="BE623" s="5"/>
      <c r="BF623" s="5"/>
      <c r="BG623" s="5"/>
      <c r="BH623" s="5"/>
      <c r="BI623" s="5"/>
      <c r="BJ623" s="5"/>
      <c r="BK623" s="5"/>
      <c r="BL623" s="5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  <c r="EV623" s="1"/>
      <c r="EW623" s="1"/>
      <c r="EX623" s="1"/>
      <c r="EY623" s="1"/>
      <c r="EZ623" s="1"/>
      <c r="FA623" s="1"/>
      <c r="FB623" s="1"/>
      <c r="FC623" s="1"/>
      <c r="FD623" s="1"/>
      <c r="FE623" s="1"/>
      <c r="FF623" s="1"/>
      <c r="FG623" s="1"/>
      <c r="FH623" s="1"/>
      <c r="FI623" s="1"/>
      <c r="FJ623" s="1"/>
      <c r="FK623" s="1"/>
      <c r="FL623" s="1"/>
      <c r="FM623" s="1"/>
      <c r="FN623" s="1"/>
      <c r="FO623" s="1"/>
      <c r="FP623" s="1"/>
      <c r="FQ623" s="1"/>
      <c r="FR623" s="1"/>
      <c r="FS623" s="1"/>
      <c r="FT623" s="1"/>
      <c r="FU623" s="1"/>
      <c r="FV623" s="1"/>
      <c r="FW623" s="1"/>
      <c r="FX623" s="1"/>
      <c r="FY623" s="1"/>
      <c r="FZ623" s="1"/>
      <c r="GA623" s="1"/>
      <c r="GB623" s="1"/>
      <c r="GC623" s="1"/>
      <c r="GD623" s="1"/>
      <c r="GE623" s="1"/>
      <c r="GF623" s="1"/>
      <c r="GG623" s="1"/>
      <c r="GH623" s="1"/>
      <c r="GI623" s="1"/>
      <c r="GJ623" s="1"/>
      <c r="GK623" s="1"/>
      <c r="GL623" s="1"/>
      <c r="GM623" s="1"/>
      <c r="GN623" s="1"/>
      <c r="GO623" s="1"/>
      <c r="GP623" s="1"/>
      <c r="GQ623" s="1"/>
      <c r="GR623" s="1"/>
      <c r="GS623" s="1"/>
      <c r="GT623" s="1"/>
      <c r="GU623" s="1"/>
      <c r="GV623" s="1"/>
      <c r="GW623" s="1"/>
      <c r="GX623" s="1"/>
      <c r="GY623" s="1"/>
      <c r="GZ623" s="1"/>
      <c r="HA623" s="1"/>
      <c r="HB623" s="1"/>
      <c r="HC623" s="1"/>
      <c r="HD623" s="1"/>
      <c r="HE623" s="1"/>
      <c r="HF623" s="1"/>
      <c r="HG623" s="1"/>
      <c r="HH623" s="1"/>
      <c r="HI623" s="1"/>
      <c r="HJ623" s="1"/>
      <c r="HK623" s="1"/>
      <c r="HL623" s="1"/>
      <c r="HM623" s="1"/>
      <c r="HN623" s="1"/>
      <c r="HO623" s="1"/>
      <c r="HP623" s="1"/>
      <c r="HQ623" s="1"/>
      <c r="HR623" s="1"/>
      <c r="HS623" s="1"/>
      <c r="HT623" s="1"/>
      <c r="HU623" s="1"/>
      <c r="HV623" s="1"/>
      <c r="HW623" s="1"/>
      <c r="HX623" s="1"/>
      <c r="HY623" s="1"/>
      <c r="HZ623" s="1"/>
      <c r="IA623" s="1"/>
      <c r="IB623" s="1"/>
      <c r="IC623" s="1"/>
      <c r="ID623" s="1"/>
      <c r="IE623" s="1"/>
      <c r="IF623" s="1"/>
      <c r="IG623" s="1"/>
      <c r="IH623" s="1"/>
      <c r="II623" s="1"/>
      <c r="IJ623" s="1"/>
      <c r="IK623" s="1"/>
      <c r="IL623" s="1"/>
      <c r="IM623" s="1"/>
      <c r="IN623" s="1"/>
      <c r="IO623" s="1"/>
      <c r="IP623" s="1"/>
      <c r="IQ623" s="1"/>
      <c r="IR623" s="1"/>
      <c r="IS623" s="1"/>
      <c r="IT623" s="1"/>
      <c r="IU623" s="1"/>
      <c r="IV623" s="1"/>
    </row>
    <row r="624" spans="1:256">
      <c r="A624" s="21">
        <v>6</v>
      </c>
      <c r="B624" s="21">
        <v>1</v>
      </c>
      <c r="C624" s="21">
        <v>6</v>
      </c>
      <c r="D624" s="21">
        <v>6</v>
      </c>
      <c r="E624" s="21">
        <v>6</v>
      </c>
      <c r="F624" s="21"/>
      <c r="G624" s="22"/>
      <c r="H624" s="22"/>
      <c r="I624" s="22"/>
      <c r="J624" s="22"/>
      <c r="K624" s="21"/>
      <c r="L624" s="21"/>
      <c r="M624" s="21"/>
      <c r="N624" s="21"/>
      <c r="O624" s="21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G624" s="5"/>
      <c r="AH624" s="5"/>
      <c r="AI624" s="5"/>
      <c r="AJ624" s="5"/>
      <c r="AK624" s="5"/>
      <c r="AL624" s="5"/>
      <c r="AM624" s="5"/>
      <c r="AN624" s="5"/>
      <c r="AO624" s="5"/>
      <c r="AP624" s="5"/>
      <c r="AQ624" s="5"/>
      <c r="AR624" s="5"/>
      <c r="AS624" s="5"/>
      <c r="AT624" s="5"/>
      <c r="AU624" s="5"/>
      <c r="AV624" s="5"/>
      <c r="AW624" s="5"/>
      <c r="AX624" s="5"/>
      <c r="AY624" s="5"/>
      <c r="AZ624" s="5"/>
      <c r="BA624" s="5"/>
      <c r="BB624" s="5"/>
      <c r="BC624" s="5"/>
      <c r="BD624" s="5"/>
      <c r="BE624" s="5"/>
      <c r="BF624" s="5"/>
      <c r="BG624" s="5"/>
      <c r="BH624" s="5"/>
      <c r="BI624" s="5"/>
      <c r="BJ624" s="5"/>
      <c r="BK624" s="5"/>
      <c r="BL624" s="5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  <c r="FE624" s="1"/>
      <c r="FF624" s="1"/>
      <c r="FG624" s="1"/>
      <c r="FH624" s="1"/>
      <c r="FI624" s="1"/>
      <c r="FJ624" s="1"/>
      <c r="FK624" s="1"/>
      <c r="FL624" s="1"/>
      <c r="FM624" s="1"/>
      <c r="FN624" s="1"/>
      <c r="FO624" s="1"/>
      <c r="FP624" s="1"/>
      <c r="FQ624" s="1"/>
      <c r="FR624" s="1"/>
      <c r="FS624" s="1"/>
      <c r="FT624" s="1"/>
      <c r="FU624" s="1"/>
      <c r="FV624" s="1"/>
      <c r="FW624" s="1"/>
      <c r="FX624" s="1"/>
      <c r="FY624" s="1"/>
      <c r="FZ624" s="1"/>
      <c r="GA624" s="1"/>
      <c r="GB624" s="1"/>
      <c r="GC624" s="1"/>
      <c r="GD624" s="1"/>
      <c r="GE624" s="1"/>
      <c r="GF624" s="1"/>
      <c r="GG624" s="1"/>
      <c r="GH624" s="1"/>
      <c r="GI624" s="1"/>
      <c r="GJ624" s="1"/>
      <c r="GK624" s="1"/>
      <c r="GL624" s="1"/>
      <c r="GM624" s="1"/>
      <c r="GN624" s="1"/>
      <c r="GO624" s="1"/>
      <c r="GP624" s="1"/>
      <c r="GQ624" s="1"/>
      <c r="GR624" s="1"/>
      <c r="GS624" s="1"/>
      <c r="GT624" s="1"/>
      <c r="GU624" s="1"/>
      <c r="GV624" s="1"/>
      <c r="GW624" s="1"/>
      <c r="GX624" s="1"/>
      <c r="GY624" s="1"/>
      <c r="GZ624" s="1"/>
      <c r="HA624" s="1"/>
      <c r="HB624" s="1"/>
      <c r="HC624" s="1"/>
      <c r="HD624" s="1"/>
      <c r="HE624" s="1"/>
      <c r="HF624" s="1"/>
      <c r="HG624" s="1"/>
      <c r="HH624" s="1"/>
      <c r="HI624" s="1"/>
      <c r="HJ624" s="1"/>
      <c r="HK624" s="1"/>
      <c r="HL624" s="1"/>
      <c r="HM624" s="1"/>
      <c r="HN624" s="1"/>
      <c r="HO624" s="1"/>
      <c r="HP624" s="1"/>
      <c r="HQ624" s="1"/>
      <c r="HR624" s="1"/>
      <c r="HS624" s="1"/>
      <c r="HT624" s="1"/>
      <c r="HU624" s="1"/>
      <c r="HV624" s="1"/>
      <c r="HW624" s="1"/>
      <c r="HX624" s="1"/>
      <c r="HY624" s="1"/>
      <c r="HZ624" s="1"/>
      <c r="IA624" s="1"/>
      <c r="IB624" s="1"/>
      <c r="IC624" s="1"/>
      <c r="ID624" s="1"/>
      <c r="IE624" s="1"/>
      <c r="IF624" s="1"/>
      <c r="IG624" s="1"/>
      <c r="IH624" s="1"/>
      <c r="II624" s="1"/>
      <c r="IJ624" s="1"/>
      <c r="IK624" s="1"/>
      <c r="IL624" s="1"/>
      <c r="IM624" s="1"/>
      <c r="IN624" s="1"/>
      <c r="IO624" s="1"/>
      <c r="IP624" s="1"/>
      <c r="IQ624" s="1"/>
      <c r="IR624" s="1"/>
      <c r="IS624" s="1"/>
      <c r="IT624" s="1"/>
      <c r="IU624" s="1"/>
      <c r="IV624" s="1"/>
    </row>
    <row r="625" spans="1:256">
      <c r="A625" s="25">
        <v>82</v>
      </c>
      <c r="B625" s="25">
        <v>82</v>
      </c>
      <c r="C625" s="25">
        <v>90</v>
      </c>
      <c r="D625" s="25">
        <v>85</v>
      </c>
      <c r="E625" s="25">
        <v>95</v>
      </c>
      <c r="F625" s="25"/>
      <c r="G625" s="25"/>
      <c r="H625" s="25"/>
      <c r="I625" s="25"/>
      <c r="J625" s="25"/>
      <c r="K625" s="25"/>
      <c r="L625" s="25"/>
      <c r="M625" s="25"/>
      <c r="N625" s="35"/>
      <c r="O625" s="2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  <c r="AG625" s="5"/>
      <c r="AH625" s="5"/>
      <c r="AI625" s="5"/>
      <c r="AJ625" s="5"/>
      <c r="AK625" s="5"/>
      <c r="AL625" s="5"/>
      <c r="AM625" s="5"/>
      <c r="AN625" s="5"/>
      <c r="AO625" s="5"/>
      <c r="AP625" s="5"/>
      <c r="AQ625" s="5"/>
      <c r="AR625" s="5"/>
      <c r="AS625" s="5"/>
      <c r="AT625" s="5"/>
      <c r="AU625" s="5"/>
      <c r="AV625" s="5"/>
      <c r="AW625" s="5"/>
      <c r="AX625" s="5"/>
      <c r="AY625" s="5"/>
      <c r="AZ625" s="5"/>
      <c r="BA625" s="5"/>
      <c r="BB625" s="5"/>
      <c r="BC625" s="5"/>
      <c r="BD625" s="5"/>
      <c r="BE625" s="5"/>
      <c r="BF625" s="5"/>
      <c r="BG625" s="5"/>
      <c r="BH625" s="5"/>
      <c r="BI625" s="5"/>
      <c r="BJ625" s="5"/>
      <c r="BK625" s="5"/>
      <c r="BL625" s="5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  <c r="ET625" s="2"/>
      <c r="EU625" s="2"/>
      <c r="EV625" s="2"/>
      <c r="EW625" s="2"/>
      <c r="EX625" s="2"/>
      <c r="EY625" s="2"/>
      <c r="EZ625" s="2"/>
      <c r="FA625" s="2"/>
      <c r="FB625" s="2"/>
      <c r="FC625" s="2"/>
      <c r="FD625" s="2"/>
      <c r="FE625" s="2"/>
      <c r="FF625" s="2"/>
      <c r="FG625" s="2"/>
      <c r="FH625" s="2"/>
      <c r="FI625" s="2"/>
      <c r="FJ625" s="2"/>
      <c r="FK625" s="2"/>
      <c r="FL625" s="2"/>
      <c r="FM625" s="2"/>
      <c r="FN625" s="2"/>
      <c r="FO625" s="2"/>
      <c r="FP625" s="2"/>
      <c r="FQ625" s="2"/>
      <c r="FR625" s="2"/>
      <c r="FS625" s="2"/>
      <c r="FT625" s="2"/>
      <c r="FU625" s="2"/>
      <c r="FV625" s="2"/>
      <c r="FW625" s="2"/>
      <c r="FX625" s="2"/>
      <c r="FY625" s="2"/>
      <c r="FZ625" s="2"/>
      <c r="GA625" s="2"/>
      <c r="GB625" s="2"/>
      <c r="GC625" s="2"/>
      <c r="GD625" s="2"/>
      <c r="GE625" s="2"/>
      <c r="GF625" s="2"/>
      <c r="GG625" s="2"/>
      <c r="GH625" s="2"/>
      <c r="GI625" s="2"/>
      <c r="GJ625" s="2"/>
      <c r="GK625" s="2"/>
      <c r="GL625" s="2"/>
      <c r="GM625" s="2"/>
      <c r="GN625" s="2"/>
      <c r="GO625" s="2"/>
      <c r="GP625" s="2"/>
      <c r="GQ625" s="2"/>
      <c r="GR625" s="2"/>
      <c r="GS625" s="2"/>
      <c r="GT625" s="2"/>
      <c r="GU625" s="2"/>
      <c r="GV625" s="2"/>
      <c r="GW625" s="2"/>
      <c r="GX625" s="2"/>
      <c r="GY625" s="2"/>
      <c r="GZ625" s="2"/>
      <c r="HA625" s="2"/>
      <c r="HB625" s="2"/>
      <c r="HC625" s="2"/>
      <c r="HD625" s="2"/>
      <c r="HE625" s="2"/>
      <c r="HF625" s="2"/>
      <c r="HG625" s="2"/>
      <c r="HH625" s="2"/>
      <c r="HI625" s="2"/>
      <c r="HJ625" s="2"/>
      <c r="HK625" s="2"/>
      <c r="HL625" s="2"/>
      <c r="HM625" s="2"/>
      <c r="HN625" s="2"/>
      <c r="HO625" s="2"/>
      <c r="HP625" s="2"/>
      <c r="HQ625" s="2"/>
      <c r="HR625" s="2"/>
      <c r="HS625" s="2"/>
      <c r="HT625" s="2"/>
      <c r="HU625" s="2"/>
      <c r="HV625" s="2"/>
      <c r="HW625" s="2"/>
      <c r="HX625" s="2"/>
      <c r="HY625" s="2"/>
      <c r="HZ625" s="2"/>
      <c r="IA625" s="2"/>
      <c r="IB625" s="2"/>
      <c r="IC625" s="2"/>
      <c r="ID625" s="2"/>
      <c r="IE625" s="2"/>
      <c r="IF625" s="2"/>
      <c r="IG625" s="2"/>
      <c r="IH625" s="2"/>
      <c r="II625" s="2"/>
      <c r="IJ625" s="2"/>
      <c r="IK625" s="2"/>
      <c r="IL625" s="2"/>
      <c r="IM625" s="2"/>
      <c r="IN625" s="2"/>
      <c r="IO625" s="2"/>
      <c r="IP625" s="2"/>
      <c r="IQ625" s="2"/>
      <c r="IR625" s="2"/>
      <c r="IS625" s="2"/>
      <c r="IT625" s="2"/>
      <c r="IU625" s="2"/>
      <c r="IV625" s="2"/>
    </row>
    <row r="626" spans="1:256">
      <c r="A626" s="22"/>
      <c r="B626" s="22"/>
      <c r="C626" s="22"/>
      <c r="D626" s="22"/>
      <c r="E626" s="22"/>
      <c r="F626" s="22"/>
      <c r="G626" s="22"/>
      <c r="H626" s="22"/>
      <c r="I626" s="22"/>
      <c r="J626" s="22"/>
      <c r="K626" s="22"/>
      <c r="L626" s="22"/>
      <c r="M626" s="22"/>
      <c r="N626" s="22"/>
      <c r="O626" s="22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G626" s="5"/>
      <c r="AH626" s="5"/>
      <c r="AI626" s="5"/>
      <c r="AJ626" s="5"/>
      <c r="AK626" s="5"/>
      <c r="AL626" s="5"/>
      <c r="AM626" s="5"/>
      <c r="AN626" s="5"/>
      <c r="AO626" s="5"/>
      <c r="AP626" s="5"/>
      <c r="AQ626" s="5"/>
      <c r="AR626" s="5"/>
      <c r="AS626" s="5"/>
      <c r="AT626" s="5"/>
      <c r="AU626" s="5"/>
      <c r="AV626" s="5"/>
      <c r="AW626" s="5"/>
      <c r="AX626" s="5"/>
      <c r="AY626" s="5"/>
      <c r="AZ626" s="5"/>
      <c r="BA626" s="5"/>
      <c r="BB626" s="5"/>
      <c r="BC626" s="5"/>
      <c r="BD626" s="5"/>
      <c r="BE626" s="5"/>
      <c r="BF626" s="5"/>
      <c r="BG626" s="5"/>
      <c r="BH626" s="5"/>
      <c r="BI626" s="5"/>
      <c r="BJ626" s="5"/>
      <c r="BK626" s="5"/>
      <c r="BL626" s="5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/>
      <c r="FG626" s="1"/>
      <c r="FH626" s="1"/>
      <c r="FI626" s="1"/>
      <c r="FJ626" s="1"/>
      <c r="FK626" s="1"/>
      <c r="FL626" s="1"/>
      <c r="FM626" s="1"/>
      <c r="FN626" s="1"/>
      <c r="FO626" s="1"/>
      <c r="FP626" s="1"/>
      <c r="FQ626" s="1"/>
      <c r="FR626" s="1"/>
      <c r="FS626" s="1"/>
      <c r="FT626" s="1"/>
      <c r="FU626" s="1"/>
      <c r="FV626" s="1"/>
      <c r="FW626" s="1"/>
      <c r="FX626" s="1"/>
      <c r="FY626" s="1"/>
      <c r="FZ626" s="1"/>
      <c r="GA626" s="1"/>
      <c r="GB626" s="1"/>
      <c r="GC626" s="1"/>
      <c r="GD626" s="1"/>
      <c r="GE626" s="1"/>
      <c r="GF626" s="1"/>
      <c r="GG626" s="1"/>
      <c r="GH626" s="1"/>
      <c r="GI626" s="1"/>
      <c r="GJ626" s="1"/>
      <c r="GK626" s="1"/>
      <c r="GL626" s="1"/>
      <c r="GM626" s="1"/>
      <c r="GN626" s="1"/>
      <c r="GO626" s="1"/>
      <c r="GP626" s="1"/>
      <c r="GQ626" s="1"/>
      <c r="GR626" s="1"/>
      <c r="GS626" s="1"/>
      <c r="GT626" s="1"/>
      <c r="GU626" s="1"/>
      <c r="GV626" s="1"/>
      <c r="GW626" s="1"/>
      <c r="GX626" s="1"/>
      <c r="GY626" s="1"/>
      <c r="GZ626" s="1"/>
      <c r="HA626" s="1"/>
      <c r="HB626" s="1"/>
      <c r="HC626" s="1"/>
      <c r="HD626" s="1"/>
      <c r="HE626" s="1"/>
      <c r="HF626" s="1"/>
      <c r="HG626" s="1"/>
      <c r="HH626" s="1"/>
      <c r="HI626" s="1"/>
      <c r="HJ626" s="1"/>
      <c r="HK626" s="1"/>
      <c r="HL626" s="1"/>
      <c r="HM626" s="1"/>
      <c r="HN626" s="1"/>
      <c r="HO626" s="1"/>
      <c r="HP626" s="1"/>
      <c r="HQ626" s="1"/>
      <c r="HR626" s="1"/>
      <c r="HS626" s="1"/>
      <c r="HT626" s="1"/>
      <c r="HU626" s="1"/>
      <c r="HV626" s="1"/>
      <c r="HW626" s="1"/>
      <c r="HX626" s="1"/>
      <c r="HY626" s="1"/>
      <c r="HZ626" s="1"/>
      <c r="IA626" s="1"/>
      <c r="IB626" s="1"/>
      <c r="IC626" s="1"/>
      <c r="ID626" s="1"/>
      <c r="IE626" s="1"/>
      <c r="IF626" s="1"/>
      <c r="IG626" s="1"/>
      <c r="IH626" s="1"/>
      <c r="II626" s="1"/>
      <c r="IJ626" s="1"/>
      <c r="IK626" s="1"/>
      <c r="IL626" s="1"/>
      <c r="IM626" s="1"/>
      <c r="IN626" s="1"/>
      <c r="IO626" s="1"/>
      <c r="IP626" s="1"/>
      <c r="IQ626" s="1"/>
      <c r="IR626" s="1"/>
      <c r="IS626" s="1"/>
      <c r="IT626" s="1"/>
      <c r="IU626" s="1"/>
      <c r="IV626" s="1"/>
    </row>
    <row r="627" spans="1:256">
      <c r="A627" s="20" t="s">
        <v>821</v>
      </c>
      <c r="B627" s="22" t="s">
        <v>2</v>
      </c>
      <c r="C627" s="22">
        <v>22</v>
      </c>
      <c r="D627" s="22" t="s">
        <v>3</v>
      </c>
      <c r="E627" s="22" t="s">
        <v>822</v>
      </c>
      <c r="F627" s="22" t="s">
        <v>5</v>
      </c>
      <c r="G627" s="24">
        <f>(A629*A630+B629*B630+C629*C630+D629*D630+E629*E630+F629*F630+G629*G630+H629*H630)/C627</f>
        <v>90.3636363636364</v>
      </c>
      <c r="H627" s="22"/>
      <c r="I627" s="22"/>
      <c r="J627" s="22"/>
      <c r="K627" s="22"/>
      <c r="L627" s="22"/>
      <c r="M627" s="22"/>
      <c r="N627" s="22"/>
      <c r="O627" s="22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G627" s="5"/>
      <c r="AH627" s="5"/>
      <c r="AI627" s="5"/>
      <c r="AJ627" s="5"/>
      <c r="AK627" s="5"/>
      <c r="AL627" s="5"/>
      <c r="AM627" s="5"/>
      <c r="AN627" s="5"/>
      <c r="AO627" s="5"/>
      <c r="AP627" s="5"/>
      <c r="AQ627" s="5"/>
      <c r="AR627" s="5"/>
      <c r="AS627" s="5"/>
      <c r="AT627" s="5"/>
      <c r="AU627" s="5"/>
      <c r="AV627" s="5"/>
      <c r="AW627" s="5"/>
      <c r="AX627" s="5"/>
      <c r="AY627" s="5"/>
      <c r="AZ627" s="5"/>
      <c r="BA627" s="5"/>
      <c r="BB627" s="5"/>
      <c r="BC627" s="5"/>
      <c r="BD627" s="5"/>
      <c r="BE627" s="5"/>
      <c r="BF627" s="5"/>
      <c r="BG627" s="5"/>
      <c r="BH627" s="5"/>
      <c r="BI627" s="5"/>
      <c r="BJ627" s="5"/>
      <c r="BK627" s="5"/>
      <c r="BL627" s="5"/>
      <c r="BM627" s="3"/>
      <c r="BN627" s="3"/>
      <c r="BO627" s="3"/>
      <c r="BP627" s="3"/>
      <c r="BQ627" s="3"/>
      <c r="BR627" s="3"/>
      <c r="BS627" s="3"/>
      <c r="BT627" s="3"/>
      <c r="BU627" s="3"/>
      <c r="BV627" s="3"/>
      <c r="BW627" s="3"/>
      <c r="BX627" s="3"/>
      <c r="BY627" s="3"/>
      <c r="BZ627" s="3"/>
      <c r="CA627" s="3"/>
      <c r="CB627" s="3"/>
      <c r="CC627" s="3"/>
      <c r="CD627" s="3"/>
      <c r="CE627" s="3"/>
      <c r="CF627" s="3"/>
      <c r="CG627" s="3"/>
      <c r="CH627" s="3"/>
      <c r="CI627" s="3"/>
      <c r="CJ627" s="3"/>
      <c r="CK627" s="3"/>
      <c r="CL627" s="3"/>
      <c r="CM627" s="3"/>
      <c r="CN627" s="3"/>
      <c r="CO627" s="3"/>
      <c r="CP627" s="3"/>
      <c r="CQ627" s="3"/>
      <c r="CR627" s="3"/>
      <c r="CS627" s="3"/>
      <c r="CT627" s="3"/>
      <c r="CU627" s="3"/>
      <c r="CV627" s="3"/>
      <c r="CW627" s="3"/>
      <c r="CX627" s="3"/>
      <c r="CY627" s="3"/>
      <c r="CZ627" s="3"/>
      <c r="DA627" s="3"/>
      <c r="DB627" s="3"/>
      <c r="DC627" s="3"/>
      <c r="DD627" s="3"/>
      <c r="DE627" s="3"/>
      <c r="DF627" s="3"/>
      <c r="DG627" s="3"/>
      <c r="DH627" s="3"/>
      <c r="DI627" s="3"/>
      <c r="DJ627" s="3"/>
      <c r="DK627" s="3"/>
      <c r="DL627" s="3"/>
      <c r="DM627" s="3"/>
      <c r="DN627" s="3"/>
      <c r="DO627" s="3"/>
      <c r="DP627" s="3"/>
      <c r="DQ627" s="3"/>
      <c r="DR627" s="3"/>
      <c r="DS627" s="3"/>
      <c r="DT627" s="3"/>
      <c r="DU627" s="3"/>
      <c r="DV627" s="3"/>
      <c r="DW627" s="3"/>
      <c r="DX627" s="3"/>
      <c r="DY627" s="3"/>
      <c r="DZ627" s="3"/>
      <c r="EA627" s="3"/>
      <c r="EB627" s="3"/>
      <c r="EC627" s="3"/>
      <c r="ED627" s="3"/>
      <c r="EE627" s="3"/>
      <c r="EF627" s="3"/>
      <c r="EG627" s="3"/>
      <c r="EH627" s="3"/>
      <c r="EI627" s="3"/>
      <c r="EJ627" s="3"/>
      <c r="EK627" s="3"/>
      <c r="EL627" s="3"/>
      <c r="EM627" s="3"/>
      <c r="EN627" s="3"/>
      <c r="EO627" s="3"/>
      <c r="EP627" s="3"/>
      <c r="EQ627" s="3"/>
      <c r="ER627" s="3"/>
      <c r="ES627" s="3"/>
      <c r="ET627" s="3"/>
      <c r="EU627" s="3"/>
      <c r="EV627" s="3"/>
      <c r="EW627" s="3"/>
      <c r="EX627" s="3"/>
      <c r="EY627" s="3"/>
      <c r="EZ627" s="3"/>
      <c r="FA627" s="3"/>
      <c r="FB627" s="3"/>
      <c r="FC627" s="3"/>
      <c r="FD627" s="3"/>
      <c r="FE627" s="3"/>
      <c r="FF627" s="3"/>
      <c r="FG627" s="3"/>
      <c r="FH627" s="3"/>
      <c r="FI627" s="3"/>
      <c r="FJ627" s="3"/>
      <c r="FK627" s="3"/>
      <c r="FL627" s="3"/>
      <c r="FM627" s="3"/>
      <c r="FN627" s="3"/>
      <c r="FO627" s="3"/>
      <c r="FP627" s="3"/>
      <c r="FQ627" s="3"/>
      <c r="FR627" s="3"/>
      <c r="FS627" s="3"/>
      <c r="FT627" s="3"/>
      <c r="FU627" s="3"/>
      <c r="FV627" s="3"/>
      <c r="FW627" s="3"/>
      <c r="FX627" s="3"/>
      <c r="FY627" s="3"/>
      <c r="FZ627" s="3"/>
      <c r="GA627" s="3"/>
      <c r="GB627" s="3"/>
      <c r="GC627" s="3"/>
      <c r="GD627" s="3"/>
      <c r="GE627" s="3"/>
      <c r="GF627" s="3"/>
      <c r="GG627" s="3"/>
      <c r="GH627" s="3"/>
      <c r="GI627" s="3"/>
      <c r="GJ627" s="3"/>
      <c r="GK627" s="3"/>
      <c r="GL627" s="3"/>
      <c r="GM627" s="3"/>
      <c r="GN627" s="3"/>
      <c r="GO627" s="3"/>
      <c r="GP627" s="3"/>
      <c r="GQ627" s="3"/>
      <c r="GR627" s="3"/>
      <c r="GS627" s="3"/>
      <c r="GT627" s="3"/>
      <c r="GU627" s="3"/>
      <c r="GV627" s="3"/>
      <c r="GW627" s="3"/>
      <c r="GX627" s="3"/>
      <c r="GY627" s="3"/>
      <c r="GZ627" s="3"/>
      <c r="HA627" s="3"/>
      <c r="HB627" s="3"/>
      <c r="HC627" s="3"/>
      <c r="HD627" s="3"/>
      <c r="HE627" s="3"/>
      <c r="HF627" s="3"/>
      <c r="HG627" s="3"/>
      <c r="HH627" s="3"/>
      <c r="HI627" s="3"/>
      <c r="HJ627" s="3"/>
      <c r="HK627" s="3"/>
      <c r="HL627" s="3"/>
      <c r="HM627" s="3"/>
      <c r="HN627" s="3"/>
      <c r="HO627" s="3"/>
      <c r="HP627" s="3"/>
      <c r="HQ627" s="3"/>
      <c r="HR627" s="3"/>
      <c r="HS627" s="3"/>
      <c r="HT627" s="3"/>
      <c r="HU627" s="3"/>
      <c r="HV627" s="3"/>
      <c r="HW627" s="3"/>
      <c r="HX627" s="3"/>
      <c r="HY627" s="3"/>
      <c r="HZ627" s="3"/>
      <c r="IA627" s="3"/>
      <c r="IB627" s="3"/>
      <c r="IC627" s="3"/>
      <c r="ID627" s="3"/>
      <c r="IE627" s="3"/>
      <c r="IF627" s="3"/>
      <c r="IG627" s="3"/>
      <c r="IH627" s="3"/>
      <c r="II627" s="3"/>
      <c r="IJ627" s="3"/>
      <c r="IK627" s="3"/>
      <c r="IL627" s="3"/>
      <c r="IM627" s="3"/>
      <c r="IN627" s="3"/>
      <c r="IO627" s="3"/>
      <c r="IP627" s="3"/>
      <c r="IQ627" s="3"/>
      <c r="IR627" s="3"/>
      <c r="IS627" s="3"/>
      <c r="IT627" s="3"/>
      <c r="IU627" s="3"/>
      <c r="IV627" s="3"/>
    </row>
    <row r="628" spans="1:256">
      <c r="A628" s="30" t="s">
        <v>823</v>
      </c>
      <c r="B628" s="30" t="s">
        <v>824</v>
      </c>
      <c r="C628" s="30" t="s">
        <v>825</v>
      </c>
      <c r="D628" s="30" t="s">
        <v>826</v>
      </c>
      <c r="E628" s="30" t="s">
        <v>827</v>
      </c>
      <c r="F628" s="30"/>
      <c r="G628" s="22"/>
      <c r="H628" s="22"/>
      <c r="I628" s="22"/>
      <c r="J628" s="22"/>
      <c r="K628" s="22"/>
      <c r="L628" s="22"/>
      <c r="M628" s="22"/>
      <c r="N628" s="22"/>
      <c r="O628" s="22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  <c r="AG628" s="5"/>
      <c r="AH628" s="5"/>
      <c r="AI628" s="5"/>
      <c r="AJ628" s="5"/>
      <c r="AK628" s="5"/>
      <c r="AL628" s="5"/>
      <c r="AM628" s="5"/>
      <c r="AN628" s="5"/>
      <c r="AO628" s="5"/>
      <c r="AP628" s="5"/>
      <c r="AQ628" s="5"/>
      <c r="AR628" s="5"/>
      <c r="AS628" s="5"/>
      <c r="AT628" s="5"/>
      <c r="AU628" s="5"/>
      <c r="AV628" s="5"/>
      <c r="AW628" s="5"/>
      <c r="AX628" s="5"/>
      <c r="AY628" s="5"/>
      <c r="AZ628" s="5"/>
      <c r="BA628" s="5"/>
      <c r="BB628" s="5"/>
      <c r="BC628" s="5"/>
      <c r="BD628" s="5"/>
      <c r="BE628" s="5"/>
      <c r="BF628" s="5"/>
      <c r="BG628" s="5"/>
      <c r="BH628" s="5"/>
      <c r="BI628" s="5"/>
      <c r="BJ628" s="5"/>
      <c r="BK628" s="5"/>
      <c r="BL628" s="5"/>
      <c r="BM628" s="3"/>
      <c r="BN628" s="3"/>
      <c r="BO628" s="3"/>
      <c r="BP628" s="3"/>
      <c r="BQ628" s="3"/>
      <c r="BR628" s="3"/>
      <c r="BS628" s="3"/>
      <c r="BT628" s="3"/>
      <c r="BU628" s="3"/>
      <c r="BV628" s="3"/>
      <c r="BW628" s="3"/>
      <c r="BX628" s="3"/>
      <c r="BY628" s="3"/>
      <c r="BZ628" s="3"/>
      <c r="CA628" s="3"/>
      <c r="CB628" s="3"/>
      <c r="CC628" s="3"/>
      <c r="CD628" s="3"/>
      <c r="CE628" s="3"/>
      <c r="CF628" s="3"/>
      <c r="CG628" s="3"/>
      <c r="CH628" s="3"/>
      <c r="CI628" s="3"/>
      <c r="CJ628" s="3"/>
      <c r="CK628" s="3"/>
      <c r="CL628" s="3"/>
      <c r="CM628" s="3"/>
      <c r="CN628" s="3"/>
      <c r="CO628" s="3"/>
      <c r="CP628" s="3"/>
      <c r="CQ628" s="3"/>
      <c r="CR628" s="3"/>
      <c r="CS628" s="3"/>
      <c r="CT628" s="3"/>
      <c r="CU628" s="3"/>
      <c r="CV628" s="3"/>
      <c r="CW628" s="3"/>
      <c r="CX628" s="3"/>
      <c r="CY628" s="3"/>
      <c r="CZ628" s="3"/>
      <c r="DA628" s="3"/>
      <c r="DB628" s="3"/>
      <c r="DC628" s="3"/>
      <c r="DD628" s="3"/>
      <c r="DE628" s="3"/>
      <c r="DF628" s="3"/>
      <c r="DG628" s="3"/>
      <c r="DH628" s="3"/>
      <c r="DI628" s="3"/>
      <c r="DJ628" s="3"/>
      <c r="DK628" s="3"/>
      <c r="DL628" s="3"/>
      <c r="DM628" s="3"/>
      <c r="DN628" s="3"/>
      <c r="DO628" s="3"/>
      <c r="DP628" s="3"/>
      <c r="DQ628" s="3"/>
      <c r="DR628" s="3"/>
      <c r="DS628" s="3"/>
      <c r="DT628" s="3"/>
      <c r="DU628" s="3"/>
      <c r="DV628" s="3"/>
      <c r="DW628" s="3"/>
      <c r="DX628" s="3"/>
      <c r="DY628" s="3"/>
      <c r="DZ628" s="3"/>
      <c r="EA628" s="3"/>
      <c r="EB628" s="3"/>
      <c r="EC628" s="3"/>
      <c r="ED628" s="3"/>
      <c r="EE628" s="3"/>
      <c r="EF628" s="3"/>
      <c r="EG628" s="3"/>
      <c r="EH628" s="3"/>
      <c r="EI628" s="3"/>
      <c r="EJ628" s="3"/>
      <c r="EK628" s="3"/>
      <c r="EL628" s="3"/>
      <c r="EM628" s="3"/>
      <c r="EN628" s="3"/>
      <c r="EO628" s="3"/>
      <c r="EP628" s="3"/>
      <c r="EQ628" s="3"/>
      <c r="ER628" s="3"/>
      <c r="ES628" s="3"/>
      <c r="ET628" s="3"/>
      <c r="EU628" s="3"/>
      <c r="EV628" s="3"/>
      <c r="EW628" s="3"/>
      <c r="EX628" s="3"/>
      <c r="EY628" s="3"/>
      <c r="EZ628" s="3"/>
      <c r="FA628" s="3"/>
      <c r="FB628" s="3"/>
      <c r="FC628" s="3"/>
      <c r="FD628" s="3"/>
      <c r="FE628" s="3"/>
      <c r="FF628" s="3"/>
      <c r="FG628" s="3"/>
      <c r="FH628" s="3"/>
      <c r="FI628" s="3"/>
      <c r="FJ628" s="3"/>
      <c r="FK628" s="3"/>
      <c r="FL628" s="3"/>
      <c r="FM628" s="3"/>
      <c r="FN628" s="3"/>
      <c r="FO628" s="3"/>
      <c r="FP628" s="3"/>
      <c r="FQ628" s="3"/>
      <c r="FR628" s="3"/>
      <c r="FS628" s="3"/>
      <c r="FT628" s="3"/>
      <c r="FU628" s="3"/>
      <c r="FV628" s="3"/>
      <c r="FW628" s="3"/>
      <c r="FX628" s="3"/>
      <c r="FY628" s="3"/>
      <c r="FZ628" s="3"/>
      <c r="GA628" s="3"/>
      <c r="GB628" s="3"/>
      <c r="GC628" s="3"/>
      <c r="GD628" s="3"/>
      <c r="GE628" s="3"/>
      <c r="GF628" s="3"/>
      <c r="GG628" s="3"/>
      <c r="GH628" s="3"/>
      <c r="GI628" s="3"/>
      <c r="GJ628" s="3"/>
      <c r="GK628" s="3"/>
      <c r="GL628" s="3"/>
      <c r="GM628" s="3"/>
      <c r="GN628" s="3"/>
      <c r="GO628" s="3"/>
      <c r="GP628" s="3"/>
      <c r="GQ628" s="3"/>
      <c r="GR628" s="3"/>
      <c r="GS628" s="3"/>
      <c r="GT628" s="3"/>
      <c r="GU628" s="3"/>
      <c r="GV628" s="3"/>
      <c r="GW628" s="3"/>
      <c r="GX628" s="3"/>
      <c r="GY628" s="3"/>
      <c r="GZ628" s="3"/>
      <c r="HA628" s="3"/>
      <c r="HB628" s="3"/>
      <c r="HC628" s="3"/>
      <c r="HD628" s="3"/>
      <c r="HE628" s="3"/>
      <c r="HF628" s="3"/>
      <c r="HG628" s="3"/>
      <c r="HH628" s="3"/>
      <c r="HI628" s="3"/>
      <c r="HJ628" s="3"/>
      <c r="HK628" s="3"/>
      <c r="HL628" s="3"/>
      <c r="HM628" s="3"/>
      <c r="HN628" s="3"/>
      <c r="HO628" s="3"/>
      <c r="HP628" s="3"/>
      <c r="HQ628" s="3"/>
      <c r="HR628" s="3"/>
      <c r="HS628" s="3"/>
      <c r="HT628" s="3"/>
      <c r="HU628" s="3"/>
      <c r="HV628" s="3"/>
      <c r="HW628" s="3"/>
      <c r="HX628" s="3"/>
      <c r="HY628" s="3"/>
      <c r="HZ628" s="3"/>
      <c r="IA628" s="3"/>
      <c r="IB628" s="3"/>
      <c r="IC628" s="3"/>
      <c r="ID628" s="3"/>
      <c r="IE628" s="3"/>
      <c r="IF628" s="3"/>
      <c r="IG628" s="3"/>
      <c r="IH628" s="3"/>
      <c r="II628" s="3"/>
      <c r="IJ628" s="3"/>
      <c r="IK628" s="3"/>
      <c r="IL628" s="3"/>
      <c r="IM628" s="3"/>
      <c r="IN628" s="3"/>
      <c r="IO628" s="3"/>
      <c r="IP628" s="3"/>
      <c r="IQ628" s="3"/>
      <c r="IR628" s="3"/>
      <c r="IS628" s="3"/>
      <c r="IT628" s="3"/>
      <c r="IU628" s="3"/>
      <c r="IV628" s="3"/>
    </row>
    <row r="629" spans="1:256">
      <c r="A629" s="27">
        <v>2</v>
      </c>
      <c r="B629" s="30">
        <v>4</v>
      </c>
      <c r="C629" s="30">
        <v>5</v>
      </c>
      <c r="D629" s="30">
        <v>5</v>
      </c>
      <c r="E629" s="30">
        <v>6</v>
      </c>
      <c r="F629" s="22"/>
      <c r="G629" s="21"/>
      <c r="H629" s="22"/>
      <c r="I629" s="22"/>
      <c r="J629" s="22"/>
      <c r="K629" s="22"/>
      <c r="L629" s="22"/>
      <c r="M629" s="22"/>
      <c r="N629" s="22"/>
      <c r="O629" s="22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G629" s="5"/>
      <c r="AH629" s="5"/>
      <c r="AI629" s="5"/>
      <c r="AJ629" s="5"/>
      <c r="AK629" s="5"/>
      <c r="AL629" s="5"/>
      <c r="AM629" s="5"/>
      <c r="AN629" s="5"/>
      <c r="AO629" s="5"/>
      <c r="AP629" s="5"/>
      <c r="AQ629" s="5"/>
      <c r="AR629" s="5"/>
      <c r="AS629" s="5"/>
      <c r="AT629" s="5"/>
      <c r="AU629" s="5"/>
      <c r="AV629" s="5"/>
      <c r="AW629" s="5"/>
      <c r="AX629" s="5"/>
      <c r="AY629" s="5"/>
      <c r="AZ629" s="5"/>
      <c r="BA629" s="5"/>
      <c r="BB629" s="5"/>
      <c r="BC629" s="5"/>
      <c r="BD629" s="5"/>
      <c r="BE629" s="5"/>
      <c r="BF629" s="5"/>
      <c r="BG629" s="5"/>
      <c r="BH629" s="5"/>
      <c r="BI629" s="5"/>
      <c r="BJ629" s="5"/>
      <c r="BK629" s="5"/>
      <c r="BL629" s="5"/>
      <c r="BM629" s="3"/>
      <c r="BN629" s="3"/>
      <c r="BO629" s="3"/>
      <c r="BP629" s="3"/>
      <c r="BQ629" s="3"/>
      <c r="BR629" s="3"/>
      <c r="BS629" s="3"/>
      <c r="BT629" s="3"/>
      <c r="BU629" s="3"/>
      <c r="BV629" s="3"/>
      <c r="BW629" s="3"/>
      <c r="BX629" s="3"/>
      <c r="BY629" s="3"/>
      <c r="BZ629" s="3"/>
      <c r="CA629" s="3"/>
      <c r="CB629" s="3"/>
      <c r="CC629" s="3"/>
      <c r="CD629" s="3"/>
      <c r="CE629" s="3"/>
      <c r="CF629" s="3"/>
      <c r="CG629" s="3"/>
      <c r="CH629" s="3"/>
      <c r="CI629" s="3"/>
      <c r="CJ629" s="3"/>
      <c r="CK629" s="3"/>
      <c r="CL629" s="3"/>
      <c r="CM629" s="3"/>
      <c r="CN629" s="3"/>
      <c r="CO629" s="3"/>
      <c r="CP629" s="3"/>
      <c r="CQ629" s="3"/>
      <c r="CR629" s="3"/>
      <c r="CS629" s="3"/>
      <c r="CT629" s="3"/>
      <c r="CU629" s="3"/>
      <c r="CV629" s="3"/>
      <c r="CW629" s="3"/>
      <c r="CX629" s="3"/>
      <c r="CY629" s="3"/>
      <c r="CZ629" s="3"/>
      <c r="DA629" s="3"/>
      <c r="DB629" s="3"/>
      <c r="DC629" s="3"/>
      <c r="DD629" s="3"/>
      <c r="DE629" s="3"/>
      <c r="DF629" s="3"/>
      <c r="DG629" s="3"/>
      <c r="DH629" s="3"/>
      <c r="DI629" s="3"/>
      <c r="DJ629" s="3"/>
      <c r="DK629" s="3"/>
      <c r="DL629" s="3"/>
      <c r="DM629" s="3"/>
      <c r="DN629" s="3"/>
      <c r="DO629" s="3"/>
      <c r="DP629" s="3"/>
      <c r="DQ629" s="3"/>
      <c r="DR629" s="3"/>
      <c r="DS629" s="3"/>
      <c r="DT629" s="3"/>
      <c r="DU629" s="3"/>
      <c r="DV629" s="3"/>
      <c r="DW629" s="3"/>
      <c r="DX629" s="3"/>
      <c r="DY629" s="3"/>
      <c r="DZ629" s="3"/>
      <c r="EA629" s="3"/>
      <c r="EB629" s="3"/>
      <c r="EC629" s="3"/>
      <c r="ED629" s="3"/>
      <c r="EE629" s="3"/>
      <c r="EF629" s="3"/>
      <c r="EG629" s="3"/>
      <c r="EH629" s="3"/>
      <c r="EI629" s="3"/>
      <c r="EJ629" s="3"/>
      <c r="EK629" s="3"/>
      <c r="EL629" s="3"/>
      <c r="EM629" s="3"/>
      <c r="EN629" s="3"/>
      <c r="EO629" s="3"/>
      <c r="EP629" s="3"/>
      <c r="EQ629" s="3"/>
      <c r="ER629" s="3"/>
      <c r="ES629" s="3"/>
      <c r="ET629" s="3"/>
      <c r="EU629" s="3"/>
      <c r="EV629" s="3"/>
      <c r="EW629" s="3"/>
      <c r="EX629" s="3"/>
      <c r="EY629" s="3"/>
      <c r="EZ629" s="3"/>
      <c r="FA629" s="3"/>
      <c r="FB629" s="3"/>
      <c r="FC629" s="3"/>
      <c r="FD629" s="3"/>
      <c r="FE629" s="3"/>
      <c r="FF629" s="3"/>
      <c r="FG629" s="3"/>
      <c r="FH629" s="3"/>
      <c r="FI629" s="3"/>
      <c r="FJ629" s="3"/>
      <c r="FK629" s="3"/>
      <c r="FL629" s="3"/>
      <c r="FM629" s="3"/>
      <c r="FN629" s="3"/>
      <c r="FO629" s="3"/>
      <c r="FP629" s="3"/>
      <c r="FQ629" s="3"/>
      <c r="FR629" s="3"/>
      <c r="FS629" s="3"/>
      <c r="FT629" s="3"/>
      <c r="FU629" s="3"/>
      <c r="FV629" s="3"/>
      <c r="FW629" s="3"/>
      <c r="FX629" s="3"/>
      <c r="FY629" s="3"/>
      <c r="FZ629" s="3"/>
      <c r="GA629" s="3"/>
      <c r="GB629" s="3"/>
      <c r="GC629" s="3"/>
      <c r="GD629" s="3"/>
      <c r="GE629" s="3"/>
      <c r="GF629" s="3"/>
      <c r="GG629" s="3"/>
      <c r="GH629" s="3"/>
      <c r="GI629" s="3"/>
      <c r="GJ629" s="3"/>
      <c r="GK629" s="3"/>
      <c r="GL629" s="3"/>
      <c r="GM629" s="3"/>
      <c r="GN629" s="3"/>
      <c r="GO629" s="3"/>
      <c r="GP629" s="3"/>
      <c r="GQ629" s="3"/>
      <c r="GR629" s="3"/>
      <c r="GS629" s="3"/>
      <c r="GT629" s="3"/>
      <c r="GU629" s="3"/>
      <c r="GV629" s="3"/>
      <c r="GW629" s="3"/>
      <c r="GX629" s="3"/>
      <c r="GY629" s="3"/>
      <c r="GZ629" s="3"/>
      <c r="HA629" s="3"/>
      <c r="HB629" s="3"/>
      <c r="HC629" s="3"/>
      <c r="HD629" s="3"/>
      <c r="HE629" s="3"/>
      <c r="HF629" s="3"/>
      <c r="HG629" s="3"/>
      <c r="HH629" s="3"/>
      <c r="HI629" s="3"/>
      <c r="HJ629" s="3"/>
      <c r="HK629" s="3"/>
      <c r="HL629" s="3"/>
      <c r="HM629" s="3"/>
      <c r="HN629" s="3"/>
      <c r="HO629" s="3"/>
      <c r="HP629" s="3"/>
      <c r="HQ629" s="3"/>
      <c r="HR629" s="3"/>
      <c r="HS629" s="3"/>
      <c r="HT629" s="3"/>
      <c r="HU629" s="3"/>
      <c r="HV629" s="3"/>
      <c r="HW629" s="3"/>
      <c r="HX629" s="3"/>
      <c r="HY629" s="3"/>
      <c r="HZ629" s="3"/>
      <c r="IA629" s="3"/>
      <c r="IB629" s="3"/>
      <c r="IC629" s="3"/>
      <c r="ID629" s="3"/>
      <c r="IE629" s="3"/>
      <c r="IF629" s="3"/>
      <c r="IG629" s="3"/>
      <c r="IH629" s="3"/>
      <c r="II629" s="3"/>
      <c r="IJ629" s="3"/>
      <c r="IK629" s="3"/>
      <c r="IL629" s="3"/>
      <c r="IM629" s="3"/>
      <c r="IN629" s="3"/>
      <c r="IO629" s="3"/>
      <c r="IP629" s="3"/>
      <c r="IQ629" s="3"/>
      <c r="IR629" s="3"/>
      <c r="IS629" s="3"/>
      <c r="IT629" s="3"/>
      <c r="IU629" s="3"/>
      <c r="IV629" s="3"/>
    </row>
    <row r="630" spans="1:256">
      <c r="A630" s="25">
        <v>68</v>
      </c>
      <c r="B630" s="25">
        <v>89</v>
      </c>
      <c r="C630" s="25">
        <v>94</v>
      </c>
      <c r="D630" s="25">
        <v>96</v>
      </c>
      <c r="E630" s="25">
        <v>91</v>
      </c>
      <c r="F630" s="25"/>
      <c r="G630" s="25"/>
      <c r="H630" s="25"/>
      <c r="I630" s="25"/>
      <c r="J630" s="25"/>
      <c r="K630" s="25"/>
      <c r="L630" s="25"/>
      <c r="M630" s="25"/>
      <c r="N630" s="25"/>
      <c r="O630" s="2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  <c r="AG630" s="5"/>
      <c r="AH630" s="5"/>
      <c r="AI630" s="5"/>
      <c r="AJ630" s="5"/>
      <c r="AK630" s="5"/>
      <c r="AL630" s="5"/>
      <c r="AM630" s="5"/>
      <c r="AN630" s="5"/>
      <c r="AO630" s="5"/>
      <c r="AP630" s="5"/>
      <c r="AQ630" s="5"/>
      <c r="AR630" s="5"/>
      <c r="AS630" s="5"/>
      <c r="AT630" s="5"/>
      <c r="AU630" s="5"/>
      <c r="AV630" s="5"/>
      <c r="AW630" s="5"/>
      <c r="AX630" s="5"/>
      <c r="AY630" s="5"/>
      <c r="AZ630" s="5"/>
      <c r="BA630" s="5"/>
      <c r="BB630" s="5"/>
      <c r="BC630" s="5"/>
      <c r="BD630" s="5"/>
      <c r="BE630" s="5"/>
      <c r="BF630" s="5"/>
      <c r="BG630" s="5"/>
      <c r="BH630" s="5"/>
      <c r="BI630" s="5"/>
      <c r="BJ630" s="5"/>
      <c r="BK630" s="5"/>
      <c r="BL630" s="5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  <c r="ET630" s="2"/>
      <c r="EU630" s="2"/>
      <c r="EV630" s="2"/>
      <c r="EW630" s="2"/>
      <c r="EX630" s="2"/>
      <c r="EY630" s="2"/>
      <c r="EZ630" s="2"/>
      <c r="FA630" s="2"/>
      <c r="FB630" s="2"/>
      <c r="FC630" s="2"/>
      <c r="FD630" s="2"/>
      <c r="FE630" s="2"/>
      <c r="FF630" s="2"/>
      <c r="FG630" s="2"/>
      <c r="FH630" s="2"/>
      <c r="FI630" s="2"/>
      <c r="FJ630" s="2"/>
      <c r="FK630" s="2"/>
      <c r="FL630" s="2"/>
      <c r="FM630" s="2"/>
      <c r="FN630" s="2"/>
      <c r="FO630" s="2"/>
      <c r="FP630" s="2"/>
      <c r="FQ630" s="2"/>
      <c r="FR630" s="2"/>
      <c r="FS630" s="2"/>
      <c r="FT630" s="2"/>
      <c r="FU630" s="2"/>
      <c r="FV630" s="2"/>
      <c r="FW630" s="2"/>
      <c r="FX630" s="2"/>
      <c r="FY630" s="2"/>
      <c r="FZ630" s="2"/>
      <c r="GA630" s="2"/>
      <c r="GB630" s="2"/>
      <c r="GC630" s="2"/>
      <c r="GD630" s="2"/>
      <c r="GE630" s="2"/>
      <c r="GF630" s="2"/>
      <c r="GG630" s="2"/>
      <c r="GH630" s="2"/>
      <c r="GI630" s="2"/>
      <c r="GJ630" s="2"/>
      <c r="GK630" s="2"/>
      <c r="GL630" s="2"/>
      <c r="GM630" s="2"/>
      <c r="GN630" s="2"/>
      <c r="GO630" s="2"/>
      <c r="GP630" s="2"/>
      <c r="GQ630" s="2"/>
      <c r="GR630" s="2"/>
      <c r="GS630" s="2"/>
      <c r="GT630" s="2"/>
      <c r="GU630" s="2"/>
      <c r="GV630" s="2"/>
      <c r="GW630" s="2"/>
      <c r="GX630" s="2"/>
      <c r="GY630" s="2"/>
      <c r="GZ630" s="2"/>
      <c r="HA630" s="2"/>
      <c r="HB630" s="2"/>
      <c r="HC630" s="2"/>
      <c r="HD630" s="2"/>
      <c r="HE630" s="2"/>
      <c r="HF630" s="2"/>
      <c r="HG630" s="2"/>
      <c r="HH630" s="2"/>
      <c r="HI630" s="2"/>
      <c r="HJ630" s="2"/>
      <c r="HK630" s="2"/>
      <c r="HL630" s="2"/>
      <c r="HM630" s="2"/>
      <c r="HN630" s="2"/>
      <c r="HO630" s="2"/>
      <c r="HP630" s="2"/>
      <c r="HQ630" s="2"/>
      <c r="HR630" s="2"/>
      <c r="HS630" s="2"/>
      <c r="HT630" s="2"/>
      <c r="HU630" s="2"/>
      <c r="HV630" s="2"/>
      <c r="HW630" s="2"/>
      <c r="HX630" s="2"/>
      <c r="HY630" s="2"/>
      <c r="HZ630" s="2"/>
      <c r="IA630" s="2"/>
      <c r="IB630" s="2"/>
      <c r="IC630" s="2"/>
      <c r="ID630" s="2"/>
      <c r="IE630" s="2"/>
      <c r="IF630" s="2"/>
      <c r="IG630" s="2"/>
      <c r="IH630" s="2"/>
      <c r="II630" s="2"/>
      <c r="IJ630" s="2"/>
      <c r="IK630" s="2"/>
      <c r="IL630" s="2"/>
      <c r="IM630" s="2"/>
      <c r="IN630" s="2"/>
      <c r="IO630" s="2"/>
      <c r="IP630" s="2"/>
      <c r="IQ630" s="2"/>
      <c r="IR630" s="2"/>
      <c r="IS630" s="2"/>
      <c r="IT630" s="2"/>
      <c r="IU630" s="2"/>
      <c r="IV630" s="2"/>
    </row>
    <row r="631" spans="1:256">
      <c r="A631" s="32"/>
      <c r="B631" s="22"/>
      <c r="C631" s="22"/>
      <c r="D631" s="22"/>
      <c r="E631" s="22"/>
      <c r="F631" s="22"/>
      <c r="G631" s="22"/>
      <c r="H631" s="22"/>
      <c r="I631" s="22"/>
      <c r="J631" s="22"/>
      <c r="K631" s="22"/>
      <c r="L631" s="22"/>
      <c r="M631" s="22"/>
      <c r="N631" s="22"/>
      <c r="O631" s="22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  <c r="AG631" s="5"/>
      <c r="AH631" s="5"/>
      <c r="AI631" s="5"/>
      <c r="AJ631" s="5"/>
      <c r="AK631" s="5"/>
      <c r="AL631" s="5"/>
      <c r="AM631" s="5"/>
      <c r="AN631" s="5"/>
      <c r="AO631" s="5"/>
      <c r="AP631" s="5"/>
      <c r="AQ631" s="5"/>
      <c r="AR631" s="5"/>
      <c r="AS631" s="5"/>
      <c r="AT631" s="5"/>
      <c r="AU631" s="5"/>
      <c r="AV631" s="5"/>
      <c r="AW631" s="5"/>
      <c r="AX631" s="5"/>
      <c r="AY631" s="5"/>
      <c r="AZ631" s="5"/>
      <c r="BA631" s="5"/>
      <c r="BB631" s="5"/>
      <c r="BC631" s="5"/>
      <c r="BD631" s="5"/>
      <c r="BE631" s="5"/>
      <c r="BF631" s="5"/>
      <c r="BG631" s="5"/>
      <c r="BH631" s="5"/>
      <c r="BI631" s="5"/>
      <c r="BJ631" s="5"/>
      <c r="BK631" s="5"/>
      <c r="BL631" s="5"/>
      <c r="BM631" s="3"/>
      <c r="BN631" s="3"/>
      <c r="BO631" s="3"/>
      <c r="BP631" s="3"/>
      <c r="BQ631" s="3"/>
      <c r="BR631" s="3"/>
      <c r="BS631" s="3"/>
      <c r="BT631" s="3"/>
      <c r="BU631" s="3"/>
      <c r="BV631" s="3"/>
      <c r="BW631" s="3"/>
      <c r="BX631" s="3"/>
      <c r="BY631" s="3"/>
      <c r="BZ631" s="3"/>
      <c r="CA631" s="3"/>
      <c r="CB631" s="3"/>
      <c r="CC631" s="3"/>
      <c r="CD631" s="3"/>
      <c r="CE631" s="3"/>
      <c r="CF631" s="3"/>
      <c r="CG631" s="3"/>
      <c r="CH631" s="3"/>
      <c r="CI631" s="3"/>
      <c r="CJ631" s="3"/>
      <c r="CK631" s="3"/>
      <c r="CL631" s="3"/>
      <c r="CM631" s="3"/>
      <c r="CN631" s="3"/>
      <c r="CO631" s="3"/>
      <c r="CP631" s="3"/>
      <c r="CQ631" s="3"/>
      <c r="CR631" s="3"/>
      <c r="CS631" s="3"/>
      <c r="CT631" s="3"/>
      <c r="CU631" s="3"/>
      <c r="CV631" s="3"/>
      <c r="CW631" s="3"/>
      <c r="CX631" s="3"/>
      <c r="CY631" s="3"/>
      <c r="CZ631" s="3"/>
      <c r="DA631" s="3"/>
      <c r="DB631" s="3"/>
      <c r="DC631" s="3"/>
      <c r="DD631" s="3"/>
      <c r="DE631" s="3"/>
      <c r="DF631" s="3"/>
      <c r="DG631" s="3"/>
      <c r="DH631" s="3"/>
      <c r="DI631" s="3"/>
      <c r="DJ631" s="3"/>
      <c r="DK631" s="3"/>
      <c r="DL631" s="3"/>
      <c r="DM631" s="3"/>
      <c r="DN631" s="3"/>
      <c r="DO631" s="3"/>
      <c r="DP631" s="3"/>
      <c r="DQ631" s="3"/>
      <c r="DR631" s="3"/>
      <c r="DS631" s="3"/>
      <c r="DT631" s="3"/>
      <c r="DU631" s="3"/>
      <c r="DV631" s="3"/>
      <c r="DW631" s="3"/>
      <c r="DX631" s="3"/>
      <c r="DY631" s="3"/>
      <c r="DZ631" s="3"/>
      <c r="EA631" s="3"/>
      <c r="EB631" s="3"/>
      <c r="EC631" s="3"/>
      <c r="ED631" s="3"/>
      <c r="EE631" s="3"/>
      <c r="EF631" s="3"/>
      <c r="EG631" s="3"/>
      <c r="EH631" s="3"/>
      <c r="EI631" s="3"/>
      <c r="EJ631" s="3"/>
      <c r="EK631" s="3"/>
      <c r="EL631" s="3"/>
      <c r="EM631" s="3"/>
      <c r="EN631" s="3"/>
      <c r="EO631" s="3"/>
      <c r="EP631" s="3"/>
      <c r="EQ631" s="3"/>
      <c r="ER631" s="3"/>
      <c r="ES631" s="3"/>
      <c r="ET631" s="3"/>
      <c r="EU631" s="3"/>
      <c r="EV631" s="3"/>
      <c r="EW631" s="3"/>
      <c r="EX631" s="3"/>
      <c r="EY631" s="3"/>
      <c r="EZ631" s="3"/>
      <c r="FA631" s="3"/>
      <c r="FB631" s="3"/>
      <c r="FC631" s="3"/>
      <c r="FD631" s="3"/>
      <c r="FE631" s="3"/>
      <c r="FF631" s="3"/>
      <c r="FG631" s="3"/>
      <c r="FH631" s="3"/>
      <c r="FI631" s="3"/>
      <c r="FJ631" s="3"/>
      <c r="FK631" s="3"/>
      <c r="FL631" s="3"/>
      <c r="FM631" s="3"/>
      <c r="FN631" s="3"/>
      <c r="FO631" s="3"/>
      <c r="FP631" s="3"/>
      <c r="FQ631" s="3"/>
      <c r="FR631" s="3"/>
      <c r="FS631" s="3"/>
      <c r="FT631" s="3"/>
      <c r="FU631" s="3"/>
      <c r="FV631" s="3"/>
      <c r="FW631" s="3"/>
      <c r="FX631" s="3"/>
      <c r="FY631" s="3"/>
      <c r="FZ631" s="3"/>
      <c r="GA631" s="3"/>
      <c r="GB631" s="3"/>
      <c r="GC631" s="3"/>
      <c r="GD631" s="3"/>
      <c r="GE631" s="3"/>
      <c r="GF631" s="3"/>
      <c r="GG631" s="3"/>
      <c r="GH631" s="3"/>
      <c r="GI631" s="3"/>
      <c r="GJ631" s="3"/>
      <c r="GK631" s="3"/>
      <c r="GL631" s="3"/>
      <c r="GM631" s="3"/>
      <c r="GN631" s="3"/>
      <c r="GO631" s="3"/>
      <c r="GP631" s="3"/>
      <c r="GQ631" s="3"/>
      <c r="GR631" s="3"/>
      <c r="GS631" s="3"/>
      <c r="GT631" s="3"/>
      <c r="GU631" s="3"/>
      <c r="GV631" s="3"/>
      <c r="GW631" s="3"/>
      <c r="GX631" s="3"/>
      <c r="GY631" s="3"/>
      <c r="GZ631" s="3"/>
      <c r="HA631" s="3"/>
      <c r="HB631" s="3"/>
      <c r="HC631" s="3"/>
      <c r="HD631" s="3"/>
      <c r="HE631" s="3"/>
      <c r="HF631" s="3"/>
      <c r="HG631" s="3"/>
      <c r="HH631" s="3"/>
      <c r="HI631" s="3"/>
      <c r="HJ631" s="3"/>
      <c r="HK631" s="3"/>
      <c r="HL631" s="3"/>
      <c r="HM631" s="3"/>
      <c r="HN631" s="3"/>
      <c r="HO631" s="3"/>
      <c r="HP631" s="3"/>
      <c r="HQ631" s="3"/>
      <c r="HR631" s="3"/>
      <c r="HS631" s="3"/>
      <c r="HT631" s="3"/>
      <c r="HU631" s="3"/>
      <c r="HV631" s="3"/>
      <c r="HW631" s="3"/>
      <c r="HX631" s="3"/>
      <c r="HY631" s="3"/>
      <c r="HZ631" s="3"/>
      <c r="IA631" s="3"/>
      <c r="IB631" s="3"/>
      <c r="IC631" s="3"/>
      <c r="ID631" s="3"/>
      <c r="IE631" s="3"/>
      <c r="IF631" s="3"/>
      <c r="IG631" s="3"/>
      <c r="IH631" s="3"/>
      <c r="II631" s="3"/>
      <c r="IJ631" s="3"/>
      <c r="IK631" s="3"/>
      <c r="IL631" s="3"/>
      <c r="IM631" s="3"/>
      <c r="IN631" s="3"/>
      <c r="IO631" s="3"/>
      <c r="IP631" s="3"/>
      <c r="IQ631" s="3"/>
      <c r="IR631" s="3"/>
      <c r="IS631" s="3"/>
      <c r="IT631" s="3"/>
      <c r="IU631" s="3"/>
      <c r="IV631" s="3"/>
    </row>
    <row r="632" spans="1:256">
      <c r="A632" s="20" t="s">
        <v>828</v>
      </c>
      <c r="B632" s="22" t="s">
        <v>2</v>
      </c>
      <c r="C632" s="22">
        <v>33</v>
      </c>
      <c r="D632" s="22" t="s">
        <v>3</v>
      </c>
      <c r="E632" s="22" t="s">
        <v>822</v>
      </c>
      <c r="F632" s="22" t="s">
        <v>5</v>
      </c>
      <c r="G632" s="24">
        <f>(A634*A635+B634*B635+C634*C635+D634*D635+E634*E635+F634*F635+G634*G635+H634*H635+I634*I635+J634*J635)/C632</f>
        <v>87.1818181818182</v>
      </c>
      <c r="H632" s="22"/>
      <c r="I632" s="22"/>
      <c r="J632" s="22"/>
      <c r="K632" s="22"/>
      <c r="L632" s="22"/>
      <c r="M632" s="22"/>
      <c r="N632" s="22"/>
      <c r="O632" s="22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  <c r="AG632" s="5"/>
      <c r="AH632" s="5"/>
      <c r="AI632" s="5"/>
      <c r="AJ632" s="5"/>
      <c r="AK632" s="5"/>
      <c r="AL632" s="5"/>
      <c r="AM632" s="5"/>
      <c r="AN632" s="5"/>
      <c r="AO632" s="5"/>
      <c r="AP632" s="5"/>
      <c r="AQ632" s="5"/>
      <c r="AR632" s="5"/>
      <c r="AS632" s="5"/>
      <c r="AT632" s="5"/>
      <c r="AU632" s="5"/>
      <c r="AV632" s="5"/>
      <c r="AW632" s="5"/>
      <c r="AX632" s="5"/>
      <c r="AY632" s="5"/>
      <c r="AZ632" s="5"/>
      <c r="BA632" s="5"/>
      <c r="BB632" s="5"/>
      <c r="BC632" s="5"/>
      <c r="BD632" s="5"/>
      <c r="BE632" s="5"/>
      <c r="BF632" s="5"/>
      <c r="BG632" s="5"/>
      <c r="BH632" s="5"/>
      <c r="BI632" s="5"/>
      <c r="BJ632" s="5"/>
      <c r="BK632" s="5"/>
      <c r="BL632" s="5"/>
      <c r="BM632" s="3"/>
      <c r="BN632" s="3"/>
      <c r="BO632" s="3"/>
      <c r="BP632" s="3"/>
      <c r="BQ632" s="3"/>
      <c r="BR632" s="3"/>
      <c r="BS632" s="3"/>
      <c r="BT632" s="3"/>
      <c r="BU632" s="3"/>
      <c r="BV632" s="3"/>
      <c r="BW632" s="3"/>
      <c r="BX632" s="3"/>
      <c r="BY632" s="3"/>
      <c r="BZ632" s="3"/>
      <c r="CA632" s="3"/>
      <c r="CB632" s="3"/>
      <c r="CC632" s="3"/>
      <c r="CD632" s="3"/>
      <c r="CE632" s="3"/>
      <c r="CF632" s="3"/>
      <c r="CG632" s="3"/>
      <c r="CH632" s="3"/>
      <c r="CI632" s="3"/>
      <c r="CJ632" s="3"/>
      <c r="CK632" s="3"/>
      <c r="CL632" s="3"/>
      <c r="CM632" s="3"/>
      <c r="CN632" s="3"/>
      <c r="CO632" s="3"/>
      <c r="CP632" s="3"/>
      <c r="CQ632" s="3"/>
      <c r="CR632" s="3"/>
      <c r="CS632" s="3"/>
      <c r="CT632" s="3"/>
      <c r="CU632" s="3"/>
      <c r="CV632" s="3"/>
      <c r="CW632" s="3"/>
      <c r="CX632" s="3"/>
      <c r="CY632" s="3"/>
      <c r="CZ632" s="3"/>
      <c r="DA632" s="3"/>
      <c r="DB632" s="3"/>
      <c r="DC632" s="3"/>
      <c r="DD632" s="3"/>
      <c r="DE632" s="3"/>
      <c r="DF632" s="3"/>
      <c r="DG632" s="3"/>
      <c r="DH632" s="3"/>
      <c r="DI632" s="3"/>
      <c r="DJ632" s="3"/>
      <c r="DK632" s="3"/>
      <c r="DL632" s="3"/>
      <c r="DM632" s="3"/>
      <c r="DN632" s="3"/>
      <c r="DO632" s="3"/>
      <c r="DP632" s="3"/>
      <c r="DQ632" s="3"/>
      <c r="DR632" s="3"/>
      <c r="DS632" s="3"/>
      <c r="DT632" s="3"/>
      <c r="DU632" s="3"/>
      <c r="DV632" s="3"/>
      <c r="DW632" s="3"/>
      <c r="DX632" s="3"/>
      <c r="DY632" s="3"/>
      <c r="DZ632" s="3"/>
      <c r="EA632" s="3"/>
      <c r="EB632" s="3"/>
      <c r="EC632" s="3"/>
      <c r="ED632" s="3"/>
      <c r="EE632" s="3"/>
      <c r="EF632" s="3"/>
      <c r="EG632" s="3"/>
      <c r="EH632" s="3"/>
      <c r="EI632" s="3"/>
      <c r="EJ632" s="3"/>
      <c r="EK632" s="3"/>
      <c r="EL632" s="3"/>
      <c r="EM632" s="3"/>
      <c r="EN632" s="3"/>
      <c r="EO632" s="3"/>
      <c r="EP632" s="3"/>
      <c r="EQ632" s="3"/>
      <c r="ER632" s="3"/>
      <c r="ES632" s="3"/>
      <c r="ET632" s="3"/>
      <c r="EU632" s="3"/>
      <c r="EV632" s="3"/>
      <c r="EW632" s="3"/>
      <c r="EX632" s="3"/>
      <c r="EY632" s="3"/>
      <c r="EZ632" s="3"/>
      <c r="FA632" s="3"/>
      <c r="FB632" s="3"/>
      <c r="FC632" s="3"/>
      <c r="FD632" s="3"/>
      <c r="FE632" s="3"/>
      <c r="FF632" s="3"/>
      <c r="FG632" s="3"/>
      <c r="FH632" s="3"/>
      <c r="FI632" s="3"/>
      <c r="FJ632" s="3"/>
      <c r="FK632" s="3"/>
      <c r="FL632" s="3"/>
      <c r="FM632" s="3"/>
      <c r="FN632" s="3"/>
      <c r="FO632" s="3"/>
      <c r="FP632" s="3"/>
      <c r="FQ632" s="3"/>
      <c r="FR632" s="3"/>
      <c r="FS632" s="3"/>
      <c r="FT632" s="3"/>
      <c r="FU632" s="3"/>
      <c r="FV632" s="3"/>
      <c r="FW632" s="3"/>
      <c r="FX632" s="3"/>
      <c r="FY632" s="3"/>
      <c r="FZ632" s="3"/>
      <c r="GA632" s="3"/>
      <c r="GB632" s="3"/>
      <c r="GC632" s="3"/>
      <c r="GD632" s="3"/>
      <c r="GE632" s="3"/>
      <c r="GF632" s="3"/>
      <c r="GG632" s="3"/>
      <c r="GH632" s="3"/>
      <c r="GI632" s="3"/>
      <c r="GJ632" s="3"/>
      <c r="GK632" s="3"/>
      <c r="GL632" s="3"/>
      <c r="GM632" s="3"/>
      <c r="GN632" s="3"/>
      <c r="GO632" s="3"/>
      <c r="GP632" s="3"/>
      <c r="GQ632" s="3"/>
      <c r="GR632" s="3"/>
      <c r="GS632" s="3"/>
      <c r="GT632" s="3"/>
      <c r="GU632" s="3"/>
      <c r="GV632" s="3"/>
      <c r="GW632" s="3"/>
      <c r="GX632" s="3"/>
      <c r="GY632" s="3"/>
      <c r="GZ632" s="3"/>
      <c r="HA632" s="3"/>
      <c r="HB632" s="3"/>
      <c r="HC632" s="3"/>
      <c r="HD632" s="3"/>
      <c r="HE632" s="3"/>
      <c r="HF632" s="3"/>
      <c r="HG632" s="3"/>
      <c r="HH632" s="3"/>
      <c r="HI632" s="3"/>
      <c r="HJ632" s="3"/>
      <c r="HK632" s="3"/>
      <c r="HL632" s="3"/>
      <c r="HM632" s="3"/>
      <c r="HN632" s="3"/>
      <c r="HO632" s="3"/>
      <c r="HP632" s="3"/>
      <c r="HQ632" s="3"/>
      <c r="HR632" s="3"/>
      <c r="HS632" s="3"/>
      <c r="HT632" s="3"/>
      <c r="HU632" s="3"/>
      <c r="HV632" s="3"/>
      <c r="HW632" s="3"/>
      <c r="HX632" s="3"/>
      <c r="HY632" s="3"/>
      <c r="HZ632" s="3"/>
      <c r="IA632" s="3"/>
      <c r="IB632" s="3"/>
      <c r="IC632" s="3"/>
      <c r="ID632" s="3"/>
      <c r="IE632" s="3"/>
      <c r="IF632" s="3"/>
      <c r="IG632" s="3"/>
      <c r="IH632" s="3"/>
      <c r="II632" s="3"/>
      <c r="IJ632" s="3"/>
      <c r="IK632" s="3"/>
      <c r="IL632" s="3"/>
      <c r="IM632" s="3"/>
      <c r="IN632" s="3"/>
      <c r="IO632" s="3"/>
      <c r="IP632" s="3"/>
      <c r="IQ632" s="3"/>
      <c r="IR632" s="3"/>
      <c r="IS632" s="3"/>
      <c r="IT632" s="3"/>
      <c r="IU632" s="3"/>
      <c r="IV632" s="3"/>
    </row>
    <row r="633" spans="1:256">
      <c r="A633" s="30" t="s">
        <v>829</v>
      </c>
      <c r="B633" s="30" t="s">
        <v>830</v>
      </c>
      <c r="C633" s="30" t="s">
        <v>831</v>
      </c>
      <c r="D633" s="30" t="s">
        <v>832</v>
      </c>
      <c r="E633" s="30" t="s">
        <v>833</v>
      </c>
      <c r="F633" s="30" t="s">
        <v>834</v>
      </c>
      <c r="G633" s="22"/>
      <c r="H633" s="22"/>
      <c r="I633" s="22"/>
      <c r="J633" s="22"/>
      <c r="K633" s="22"/>
      <c r="L633" s="22"/>
      <c r="M633" s="22"/>
      <c r="N633" s="22"/>
      <c r="O633" s="22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  <c r="AG633" s="5"/>
      <c r="AH633" s="5"/>
      <c r="AI633" s="5"/>
      <c r="AJ633" s="5"/>
      <c r="AK633" s="5"/>
      <c r="AL633" s="5"/>
      <c r="AM633" s="5"/>
      <c r="AN633" s="5"/>
      <c r="AO633" s="5"/>
      <c r="AP633" s="5"/>
      <c r="AQ633" s="5"/>
      <c r="AR633" s="5"/>
      <c r="AS633" s="5"/>
      <c r="AT633" s="5"/>
      <c r="AU633" s="5"/>
      <c r="AV633" s="5"/>
      <c r="AW633" s="5"/>
      <c r="AX633" s="5"/>
      <c r="AY633" s="5"/>
      <c r="AZ633" s="5"/>
      <c r="BA633" s="5"/>
      <c r="BB633" s="5"/>
      <c r="BC633" s="5"/>
      <c r="BD633" s="5"/>
      <c r="BE633" s="5"/>
      <c r="BF633" s="5"/>
      <c r="BG633" s="5"/>
      <c r="BH633" s="5"/>
      <c r="BI633" s="5"/>
      <c r="BJ633" s="5"/>
      <c r="BK633" s="5"/>
      <c r="BL633" s="5"/>
      <c r="BM633" s="3"/>
      <c r="BN633" s="3"/>
      <c r="BO633" s="3"/>
      <c r="BP633" s="3"/>
      <c r="BQ633" s="3"/>
      <c r="BR633" s="3"/>
      <c r="BS633" s="3"/>
      <c r="BT633" s="3"/>
      <c r="BU633" s="3"/>
      <c r="BV633" s="3"/>
      <c r="BW633" s="3"/>
      <c r="BX633" s="3"/>
      <c r="BY633" s="3"/>
      <c r="BZ633" s="3"/>
      <c r="CA633" s="3"/>
      <c r="CB633" s="3"/>
      <c r="CC633" s="3"/>
      <c r="CD633" s="3"/>
      <c r="CE633" s="3"/>
      <c r="CF633" s="3"/>
      <c r="CG633" s="3"/>
      <c r="CH633" s="3"/>
      <c r="CI633" s="3"/>
      <c r="CJ633" s="3"/>
      <c r="CK633" s="3"/>
      <c r="CL633" s="3"/>
      <c r="CM633" s="3"/>
      <c r="CN633" s="3"/>
      <c r="CO633" s="3"/>
      <c r="CP633" s="3"/>
      <c r="CQ633" s="3"/>
      <c r="CR633" s="3"/>
      <c r="CS633" s="3"/>
      <c r="CT633" s="3"/>
      <c r="CU633" s="3"/>
      <c r="CV633" s="3"/>
      <c r="CW633" s="3"/>
      <c r="CX633" s="3"/>
      <c r="CY633" s="3"/>
      <c r="CZ633" s="3"/>
      <c r="DA633" s="3"/>
      <c r="DB633" s="3"/>
      <c r="DC633" s="3"/>
      <c r="DD633" s="3"/>
      <c r="DE633" s="3"/>
      <c r="DF633" s="3"/>
      <c r="DG633" s="3"/>
      <c r="DH633" s="3"/>
      <c r="DI633" s="3"/>
      <c r="DJ633" s="3"/>
      <c r="DK633" s="3"/>
      <c r="DL633" s="3"/>
      <c r="DM633" s="3"/>
      <c r="DN633" s="3"/>
      <c r="DO633" s="3"/>
      <c r="DP633" s="3"/>
      <c r="DQ633" s="3"/>
      <c r="DR633" s="3"/>
      <c r="DS633" s="3"/>
      <c r="DT633" s="3"/>
      <c r="DU633" s="3"/>
      <c r="DV633" s="3"/>
      <c r="DW633" s="3"/>
      <c r="DX633" s="3"/>
      <c r="DY633" s="3"/>
      <c r="DZ633" s="3"/>
      <c r="EA633" s="3"/>
      <c r="EB633" s="3"/>
      <c r="EC633" s="3"/>
      <c r="ED633" s="3"/>
      <c r="EE633" s="3"/>
      <c r="EF633" s="3"/>
      <c r="EG633" s="3"/>
      <c r="EH633" s="3"/>
      <c r="EI633" s="3"/>
      <c r="EJ633" s="3"/>
      <c r="EK633" s="3"/>
      <c r="EL633" s="3"/>
      <c r="EM633" s="3"/>
      <c r="EN633" s="3"/>
      <c r="EO633" s="3"/>
      <c r="EP633" s="3"/>
      <c r="EQ633" s="3"/>
      <c r="ER633" s="3"/>
      <c r="ES633" s="3"/>
      <c r="ET633" s="3"/>
      <c r="EU633" s="3"/>
      <c r="EV633" s="3"/>
      <c r="EW633" s="3"/>
      <c r="EX633" s="3"/>
      <c r="EY633" s="3"/>
      <c r="EZ633" s="3"/>
      <c r="FA633" s="3"/>
      <c r="FB633" s="3"/>
      <c r="FC633" s="3"/>
      <c r="FD633" s="3"/>
      <c r="FE633" s="3"/>
      <c r="FF633" s="3"/>
      <c r="FG633" s="3"/>
      <c r="FH633" s="3"/>
      <c r="FI633" s="3"/>
      <c r="FJ633" s="3"/>
      <c r="FK633" s="3"/>
      <c r="FL633" s="3"/>
      <c r="FM633" s="3"/>
      <c r="FN633" s="3"/>
      <c r="FO633" s="3"/>
      <c r="FP633" s="3"/>
      <c r="FQ633" s="3"/>
      <c r="FR633" s="3"/>
      <c r="FS633" s="3"/>
      <c r="FT633" s="3"/>
      <c r="FU633" s="3"/>
      <c r="FV633" s="3"/>
      <c r="FW633" s="3"/>
      <c r="FX633" s="3"/>
      <c r="FY633" s="3"/>
      <c r="FZ633" s="3"/>
      <c r="GA633" s="3"/>
      <c r="GB633" s="3"/>
      <c r="GC633" s="3"/>
      <c r="GD633" s="3"/>
      <c r="GE633" s="3"/>
      <c r="GF633" s="3"/>
      <c r="GG633" s="3"/>
      <c r="GH633" s="3"/>
      <c r="GI633" s="3"/>
      <c r="GJ633" s="3"/>
      <c r="GK633" s="3"/>
      <c r="GL633" s="3"/>
      <c r="GM633" s="3"/>
      <c r="GN633" s="3"/>
      <c r="GO633" s="3"/>
      <c r="GP633" s="3"/>
      <c r="GQ633" s="3"/>
      <c r="GR633" s="3"/>
      <c r="GS633" s="3"/>
      <c r="GT633" s="3"/>
      <c r="GU633" s="3"/>
      <c r="GV633" s="3"/>
      <c r="GW633" s="3"/>
      <c r="GX633" s="3"/>
      <c r="GY633" s="3"/>
      <c r="GZ633" s="3"/>
      <c r="HA633" s="3"/>
      <c r="HB633" s="3"/>
      <c r="HC633" s="3"/>
      <c r="HD633" s="3"/>
      <c r="HE633" s="3"/>
      <c r="HF633" s="3"/>
      <c r="HG633" s="3"/>
      <c r="HH633" s="3"/>
      <c r="HI633" s="3"/>
      <c r="HJ633" s="3"/>
      <c r="HK633" s="3"/>
      <c r="HL633" s="3"/>
      <c r="HM633" s="3"/>
      <c r="HN633" s="3"/>
      <c r="HO633" s="3"/>
      <c r="HP633" s="3"/>
      <c r="HQ633" s="3"/>
      <c r="HR633" s="3"/>
      <c r="HS633" s="3"/>
      <c r="HT633" s="3"/>
      <c r="HU633" s="3"/>
      <c r="HV633" s="3"/>
      <c r="HW633" s="3"/>
      <c r="HX633" s="3"/>
      <c r="HY633" s="3"/>
      <c r="HZ633" s="3"/>
      <c r="IA633" s="3"/>
      <c r="IB633" s="3"/>
      <c r="IC633" s="3"/>
      <c r="ID633" s="3"/>
      <c r="IE633" s="3"/>
      <c r="IF633" s="3"/>
      <c r="IG633" s="3"/>
      <c r="IH633" s="3"/>
      <c r="II633" s="3"/>
      <c r="IJ633" s="3"/>
      <c r="IK633" s="3"/>
      <c r="IL633" s="3"/>
      <c r="IM633" s="3"/>
      <c r="IN633" s="3"/>
      <c r="IO633" s="3"/>
      <c r="IP633" s="3"/>
      <c r="IQ633" s="3"/>
      <c r="IR633" s="3"/>
      <c r="IS633" s="3"/>
      <c r="IT633" s="3"/>
      <c r="IU633" s="3"/>
      <c r="IV633" s="3"/>
    </row>
    <row r="634" spans="1:256">
      <c r="A634" s="27">
        <v>6</v>
      </c>
      <c r="B634" s="27">
        <v>3</v>
      </c>
      <c r="C634" s="30">
        <v>6</v>
      </c>
      <c r="D634" s="30">
        <v>6</v>
      </c>
      <c r="E634" s="30">
        <v>6</v>
      </c>
      <c r="F634" s="30">
        <v>6</v>
      </c>
      <c r="G634" s="21"/>
      <c r="H634" s="22"/>
      <c r="I634" s="22"/>
      <c r="J634" s="22"/>
      <c r="K634" s="22"/>
      <c r="L634" s="22"/>
      <c r="M634" s="22"/>
      <c r="N634" s="22"/>
      <c r="O634" s="22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  <c r="AG634" s="5"/>
      <c r="AH634" s="5"/>
      <c r="AI634" s="5"/>
      <c r="AJ634" s="5"/>
      <c r="AK634" s="5"/>
      <c r="AL634" s="5"/>
      <c r="AM634" s="5"/>
      <c r="AN634" s="5"/>
      <c r="AO634" s="5"/>
      <c r="AP634" s="5"/>
      <c r="AQ634" s="5"/>
      <c r="AR634" s="5"/>
      <c r="AS634" s="5"/>
      <c r="AT634" s="5"/>
      <c r="AU634" s="5"/>
      <c r="AV634" s="5"/>
      <c r="AW634" s="5"/>
      <c r="AX634" s="5"/>
      <c r="AY634" s="5"/>
      <c r="AZ634" s="5"/>
      <c r="BA634" s="5"/>
      <c r="BB634" s="5"/>
      <c r="BC634" s="5"/>
      <c r="BD634" s="5"/>
      <c r="BE634" s="5"/>
      <c r="BF634" s="5"/>
      <c r="BG634" s="5"/>
      <c r="BH634" s="5"/>
      <c r="BI634" s="5"/>
      <c r="BJ634" s="5"/>
      <c r="BK634" s="5"/>
      <c r="BL634" s="5"/>
      <c r="BM634" s="3"/>
      <c r="BN634" s="3"/>
      <c r="BO634" s="3"/>
      <c r="BP634" s="3"/>
      <c r="BQ634" s="3"/>
      <c r="BR634" s="3"/>
      <c r="BS634" s="3"/>
      <c r="BT634" s="3"/>
      <c r="BU634" s="3"/>
      <c r="BV634" s="3"/>
      <c r="BW634" s="3"/>
      <c r="BX634" s="3"/>
      <c r="BY634" s="3"/>
      <c r="BZ634" s="3"/>
      <c r="CA634" s="3"/>
      <c r="CB634" s="3"/>
      <c r="CC634" s="3"/>
      <c r="CD634" s="3"/>
      <c r="CE634" s="3"/>
      <c r="CF634" s="3"/>
      <c r="CG634" s="3"/>
      <c r="CH634" s="3"/>
      <c r="CI634" s="3"/>
      <c r="CJ634" s="3"/>
      <c r="CK634" s="3"/>
      <c r="CL634" s="3"/>
      <c r="CM634" s="3"/>
      <c r="CN634" s="3"/>
      <c r="CO634" s="3"/>
      <c r="CP634" s="3"/>
      <c r="CQ634" s="3"/>
      <c r="CR634" s="3"/>
      <c r="CS634" s="3"/>
      <c r="CT634" s="3"/>
      <c r="CU634" s="3"/>
      <c r="CV634" s="3"/>
      <c r="CW634" s="3"/>
      <c r="CX634" s="3"/>
      <c r="CY634" s="3"/>
      <c r="CZ634" s="3"/>
      <c r="DA634" s="3"/>
      <c r="DB634" s="3"/>
      <c r="DC634" s="3"/>
      <c r="DD634" s="3"/>
      <c r="DE634" s="3"/>
      <c r="DF634" s="3"/>
      <c r="DG634" s="3"/>
      <c r="DH634" s="3"/>
      <c r="DI634" s="3"/>
      <c r="DJ634" s="3"/>
      <c r="DK634" s="3"/>
      <c r="DL634" s="3"/>
      <c r="DM634" s="3"/>
      <c r="DN634" s="3"/>
      <c r="DO634" s="3"/>
      <c r="DP634" s="3"/>
      <c r="DQ634" s="3"/>
      <c r="DR634" s="3"/>
      <c r="DS634" s="3"/>
      <c r="DT634" s="3"/>
      <c r="DU634" s="3"/>
      <c r="DV634" s="3"/>
      <c r="DW634" s="3"/>
      <c r="DX634" s="3"/>
      <c r="DY634" s="3"/>
      <c r="DZ634" s="3"/>
      <c r="EA634" s="3"/>
      <c r="EB634" s="3"/>
      <c r="EC634" s="3"/>
      <c r="ED634" s="3"/>
      <c r="EE634" s="3"/>
      <c r="EF634" s="3"/>
      <c r="EG634" s="3"/>
      <c r="EH634" s="3"/>
      <c r="EI634" s="3"/>
      <c r="EJ634" s="3"/>
      <c r="EK634" s="3"/>
      <c r="EL634" s="3"/>
      <c r="EM634" s="3"/>
      <c r="EN634" s="3"/>
      <c r="EO634" s="3"/>
      <c r="EP634" s="3"/>
      <c r="EQ634" s="3"/>
      <c r="ER634" s="3"/>
      <c r="ES634" s="3"/>
      <c r="ET634" s="3"/>
      <c r="EU634" s="3"/>
      <c r="EV634" s="3"/>
      <c r="EW634" s="3"/>
      <c r="EX634" s="3"/>
      <c r="EY634" s="3"/>
      <c r="EZ634" s="3"/>
      <c r="FA634" s="3"/>
      <c r="FB634" s="3"/>
      <c r="FC634" s="3"/>
      <c r="FD634" s="3"/>
      <c r="FE634" s="3"/>
      <c r="FF634" s="3"/>
      <c r="FG634" s="3"/>
      <c r="FH634" s="3"/>
      <c r="FI634" s="3"/>
      <c r="FJ634" s="3"/>
      <c r="FK634" s="3"/>
      <c r="FL634" s="3"/>
      <c r="FM634" s="3"/>
      <c r="FN634" s="3"/>
      <c r="FO634" s="3"/>
      <c r="FP634" s="3"/>
      <c r="FQ634" s="3"/>
      <c r="FR634" s="3"/>
      <c r="FS634" s="3"/>
      <c r="FT634" s="3"/>
      <c r="FU634" s="3"/>
      <c r="FV634" s="3"/>
      <c r="FW634" s="3"/>
      <c r="FX634" s="3"/>
      <c r="FY634" s="3"/>
      <c r="FZ634" s="3"/>
      <c r="GA634" s="3"/>
      <c r="GB634" s="3"/>
      <c r="GC634" s="3"/>
      <c r="GD634" s="3"/>
      <c r="GE634" s="3"/>
      <c r="GF634" s="3"/>
      <c r="GG634" s="3"/>
      <c r="GH634" s="3"/>
      <c r="GI634" s="3"/>
      <c r="GJ634" s="3"/>
      <c r="GK634" s="3"/>
      <c r="GL634" s="3"/>
      <c r="GM634" s="3"/>
      <c r="GN634" s="3"/>
      <c r="GO634" s="3"/>
      <c r="GP634" s="3"/>
      <c r="GQ634" s="3"/>
      <c r="GR634" s="3"/>
      <c r="GS634" s="3"/>
      <c r="GT634" s="3"/>
      <c r="GU634" s="3"/>
      <c r="GV634" s="3"/>
      <c r="GW634" s="3"/>
      <c r="GX634" s="3"/>
      <c r="GY634" s="3"/>
      <c r="GZ634" s="3"/>
      <c r="HA634" s="3"/>
      <c r="HB634" s="3"/>
      <c r="HC634" s="3"/>
      <c r="HD634" s="3"/>
      <c r="HE634" s="3"/>
      <c r="HF634" s="3"/>
      <c r="HG634" s="3"/>
      <c r="HH634" s="3"/>
      <c r="HI634" s="3"/>
      <c r="HJ634" s="3"/>
      <c r="HK634" s="3"/>
      <c r="HL634" s="3"/>
      <c r="HM634" s="3"/>
      <c r="HN634" s="3"/>
      <c r="HO634" s="3"/>
      <c r="HP634" s="3"/>
      <c r="HQ634" s="3"/>
      <c r="HR634" s="3"/>
      <c r="HS634" s="3"/>
      <c r="HT634" s="3"/>
      <c r="HU634" s="3"/>
      <c r="HV634" s="3"/>
      <c r="HW634" s="3"/>
      <c r="HX634" s="3"/>
      <c r="HY634" s="3"/>
      <c r="HZ634" s="3"/>
      <c r="IA634" s="3"/>
      <c r="IB634" s="3"/>
      <c r="IC634" s="3"/>
      <c r="ID634" s="3"/>
      <c r="IE634" s="3"/>
      <c r="IF634" s="3"/>
      <c r="IG634" s="3"/>
      <c r="IH634" s="3"/>
      <c r="II634" s="3"/>
      <c r="IJ634" s="3"/>
      <c r="IK634" s="3"/>
      <c r="IL634" s="3"/>
      <c r="IM634" s="3"/>
      <c r="IN634" s="3"/>
      <c r="IO634" s="3"/>
      <c r="IP634" s="3"/>
      <c r="IQ634" s="3"/>
      <c r="IR634" s="3"/>
      <c r="IS634" s="3"/>
      <c r="IT634" s="3"/>
      <c r="IU634" s="3"/>
      <c r="IV634" s="3"/>
    </row>
    <row r="635" spans="1:256">
      <c r="A635" s="25">
        <v>70</v>
      </c>
      <c r="B635" s="25">
        <v>85</v>
      </c>
      <c r="C635" s="25">
        <v>95</v>
      </c>
      <c r="D635" s="25">
        <v>89</v>
      </c>
      <c r="E635" s="25">
        <v>91</v>
      </c>
      <c r="F635" s="25">
        <v>92</v>
      </c>
      <c r="G635" s="25"/>
      <c r="H635" s="25"/>
      <c r="I635" s="25"/>
      <c r="J635" s="25"/>
      <c r="K635" s="25"/>
      <c r="L635" s="25"/>
      <c r="M635" s="25"/>
      <c r="N635" s="25"/>
      <c r="O635" s="2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G635" s="5"/>
      <c r="AH635" s="5"/>
      <c r="AI635" s="5"/>
      <c r="AJ635" s="5"/>
      <c r="AK635" s="5"/>
      <c r="AL635" s="5"/>
      <c r="AM635" s="5"/>
      <c r="AN635" s="5"/>
      <c r="AO635" s="5"/>
      <c r="AP635" s="5"/>
      <c r="AQ635" s="5"/>
      <c r="AR635" s="5"/>
      <c r="AS635" s="5"/>
      <c r="AT635" s="5"/>
      <c r="AU635" s="5"/>
      <c r="AV635" s="5"/>
      <c r="AW635" s="5"/>
      <c r="AX635" s="5"/>
      <c r="AY635" s="5"/>
      <c r="AZ635" s="5"/>
      <c r="BA635" s="5"/>
      <c r="BB635" s="5"/>
      <c r="BC635" s="5"/>
      <c r="BD635" s="5"/>
      <c r="BE635" s="5"/>
      <c r="BF635" s="5"/>
      <c r="BG635" s="5"/>
      <c r="BH635" s="5"/>
      <c r="BI635" s="5"/>
      <c r="BJ635" s="5"/>
      <c r="BK635" s="5"/>
      <c r="BL635" s="5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  <c r="ET635" s="2"/>
      <c r="EU635" s="2"/>
      <c r="EV635" s="2"/>
      <c r="EW635" s="2"/>
      <c r="EX635" s="2"/>
      <c r="EY635" s="2"/>
      <c r="EZ635" s="2"/>
      <c r="FA635" s="2"/>
      <c r="FB635" s="2"/>
      <c r="FC635" s="2"/>
      <c r="FD635" s="2"/>
      <c r="FE635" s="2"/>
      <c r="FF635" s="2"/>
      <c r="FG635" s="2"/>
      <c r="FH635" s="2"/>
      <c r="FI635" s="2"/>
      <c r="FJ635" s="2"/>
      <c r="FK635" s="2"/>
      <c r="FL635" s="2"/>
      <c r="FM635" s="2"/>
      <c r="FN635" s="2"/>
      <c r="FO635" s="2"/>
      <c r="FP635" s="2"/>
      <c r="FQ635" s="2"/>
      <c r="FR635" s="2"/>
      <c r="FS635" s="2"/>
      <c r="FT635" s="2"/>
      <c r="FU635" s="2"/>
      <c r="FV635" s="2"/>
      <c r="FW635" s="2"/>
      <c r="FX635" s="2"/>
      <c r="FY635" s="2"/>
      <c r="FZ635" s="2"/>
      <c r="GA635" s="2"/>
      <c r="GB635" s="2"/>
      <c r="GC635" s="2"/>
      <c r="GD635" s="2"/>
      <c r="GE635" s="2"/>
      <c r="GF635" s="2"/>
      <c r="GG635" s="2"/>
      <c r="GH635" s="2"/>
      <c r="GI635" s="2"/>
      <c r="GJ635" s="2"/>
      <c r="GK635" s="2"/>
      <c r="GL635" s="2"/>
      <c r="GM635" s="2"/>
      <c r="GN635" s="2"/>
      <c r="GO635" s="2"/>
      <c r="GP635" s="2"/>
      <c r="GQ635" s="2"/>
      <c r="GR635" s="2"/>
      <c r="GS635" s="2"/>
      <c r="GT635" s="2"/>
      <c r="GU635" s="2"/>
      <c r="GV635" s="2"/>
      <c r="GW635" s="2"/>
      <c r="GX635" s="2"/>
      <c r="GY635" s="2"/>
      <c r="GZ635" s="2"/>
      <c r="HA635" s="2"/>
      <c r="HB635" s="2"/>
      <c r="HC635" s="2"/>
      <c r="HD635" s="2"/>
      <c r="HE635" s="2"/>
      <c r="HF635" s="2"/>
      <c r="HG635" s="2"/>
      <c r="HH635" s="2"/>
      <c r="HI635" s="2"/>
      <c r="HJ635" s="2"/>
      <c r="HK635" s="2"/>
      <c r="HL635" s="2"/>
      <c r="HM635" s="2"/>
      <c r="HN635" s="2"/>
      <c r="HO635" s="2"/>
      <c r="HP635" s="2"/>
      <c r="HQ635" s="2"/>
      <c r="HR635" s="2"/>
      <c r="HS635" s="2"/>
      <c r="HT635" s="2"/>
      <c r="HU635" s="2"/>
      <c r="HV635" s="2"/>
      <c r="HW635" s="2"/>
      <c r="HX635" s="2"/>
      <c r="HY635" s="2"/>
      <c r="HZ635" s="2"/>
      <c r="IA635" s="2"/>
      <c r="IB635" s="2"/>
      <c r="IC635" s="2"/>
      <c r="ID635" s="2"/>
      <c r="IE635" s="2"/>
      <c r="IF635" s="2"/>
      <c r="IG635" s="2"/>
      <c r="IH635" s="2"/>
      <c r="II635" s="2"/>
      <c r="IJ635" s="2"/>
      <c r="IK635" s="2"/>
      <c r="IL635" s="2"/>
      <c r="IM635" s="2"/>
      <c r="IN635" s="2"/>
      <c r="IO635" s="2"/>
      <c r="IP635" s="2"/>
      <c r="IQ635" s="2"/>
      <c r="IR635" s="2"/>
      <c r="IS635" s="2"/>
      <c r="IT635" s="2"/>
      <c r="IU635" s="2"/>
      <c r="IV635" s="2"/>
    </row>
    <row r="636" spans="1:256">
      <c r="A636" s="32"/>
      <c r="B636" s="32"/>
      <c r="C636" s="22"/>
      <c r="D636" s="22"/>
      <c r="E636" s="22"/>
      <c r="F636" s="22"/>
      <c r="G636" s="22"/>
      <c r="H636" s="22"/>
      <c r="I636" s="22"/>
      <c r="J636" s="22"/>
      <c r="K636" s="22"/>
      <c r="L636" s="22"/>
      <c r="M636" s="22"/>
      <c r="N636" s="22"/>
      <c r="O636" s="22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  <c r="AG636" s="5"/>
      <c r="AH636" s="5"/>
      <c r="AI636" s="5"/>
      <c r="AJ636" s="5"/>
      <c r="AK636" s="5"/>
      <c r="AL636" s="5"/>
      <c r="AM636" s="5"/>
      <c r="AN636" s="5"/>
      <c r="AO636" s="5"/>
      <c r="AP636" s="5"/>
      <c r="AQ636" s="5"/>
      <c r="AR636" s="5"/>
      <c r="AS636" s="5"/>
      <c r="AT636" s="5"/>
      <c r="AU636" s="5"/>
      <c r="AV636" s="5"/>
      <c r="AW636" s="5"/>
      <c r="AX636" s="5"/>
      <c r="AY636" s="5"/>
      <c r="AZ636" s="5"/>
      <c r="BA636" s="5"/>
      <c r="BB636" s="5"/>
      <c r="BC636" s="5"/>
      <c r="BD636" s="5"/>
      <c r="BE636" s="5"/>
      <c r="BF636" s="5"/>
      <c r="BG636" s="5"/>
      <c r="BH636" s="5"/>
      <c r="BI636" s="5"/>
      <c r="BJ636" s="5"/>
      <c r="BK636" s="5"/>
      <c r="BL636" s="5"/>
      <c r="BM636" s="3"/>
      <c r="BN636" s="3"/>
      <c r="BO636" s="3"/>
      <c r="BP636" s="3"/>
      <c r="BQ636" s="3"/>
      <c r="BR636" s="3"/>
      <c r="BS636" s="3"/>
      <c r="BT636" s="3"/>
      <c r="BU636" s="3"/>
      <c r="BV636" s="3"/>
      <c r="BW636" s="3"/>
      <c r="BX636" s="3"/>
      <c r="BY636" s="3"/>
      <c r="BZ636" s="3"/>
      <c r="CA636" s="3"/>
      <c r="CB636" s="3"/>
      <c r="CC636" s="3"/>
      <c r="CD636" s="3"/>
      <c r="CE636" s="3"/>
      <c r="CF636" s="3"/>
      <c r="CG636" s="3"/>
      <c r="CH636" s="3"/>
      <c r="CI636" s="3"/>
      <c r="CJ636" s="3"/>
      <c r="CK636" s="3"/>
      <c r="CL636" s="3"/>
      <c r="CM636" s="3"/>
      <c r="CN636" s="3"/>
      <c r="CO636" s="3"/>
      <c r="CP636" s="3"/>
      <c r="CQ636" s="3"/>
      <c r="CR636" s="3"/>
      <c r="CS636" s="3"/>
      <c r="CT636" s="3"/>
      <c r="CU636" s="3"/>
      <c r="CV636" s="3"/>
      <c r="CW636" s="3"/>
      <c r="CX636" s="3"/>
      <c r="CY636" s="3"/>
      <c r="CZ636" s="3"/>
      <c r="DA636" s="3"/>
      <c r="DB636" s="3"/>
      <c r="DC636" s="3"/>
      <c r="DD636" s="3"/>
      <c r="DE636" s="3"/>
      <c r="DF636" s="3"/>
      <c r="DG636" s="3"/>
      <c r="DH636" s="3"/>
      <c r="DI636" s="3"/>
      <c r="DJ636" s="3"/>
      <c r="DK636" s="3"/>
      <c r="DL636" s="3"/>
      <c r="DM636" s="3"/>
      <c r="DN636" s="3"/>
      <c r="DO636" s="3"/>
      <c r="DP636" s="3"/>
      <c r="DQ636" s="3"/>
      <c r="DR636" s="3"/>
      <c r="DS636" s="3"/>
      <c r="DT636" s="3"/>
      <c r="DU636" s="3"/>
      <c r="DV636" s="3"/>
      <c r="DW636" s="3"/>
      <c r="DX636" s="3"/>
      <c r="DY636" s="3"/>
      <c r="DZ636" s="3"/>
      <c r="EA636" s="3"/>
      <c r="EB636" s="3"/>
      <c r="EC636" s="3"/>
      <c r="ED636" s="3"/>
      <c r="EE636" s="3"/>
      <c r="EF636" s="3"/>
      <c r="EG636" s="3"/>
      <c r="EH636" s="3"/>
      <c r="EI636" s="3"/>
      <c r="EJ636" s="3"/>
      <c r="EK636" s="3"/>
      <c r="EL636" s="3"/>
      <c r="EM636" s="3"/>
      <c r="EN636" s="3"/>
      <c r="EO636" s="3"/>
      <c r="EP636" s="3"/>
      <c r="EQ636" s="3"/>
      <c r="ER636" s="3"/>
      <c r="ES636" s="3"/>
      <c r="ET636" s="3"/>
      <c r="EU636" s="3"/>
      <c r="EV636" s="3"/>
      <c r="EW636" s="3"/>
      <c r="EX636" s="3"/>
      <c r="EY636" s="3"/>
      <c r="EZ636" s="3"/>
      <c r="FA636" s="3"/>
      <c r="FB636" s="3"/>
      <c r="FC636" s="3"/>
      <c r="FD636" s="3"/>
      <c r="FE636" s="3"/>
      <c r="FF636" s="3"/>
      <c r="FG636" s="3"/>
      <c r="FH636" s="3"/>
      <c r="FI636" s="3"/>
      <c r="FJ636" s="3"/>
      <c r="FK636" s="3"/>
      <c r="FL636" s="3"/>
      <c r="FM636" s="3"/>
      <c r="FN636" s="3"/>
      <c r="FO636" s="3"/>
      <c r="FP636" s="3"/>
      <c r="FQ636" s="3"/>
      <c r="FR636" s="3"/>
      <c r="FS636" s="3"/>
      <c r="FT636" s="3"/>
      <c r="FU636" s="3"/>
      <c r="FV636" s="3"/>
      <c r="FW636" s="3"/>
      <c r="FX636" s="3"/>
      <c r="FY636" s="3"/>
      <c r="FZ636" s="3"/>
      <c r="GA636" s="3"/>
      <c r="GB636" s="3"/>
      <c r="GC636" s="3"/>
      <c r="GD636" s="3"/>
      <c r="GE636" s="3"/>
      <c r="GF636" s="3"/>
      <c r="GG636" s="3"/>
      <c r="GH636" s="3"/>
      <c r="GI636" s="3"/>
      <c r="GJ636" s="3"/>
      <c r="GK636" s="3"/>
      <c r="GL636" s="3"/>
      <c r="GM636" s="3"/>
      <c r="GN636" s="3"/>
      <c r="GO636" s="3"/>
      <c r="GP636" s="3"/>
      <c r="GQ636" s="3"/>
      <c r="GR636" s="3"/>
      <c r="GS636" s="3"/>
      <c r="GT636" s="3"/>
      <c r="GU636" s="3"/>
      <c r="GV636" s="3"/>
      <c r="GW636" s="3"/>
      <c r="GX636" s="3"/>
      <c r="GY636" s="3"/>
      <c r="GZ636" s="3"/>
      <c r="HA636" s="3"/>
      <c r="HB636" s="3"/>
      <c r="HC636" s="3"/>
      <c r="HD636" s="3"/>
      <c r="HE636" s="3"/>
      <c r="HF636" s="3"/>
      <c r="HG636" s="3"/>
      <c r="HH636" s="3"/>
      <c r="HI636" s="3"/>
      <c r="HJ636" s="3"/>
      <c r="HK636" s="3"/>
      <c r="HL636" s="3"/>
      <c r="HM636" s="3"/>
      <c r="HN636" s="3"/>
      <c r="HO636" s="3"/>
      <c r="HP636" s="3"/>
      <c r="HQ636" s="3"/>
      <c r="HR636" s="3"/>
      <c r="HS636" s="3"/>
      <c r="HT636" s="3"/>
      <c r="HU636" s="3"/>
      <c r="HV636" s="3"/>
      <c r="HW636" s="3"/>
      <c r="HX636" s="3"/>
      <c r="HY636" s="3"/>
      <c r="HZ636" s="3"/>
      <c r="IA636" s="3"/>
      <c r="IB636" s="3"/>
      <c r="IC636" s="3"/>
      <c r="ID636" s="3"/>
      <c r="IE636" s="3"/>
      <c r="IF636" s="3"/>
      <c r="IG636" s="3"/>
      <c r="IH636" s="3"/>
      <c r="II636" s="3"/>
      <c r="IJ636" s="3"/>
      <c r="IK636" s="3"/>
      <c r="IL636" s="3"/>
      <c r="IM636" s="3"/>
      <c r="IN636" s="3"/>
      <c r="IO636" s="3"/>
      <c r="IP636" s="3"/>
      <c r="IQ636" s="3"/>
      <c r="IR636" s="3"/>
      <c r="IS636" s="3"/>
      <c r="IT636" s="3"/>
      <c r="IU636" s="3"/>
      <c r="IV636" s="3"/>
    </row>
    <row r="637" spans="1:256">
      <c r="A637" s="20" t="s">
        <v>835</v>
      </c>
      <c r="B637" s="22" t="s">
        <v>2</v>
      </c>
      <c r="C637" s="22">
        <v>19</v>
      </c>
      <c r="D637" s="22" t="s">
        <v>3</v>
      </c>
      <c r="E637" s="22" t="s">
        <v>836</v>
      </c>
      <c r="F637" s="22" t="s">
        <v>5</v>
      </c>
      <c r="G637" s="24">
        <f>(A639*A640+B639*B640+C639*C640+D639*D640+E639*E640+F639*F640+G639*G640+H639*H640+I639*I640+J639*J640)/C637</f>
        <v>92.4736842105263</v>
      </c>
      <c r="H637" s="22"/>
      <c r="I637" s="22"/>
      <c r="J637" s="22"/>
      <c r="K637" s="22"/>
      <c r="L637" s="22"/>
      <c r="M637" s="22"/>
      <c r="N637" s="22"/>
      <c r="O637" s="22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  <c r="AG637" s="5"/>
      <c r="AH637" s="5"/>
      <c r="AI637" s="5"/>
      <c r="AJ637" s="5"/>
      <c r="AK637" s="5"/>
      <c r="AL637" s="5"/>
      <c r="AM637" s="5"/>
      <c r="AN637" s="5"/>
      <c r="AO637" s="5"/>
      <c r="AP637" s="5"/>
      <c r="AQ637" s="5"/>
      <c r="AR637" s="5"/>
      <c r="AS637" s="5"/>
      <c r="AT637" s="5"/>
      <c r="AU637" s="5"/>
      <c r="AV637" s="5"/>
      <c r="AW637" s="5"/>
      <c r="AX637" s="5"/>
      <c r="AY637" s="5"/>
      <c r="AZ637" s="5"/>
      <c r="BA637" s="5"/>
      <c r="BB637" s="5"/>
      <c r="BC637" s="5"/>
      <c r="BD637" s="5"/>
      <c r="BE637" s="5"/>
      <c r="BF637" s="5"/>
      <c r="BG637" s="5"/>
      <c r="BH637" s="5"/>
      <c r="BI637" s="5"/>
      <c r="BJ637" s="5"/>
      <c r="BK637" s="5"/>
      <c r="BL637" s="5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  <c r="FI637" s="1"/>
      <c r="FJ637" s="1"/>
      <c r="FK637" s="1"/>
      <c r="FL637" s="1"/>
      <c r="FM637" s="1"/>
      <c r="FN637" s="1"/>
      <c r="FO637" s="1"/>
      <c r="FP637" s="1"/>
      <c r="FQ637" s="1"/>
      <c r="FR637" s="1"/>
      <c r="FS637" s="1"/>
      <c r="FT637" s="1"/>
      <c r="FU637" s="1"/>
      <c r="FV637" s="1"/>
      <c r="FW637" s="1"/>
      <c r="FX637" s="1"/>
      <c r="FY637" s="1"/>
      <c r="FZ637" s="1"/>
      <c r="GA637" s="1"/>
      <c r="GB637" s="1"/>
      <c r="GC637" s="1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  <c r="GQ637" s="1"/>
      <c r="GR637" s="1"/>
      <c r="GS637" s="1"/>
      <c r="GT637" s="1"/>
      <c r="GU637" s="1"/>
      <c r="GV637" s="1"/>
      <c r="GW637" s="1"/>
      <c r="GX637" s="1"/>
      <c r="GY637" s="1"/>
      <c r="GZ637" s="1"/>
      <c r="HA637" s="1"/>
      <c r="HB637" s="1"/>
      <c r="HC637" s="1"/>
      <c r="HD637" s="1"/>
      <c r="HE637" s="1"/>
      <c r="HF637" s="1"/>
      <c r="HG637" s="1"/>
      <c r="HH637" s="1"/>
      <c r="HI637" s="1"/>
      <c r="HJ637" s="1"/>
      <c r="HK637" s="1"/>
      <c r="HL637" s="1"/>
      <c r="HM637" s="1"/>
      <c r="HN637" s="1"/>
      <c r="HO637" s="1"/>
      <c r="HP637" s="1"/>
      <c r="HQ637" s="1"/>
      <c r="HR637" s="1"/>
      <c r="HS637" s="1"/>
      <c r="HT637" s="1"/>
      <c r="HU637" s="1"/>
      <c r="HV637" s="1"/>
      <c r="HW637" s="1"/>
      <c r="HX637" s="1"/>
      <c r="HY637" s="1"/>
      <c r="HZ637" s="1"/>
      <c r="IA637" s="1"/>
      <c r="IB637" s="1"/>
      <c r="IC637" s="1"/>
      <c r="ID637" s="1"/>
      <c r="IE637" s="1"/>
      <c r="IF637" s="1"/>
      <c r="IG637" s="1"/>
      <c r="IH637" s="1"/>
      <c r="II637" s="1"/>
      <c r="IJ637" s="1"/>
      <c r="IK637" s="1"/>
      <c r="IL637" s="1"/>
      <c r="IM637" s="1"/>
      <c r="IN637" s="1"/>
      <c r="IO637" s="1"/>
      <c r="IP637" s="1"/>
      <c r="IQ637" s="1"/>
      <c r="IR637" s="1"/>
      <c r="IS637" s="1"/>
      <c r="IT637" s="1"/>
      <c r="IU637" s="1"/>
      <c r="IV637" s="1"/>
    </row>
    <row r="638" spans="1:256">
      <c r="A638" s="22" t="s">
        <v>837</v>
      </c>
      <c r="B638" s="22" t="s">
        <v>838</v>
      </c>
      <c r="C638" s="22" t="s">
        <v>839</v>
      </c>
      <c r="D638" s="22" t="s">
        <v>840</v>
      </c>
      <c r="E638" s="22"/>
      <c r="F638" s="22"/>
      <c r="G638" s="22"/>
      <c r="H638" s="22"/>
      <c r="I638" s="22"/>
      <c r="J638" s="22"/>
      <c r="K638" s="22"/>
      <c r="L638" s="22"/>
      <c r="M638" s="22"/>
      <c r="N638" s="22"/>
      <c r="O638" s="22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/>
      <c r="AG638" s="5"/>
      <c r="AH638" s="5"/>
      <c r="AI638" s="5"/>
      <c r="AJ638" s="5"/>
      <c r="AK638" s="5"/>
      <c r="AL638" s="5"/>
      <c r="AM638" s="5"/>
      <c r="AN638" s="5"/>
      <c r="AO638" s="5"/>
      <c r="AP638" s="5"/>
      <c r="AQ638" s="5"/>
      <c r="AR638" s="5"/>
      <c r="AS638" s="5"/>
      <c r="AT638" s="5"/>
      <c r="AU638" s="5"/>
      <c r="AV638" s="5"/>
      <c r="AW638" s="5"/>
      <c r="AX638" s="5"/>
      <c r="AY638" s="5"/>
      <c r="AZ638" s="5"/>
      <c r="BA638" s="5"/>
      <c r="BB638" s="5"/>
      <c r="BC638" s="5"/>
      <c r="BD638" s="5"/>
      <c r="BE638" s="5"/>
      <c r="BF638" s="5"/>
      <c r="BG638" s="5"/>
      <c r="BH638" s="5"/>
      <c r="BI638" s="5"/>
      <c r="BJ638" s="5"/>
      <c r="BK638" s="5"/>
      <c r="BL638" s="5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  <c r="FH638" s="1"/>
      <c r="FI638" s="1"/>
      <c r="FJ638" s="1"/>
      <c r="FK638" s="1"/>
      <c r="FL638" s="1"/>
      <c r="FM638" s="1"/>
      <c r="FN638" s="1"/>
      <c r="FO638" s="1"/>
      <c r="FP638" s="1"/>
      <c r="FQ638" s="1"/>
      <c r="FR638" s="1"/>
      <c r="FS638" s="1"/>
      <c r="FT638" s="1"/>
      <c r="FU638" s="1"/>
      <c r="FV638" s="1"/>
      <c r="FW638" s="1"/>
      <c r="FX638" s="1"/>
      <c r="FY638" s="1"/>
      <c r="FZ638" s="1"/>
      <c r="GA638" s="1"/>
      <c r="GB638" s="1"/>
      <c r="GC638" s="1"/>
      <c r="GD638" s="1"/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  <c r="GQ638" s="1"/>
      <c r="GR638" s="1"/>
      <c r="GS638" s="1"/>
      <c r="GT638" s="1"/>
      <c r="GU638" s="1"/>
      <c r="GV638" s="1"/>
      <c r="GW638" s="1"/>
      <c r="GX638" s="1"/>
      <c r="GY638" s="1"/>
      <c r="GZ638" s="1"/>
      <c r="HA638" s="1"/>
      <c r="HB638" s="1"/>
      <c r="HC638" s="1"/>
      <c r="HD638" s="1"/>
      <c r="HE638" s="1"/>
      <c r="HF638" s="1"/>
      <c r="HG638" s="1"/>
      <c r="HH638" s="1"/>
      <c r="HI638" s="1"/>
      <c r="HJ638" s="1"/>
      <c r="HK638" s="1"/>
      <c r="HL638" s="1"/>
      <c r="HM638" s="1"/>
      <c r="HN638" s="1"/>
      <c r="HO638" s="1"/>
      <c r="HP638" s="1"/>
      <c r="HQ638" s="1"/>
      <c r="HR638" s="1"/>
      <c r="HS638" s="1"/>
      <c r="HT638" s="1"/>
      <c r="HU638" s="1"/>
      <c r="HV638" s="1"/>
      <c r="HW638" s="1"/>
      <c r="HX638" s="1"/>
      <c r="HY638" s="1"/>
      <c r="HZ638" s="1"/>
      <c r="IA638" s="1"/>
      <c r="IB638" s="1"/>
      <c r="IC638" s="1"/>
      <c r="ID638" s="1"/>
      <c r="IE638" s="1"/>
      <c r="IF638" s="1"/>
      <c r="IG638" s="1"/>
      <c r="IH638" s="1"/>
      <c r="II638" s="1"/>
      <c r="IJ638" s="1"/>
      <c r="IK638" s="1"/>
      <c r="IL638" s="1"/>
      <c r="IM638" s="1"/>
      <c r="IN638" s="1"/>
      <c r="IO638" s="1"/>
      <c r="IP638" s="1"/>
      <c r="IQ638" s="1"/>
      <c r="IR638" s="1"/>
      <c r="IS638" s="1"/>
      <c r="IT638" s="1"/>
      <c r="IU638" s="1"/>
      <c r="IV638" s="1"/>
    </row>
    <row r="639" spans="1:256">
      <c r="A639" s="22">
        <v>6</v>
      </c>
      <c r="B639" s="22">
        <v>5</v>
      </c>
      <c r="C639" s="22">
        <v>3</v>
      </c>
      <c r="D639" s="22">
        <v>5</v>
      </c>
      <c r="E639" s="22"/>
      <c r="F639" s="22"/>
      <c r="G639" s="21"/>
      <c r="H639" s="22"/>
      <c r="I639" s="22"/>
      <c r="J639" s="22"/>
      <c r="K639" s="22"/>
      <c r="L639" s="22"/>
      <c r="M639" s="22"/>
      <c r="N639" s="22"/>
      <c r="O639" s="22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  <c r="AG639" s="5"/>
      <c r="AH639" s="5"/>
      <c r="AI639" s="5"/>
      <c r="AJ639" s="5"/>
      <c r="AK639" s="5"/>
      <c r="AL639" s="5"/>
      <c r="AM639" s="5"/>
      <c r="AN639" s="5"/>
      <c r="AO639" s="5"/>
      <c r="AP639" s="5"/>
      <c r="AQ639" s="5"/>
      <c r="AR639" s="5"/>
      <c r="AS639" s="5"/>
      <c r="AT639" s="5"/>
      <c r="AU639" s="5"/>
      <c r="AV639" s="5"/>
      <c r="AW639" s="5"/>
      <c r="AX639" s="5"/>
      <c r="AY639" s="5"/>
      <c r="AZ639" s="5"/>
      <c r="BA639" s="5"/>
      <c r="BB639" s="5"/>
      <c r="BC639" s="5"/>
      <c r="BD639" s="5"/>
      <c r="BE639" s="5"/>
      <c r="BF639" s="5"/>
      <c r="BG639" s="5"/>
      <c r="BH639" s="5"/>
      <c r="BI639" s="5"/>
      <c r="BJ639" s="5"/>
      <c r="BK639" s="5"/>
      <c r="BL639" s="5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  <c r="FH639" s="1"/>
      <c r="FI639" s="1"/>
      <c r="FJ639" s="1"/>
      <c r="FK639" s="1"/>
      <c r="FL639" s="1"/>
      <c r="FM639" s="1"/>
      <c r="FN639" s="1"/>
      <c r="FO639" s="1"/>
      <c r="FP639" s="1"/>
      <c r="FQ639" s="1"/>
      <c r="FR639" s="1"/>
      <c r="FS639" s="1"/>
      <c r="FT639" s="1"/>
      <c r="FU639" s="1"/>
      <c r="FV639" s="1"/>
      <c r="FW639" s="1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1"/>
      <c r="GR639" s="1"/>
      <c r="GS639" s="1"/>
      <c r="GT639" s="1"/>
      <c r="GU639" s="1"/>
      <c r="GV639" s="1"/>
      <c r="GW639" s="1"/>
      <c r="GX639" s="1"/>
      <c r="GY639" s="1"/>
      <c r="GZ639" s="1"/>
      <c r="HA639" s="1"/>
      <c r="HB639" s="1"/>
      <c r="HC639" s="1"/>
      <c r="HD639" s="1"/>
      <c r="HE639" s="1"/>
      <c r="HF639" s="1"/>
      <c r="HG639" s="1"/>
      <c r="HH639" s="1"/>
      <c r="HI639" s="1"/>
      <c r="HJ639" s="1"/>
      <c r="HK639" s="1"/>
      <c r="HL639" s="1"/>
      <c r="HM639" s="1"/>
      <c r="HN639" s="1"/>
      <c r="HO639" s="1"/>
      <c r="HP639" s="1"/>
      <c r="HQ639" s="1"/>
      <c r="HR639" s="1"/>
      <c r="HS639" s="1"/>
      <c r="HT639" s="1"/>
      <c r="HU639" s="1"/>
      <c r="HV639" s="1"/>
      <c r="HW639" s="1"/>
      <c r="HX639" s="1"/>
      <c r="HY639" s="1"/>
      <c r="HZ639" s="1"/>
      <c r="IA639" s="1"/>
      <c r="IB639" s="1"/>
      <c r="IC639" s="1"/>
      <c r="ID639" s="1"/>
      <c r="IE639" s="1"/>
      <c r="IF639" s="1"/>
      <c r="IG639" s="1"/>
      <c r="IH639" s="1"/>
      <c r="II639" s="1"/>
      <c r="IJ639" s="1"/>
      <c r="IK639" s="1"/>
      <c r="IL639" s="1"/>
      <c r="IM639" s="1"/>
      <c r="IN639" s="1"/>
      <c r="IO639" s="1"/>
      <c r="IP639" s="1"/>
      <c r="IQ639" s="1"/>
      <c r="IR639" s="1"/>
      <c r="IS639" s="1"/>
      <c r="IT639" s="1"/>
      <c r="IU639" s="1"/>
      <c r="IV639" s="1"/>
    </row>
    <row r="640" spans="1:256">
      <c r="A640" s="25">
        <v>93</v>
      </c>
      <c r="B640" s="25">
        <v>96</v>
      </c>
      <c r="C640" s="25">
        <v>93</v>
      </c>
      <c r="D640" s="25">
        <v>88</v>
      </c>
      <c r="E640" s="25"/>
      <c r="F640" s="25"/>
      <c r="G640" s="25"/>
      <c r="H640" s="25"/>
      <c r="I640" s="25"/>
      <c r="J640" s="25"/>
      <c r="K640" s="25"/>
      <c r="L640" s="25"/>
      <c r="M640" s="25"/>
      <c r="N640" s="25"/>
      <c r="O640" s="2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  <c r="AG640" s="5"/>
      <c r="AH640" s="5"/>
      <c r="AI640" s="5"/>
      <c r="AJ640" s="5"/>
      <c r="AK640" s="5"/>
      <c r="AL640" s="5"/>
      <c r="AM640" s="5"/>
      <c r="AN640" s="5"/>
      <c r="AO640" s="5"/>
      <c r="AP640" s="5"/>
      <c r="AQ640" s="5"/>
      <c r="AR640" s="5"/>
      <c r="AS640" s="5"/>
      <c r="AT640" s="5"/>
      <c r="AU640" s="5"/>
      <c r="AV640" s="5"/>
      <c r="AW640" s="5"/>
      <c r="AX640" s="5"/>
      <c r="AY640" s="5"/>
      <c r="AZ640" s="5"/>
      <c r="BA640" s="5"/>
      <c r="BB640" s="5"/>
      <c r="BC640" s="5"/>
      <c r="BD640" s="5"/>
      <c r="BE640" s="5"/>
      <c r="BF640" s="5"/>
      <c r="BG640" s="5"/>
      <c r="BH640" s="5"/>
      <c r="BI640" s="5"/>
      <c r="BJ640" s="5"/>
      <c r="BK640" s="5"/>
      <c r="BL640" s="5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  <c r="ET640" s="2"/>
      <c r="EU640" s="2"/>
      <c r="EV640" s="2"/>
      <c r="EW640" s="2"/>
      <c r="EX640" s="2"/>
      <c r="EY640" s="2"/>
      <c r="EZ640" s="2"/>
      <c r="FA640" s="2"/>
      <c r="FB640" s="2"/>
      <c r="FC640" s="2"/>
      <c r="FD640" s="2"/>
      <c r="FE640" s="2"/>
      <c r="FF640" s="2"/>
      <c r="FG640" s="2"/>
      <c r="FH640" s="2"/>
      <c r="FI640" s="2"/>
      <c r="FJ640" s="2"/>
      <c r="FK640" s="2"/>
      <c r="FL640" s="2"/>
      <c r="FM640" s="2"/>
      <c r="FN640" s="2"/>
      <c r="FO640" s="2"/>
      <c r="FP640" s="2"/>
      <c r="FQ640" s="2"/>
      <c r="FR640" s="2"/>
      <c r="FS640" s="2"/>
      <c r="FT640" s="2"/>
      <c r="FU640" s="2"/>
      <c r="FV640" s="2"/>
      <c r="FW640" s="2"/>
      <c r="FX640" s="2"/>
      <c r="FY640" s="2"/>
      <c r="FZ640" s="2"/>
      <c r="GA640" s="2"/>
      <c r="GB640" s="2"/>
      <c r="GC640" s="2"/>
      <c r="GD640" s="2"/>
      <c r="GE640" s="2"/>
      <c r="GF640" s="2"/>
      <c r="GG640" s="2"/>
      <c r="GH640" s="2"/>
      <c r="GI640" s="2"/>
      <c r="GJ640" s="2"/>
      <c r="GK640" s="2"/>
      <c r="GL640" s="2"/>
      <c r="GM640" s="2"/>
      <c r="GN640" s="2"/>
      <c r="GO640" s="2"/>
      <c r="GP640" s="2"/>
      <c r="GQ640" s="2"/>
      <c r="GR640" s="2"/>
      <c r="GS640" s="2"/>
      <c r="GT640" s="2"/>
      <c r="GU640" s="2"/>
      <c r="GV640" s="2"/>
      <c r="GW640" s="2"/>
      <c r="GX640" s="2"/>
      <c r="GY640" s="2"/>
      <c r="GZ640" s="2"/>
      <c r="HA640" s="2"/>
      <c r="HB640" s="2"/>
      <c r="HC640" s="2"/>
      <c r="HD640" s="2"/>
      <c r="HE640" s="2"/>
      <c r="HF640" s="2"/>
      <c r="HG640" s="2"/>
      <c r="HH640" s="2"/>
      <c r="HI640" s="2"/>
      <c r="HJ640" s="2"/>
      <c r="HK640" s="2"/>
      <c r="HL640" s="2"/>
      <c r="HM640" s="2"/>
      <c r="HN640" s="2"/>
      <c r="HO640" s="2"/>
      <c r="HP640" s="2"/>
      <c r="HQ640" s="2"/>
      <c r="HR640" s="2"/>
      <c r="HS640" s="2"/>
      <c r="HT640" s="2"/>
      <c r="HU640" s="2"/>
      <c r="HV640" s="2"/>
      <c r="HW640" s="2"/>
      <c r="HX640" s="2"/>
      <c r="HY640" s="2"/>
      <c r="HZ640" s="2"/>
      <c r="IA640" s="2"/>
      <c r="IB640" s="2"/>
      <c r="IC640" s="2"/>
      <c r="ID640" s="2"/>
      <c r="IE640" s="2"/>
      <c r="IF640" s="2"/>
      <c r="IG640" s="2"/>
      <c r="IH640" s="2"/>
      <c r="II640" s="2"/>
      <c r="IJ640" s="2"/>
      <c r="IK640" s="2"/>
      <c r="IL640" s="2"/>
      <c r="IM640" s="2"/>
      <c r="IN640" s="2"/>
      <c r="IO640" s="2"/>
      <c r="IP640" s="2"/>
      <c r="IQ640" s="2"/>
      <c r="IR640" s="2"/>
      <c r="IS640" s="2"/>
      <c r="IT640" s="2"/>
      <c r="IU640" s="2"/>
      <c r="IV640" s="2"/>
    </row>
    <row r="641" spans="1:256">
      <c r="A641" s="32"/>
      <c r="B641" s="22"/>
      <c r="C641" s="22"/>
      <c r="D641" s="22"/>
      <c r="E641" s="22"/>
      <c r="F641" s="22"/>
      <c r="G641" s="22"/>
      <c r="H641" s="22"/>
      <c r="I641" s="22"/>
      <c r="J641" s="22"/>
      <c r="K641" s="22"/>
      <c r="L641" s="22"/>
      <c r="M641" s="22"/>
      <c r="N641" s="22"/>
      <c r="O641" s="22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5"/>
      <c r="AG641" s="5"/>
      <c r="AH641" s="5"/>
      <c r="AI641" s="5"/>
      <c r="AJ641" s="5"/>
      <c r="AK641" s="5"/>
      <c r="AL641" s="5"/>
      <c r="AM641" s="5"/>
      <c r="AN641" s="5"/>
      <c r="AO641" s="5"/>
      <c r="AP641" s="5"/>
      <c r="AQ641" s="5"/>
      <c r="AR641" s="5"/>
      <c r="AS641" s="5"/>
      <c r="AT641" s="5"/>
      <c r="AU641" s="5"/>
      <c r="AV641" s="5"/>
      <c r="AW641" s="5"/>
      <c r="AX641" s="5"/>
      <c r="AY641" s="5"/>
      <c r="AZ641" s="5"/>
      <c r="BA641" s="5"/>
      <c r="BB641" s="5"/>
      <c r="BC641" s="5"/>
      <c r="BD641" s="5"/>
      <c r="BE641" s="5"/>
      <c r="BF641" s="5"/>
      <c r="BG641" s="5"/>
      <c r="BH641" s="5"/>
      <c r="BI641" s="5"/>
      <c r="BJ641" s="5"/>
      <c r="BK641" s="5"/>
      <c r="BL641" s="5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  <c r="FI641" s="1"/>
      <c r="FJ641" s="1"/>
      <c r="FK641" s="1"/>
      <c r="FL641" s="1"/>
      <c r="FM641" s="1"/>
      <c r="FN641" s="1"/>
      <c r="FO641" s="1"/>
      <c r="FP641" s="1"/>
      <c r="FQ641" s="1"/>
      <c r="FR641" s="1"/>
      <c r="FS641" s="1"/>
      <c r="FT641" s="1"/>
      <c r="FU641" s="1"/>
      <c r="FV641" s="1"/>
      <c r="FW641" s="1"/>
      <c r="FX641" s="1"/>
      <c r="FY641" s="1"/>
      <c r="FZ641" s="1"/>
      <c r="GA641" s="1"/>
      <c r="GB641" s="1"/>
      <c r="GC641" s="1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/>
      <c r="GR641" s="1"/>
      <c r="GS641" s="1"/>
      <c r="GT641" s="1"/>
      <c r="GU641" s="1"/>
      <c r="GV641" s="1"/>
      <c r="GW641" s="1"/>
      <c r="GX641" s="1"/>
      <c r="GY641" s="1"/>
      <c r="GZ641" s="1"/>
      <c r="HA641" s="1"/>
      <c r="HB641" s="1"/>
      <c r="HC641" s="1"/>
      <c r="HD641" s="1"/>
      <c r="HE641" s="1"/>
      <c r="HF641" s="1"/>
      <c r="HG641" s="1"/>
      <c r="HH641" s="1"/>
      <c r="HI641" s="1"/>
      <c r="HJ641" s="1"/>
      <c r="HK641" s="1"/>
      <c r="HL641" s="1"/>
      <c r="HM641" s="1"/>
      <c r="HN641" s="1"/>
      <c r="HO641" s="1"/>
      <c r="HP641" s="1"/>
      <c r="HQ641" s="1"/>
      <c r="HR641" s="1"/>
      <c r="HS641" s="1"/>
      <c r="HT641" s="1"/>
      <c r="HU641" s="1"/>
      <c r="HV641" s="1"/>
      <c r="HW641" s="1"/>
      <c r="HX641" s="1"/>
      <c r="HY641" s="1"/>
      <c r="HZ641" s="1"/>
      <c r="IA641" s="1"/>
      <c r="IB641" s="1"/>
      <c r="IC641" s="1"/>
      <c r="ID641" s="1"/>
      <c r="IE641" s="1"/>
      <c r="IF641" s="1"/>
      <c r="IG641" s="1"/>
      <c r="IH641" s="1"/>
      <c r="II641" s="1"/>
      <c r="IJ641" s="1"/>
      <c r="IK641" s="1"/>
      <c r="IL641" s="1"/>
      <c r="IM641" s="1"/>
      <c r="IN641" s="1"/>
      <c r="IO641" s="1"/>
      <c r="IP641" s="1"/>
      <c r="IQ641" s="1"/>
      <c r="IR641" s="1"/>
      <c r="IS641" s="1"/>
      <c r="IT641" s="1"/>
      <c r="IU641" s="1"/>
      <c r="IV641" s="1"/>
    </row>
    <row r="642" spans="1:256">
      <c r="A642" s="20" t="s">
        <v>841</v>
      </c>
      <c r="B642" s="22" t="s">
        <v>2</v>
      </c>
      <c r="C642" s="22">
        <v>40</v>
      </c>
      <c r="D642" s="22" t="s">
        <v>3</v>
      </c>
      <c r="E642" s="22" t="s">
        <v>842</v>
      </c>
      <c r="F642" s="22" t="s">
        <v>5</v>
      </c>
      <c r="G642" s="24">
        <f>(A644*A645+B644*B645+C644*C645+D644*D645+E644*E645+F644*F645+G644*G645+H644*H645+I644*I645+J644*J645)/C642</f>
        <v>70.7</v>
      </c>
      <c r="H642" s="22"/>
      <c r="I642" s="22"/>
      <c r="J642" s="22"/>
      <c r="K642" s="22"/>
      <c r="L642" s="22"/>
      <c r="M642" s="22"/>
      <c r="N642" s="22"/>
      <c r="O642" s="22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  <c r="AG642" s="5"/>
      <c r="AH642" s="5"/>
      <c r="AI642" s="5"/>
      <c r="AJ642" s="5"/>
      <c r="AK642" s="5"/>
      <c r="AL642" s="5"/>
      <c r="AM642" s="5"/>
      <c r="AN642" s="5"/>
      <c r="AO642" s="5"/>
      <c r="AP642" s="5"/>
      <c r="AQ642" s="5"/>
      <c r="AR642" s="5"/>
      <c r="AS642" s="5"/>
      <c r="AT642" s="5"/>
      <c r="AU642" s="5"/>
      <c r="AV642" s="5"/>
      <c r="AW642" s="5"/>
      <c r="AX642" s="5"/>
      <c r="AY642" s="5"/>
      <c r="AZ642" s="5"/>
      <c r="BA642" s="5"/>
      <c r="BB642" s="5"/>
      <c r="BC642" s="5"/>
      <c r="BD642" s="5"/>
      <c r="BE642" s="5"/>
      <c r="BF642" s="5"/>
      <c r="BG642" s="5"/>
      <c r="BH642" s="5"/>
      <c r="BI642" s="5"/>
      <c r="BJ642" s="5"/>
      <c r="BK642" s="5"/>
      <c r="BL642" s="5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/>
      <c r="FG642" s="1"/>
      <c r="FH642" s="1"/>
      <c r="FI642" s="1"/>
      <c r="FJ642" s="1"/>
      <c r="FK642" s="1"/>
      <c r="FL642" s="1"/>
      <c r="FM642" s="1"/>
      <c r="FN642" s="1"/>
      <c r="FO642" s="1"/>
      <c r="FP642" s="1"/>
      <c r="FQ642" s="1"/>
      <c r="FR642" s="1"/>
      <c r="FS642" s="1"/>
      <c r="FT642" s="1"/>
      <c r="FU642" s="1"/>
      <c r="FV642" s="1"/>
      <c r="FW642" s="1"/>
      <c r="FX642" s="1"/>
      <c r="FY642" s="1"/>
      <c r="FZ642" s="1"/>
      <c r="GA642" s="1"/>
      <c r="GB642" s="1"/>
      <c r="GC642" s="1"/>
      <c r="GD642" s="1"/>
      <c r="GE642" s="1"/>
      <c r="GF642" s="1"/>
      <c r="GG642" s="1"/>
      <c r="GH642" s="1"/>
      <c r="GI642" s="1"/>
      <c r="GJ642" s="1"/>
      <c r="GK642" s="1"/>
      <c r="GL642" s="1"/>
      <c r="GM642" s="1"/>
      <c r="GN642" s="1"/>
      <c r="GO642" s="1"/>
      <c r="GP642" s="1"/>
      <c r="GQ642" s="1"/>
      <c r="GR642" s="1"/>
      <c r="GS642" s="1"/>
      <c r="GT642" s="1"/>
      <c r="GU642" s="1"/>
      <c r="GV642" s="1"/>
      <c r="GW642" s="1"/>
      <c r="GX642" s="1"/>
      <c r="GY642" s="1"/>
      <c r="GZ642" s="1"/>
      <c r="HA642" s="1"/>
      <c r="HB642" s="1"/>
      <c r="HC642" s="1"/>
      <c r="HD642" s="1"/>
      <c r="HE642" s="1"/>
      <c r="HF642" s="1"/>
      <c r="HG642" s="1"/>
      <c r="HH642" s="1"/>
      <c r="HI642" s="1"/>
      <c r="HJ642" s="1"/>
      <c r="HK642" s="1"/>
      <c r="HL642" s="1"/>
      <c r="HM642" s="1"/>
      <c r="HN642" s="1"/>
      <c r="HO642" s="1"/>
      <c r="HP642" s="1"/>
      <c r="HQ642" s="1"/>
      <c r="HR642" s="1"/>
      <c r="HS642" s="1"/>
      <c r="HT642" s="1"/>
      <c r="HU642" s="1"/>
      <c r="HV642" s="1"/>
      <c r="HW642" s="1"/>
      <c r="HX642" s="1"/>
      <c r="HY642" s="1"/>
      <c r="HZ642" s="1"/>
      <c r="IA642" s="1"/>
      <c r="IB642" s="1"/>
      <c r="IC642" s="1"/>
      <c r="ID642" s="1"/>
      <c r="IE642" s="1"/>
      <c r="IF642" s="1"/>
      <c r="IG642" s="1"/>
      <c r="IH642" s="1"/>
      <c r="II642" s="1"/>
      <c r="IJ642" s="1"/>
      <c r="IK642" s="1"/>
      <c r="IL642" s="1"/>
      <c r="IM642" s="1"/>
      <c r="IN642" s="1"/>
      <c r="IO642" s="1"/>
      <c r="IP642" s="1"/>
      <c r="IQ642" s="1"/>
      <c r="IR642" s="1"/>
      <c r="IS642" s="1"/>
      <c r="IT642" s="1"/>
      <c r="IU642" s="1"/>
      <c r="IV642" s="1"/>
    </row>
    <row r="643" spans="1:15">
      <c r="A643" s="131" t="s">
        <v>843</v>
      </c>
      <c r="B643" s="131" t="s">
        <v>844</v>
      </c>
      <c r="C643" s="131" t="s">
        <v>845</v>
      </c>
      <c r="D643" s="131" t="s">
        <v>812</v>
      </c>
      <c r="E643" s="131" t="s">
        <v>806</v>
      </c>
      <c r="F643" s="131" t="s">
        <v>846</v>
      </c>
      <c r="G643" s="131" t="s">
        <v>847</v>
      </c>
      <c r="H643" s="131" t="s">
        <v>824</v>
      </c>
      <c r="I643" s="131" t="s">
        <v>848</v>
      </c>
      <c r="J643" s="22"/>
      <c r="K643" s="22"/>
      <c r="L643" s="22"/>
      <c r="M643" s="22"/>
      <c r="N643" s="22"/>
      <c r="O643" s="22"/>
    </row>
    <row r="644" spans="1:15">
      <c r="A644" s="131">
        <v>6</v>
      </c>
      <c r="B644" s="131">
        <v>6</v>
      </c>
      <c r="C644" s="131">
        <v>6</v>
      </c>
      <c r="D644" s="131">
        <v>2</v>
      </c>
      <c r="E644" s="131">
        <v>1</v>
      </c>
      <c r="F644" s="131">
        <v>5</v>
      </c>
      <c r="G644" s="132">
        <v>6</v>
      </c>
      <c r="H644" s="131">
        <v>6</v>
      </c>
      <c r="I644" s="131">
        <v>2</v>
      </c>
      <c r="J644" s="22"/>
      <c r="K644" s="22"/>
      <c r="L644" s="22"/>
      <c r="M644" s="22"/>
      <c r="N644" s="22"/>
      <c r="O644" s="22"/>
    </row>
    <row r="645" spans="1:15">
      <c r="A645" s="25">
        <v>45</v>
      </c>
      <c r="B645" s="25">
        <v>47</v>
      </c>
      <c r="C645" s="25">
        <v>46</v>
      </c>
      <c r="D645" s="25">
        <v>80</v>
      </c>
      <c r="E645" s="25">
        <v>93</v>
      </c>
      <c r="F645" s="25">
        <v>91</v>
      </c>
      <c r="G645" s="25">
        <v>96</v>
      </c>
      <c r="H645" s="25">
        <v>89</v>
      </c>
      <c r="I645" s="25">
        <v>91</v>
      </c>
      <c r="J645" s="25"/>
      <c r="K645" s="25"/>
      <c r="L645" s="25"/>
      <c r="M645" s="25"/>
      <c r="N645" s="25"/>
      <c r="O645" s="25"/>
    </row>
    <row r="646" spans="1:15">
      <c r="A646" s="32"/>
      <c r="B646" s="22"/>
      <c r="C646" s="22"/>
      <c r="D646" s="22"/>
      <c r="E646" s="22"/>
      <c r="F646" s="22"/>
      <c r="G646" s="22"/>
      <c r="H646" s="22"/>
      <c r="I646" s="22"/>
      <c r="J646" s="22"/>
      <c r="K646" s="22"/>
      <c r="L646" s="22"/>
      <c r="M646" s="22"/>
      <c r="N646" s="22"/>
      <c r="O646" s="22"/>
    </row>
    <row r="647" spans="1:15">
      <c r="A647" s="20" t="s">
        <v>849</v>
      </c>
      <c r="B647" s="22" t="s">
        <v>2</v>
      </c>
      <c r="C647" s="22">
        <v>27</v>
      </c>
      <c r="D647" s="22" t="s">
        <v>3</v>
      </c>
      <c r="E647" s="22" t="s">
        <v>842</v>
      </c>
      <c r="F647" s="22" t="s">
        <v>5</v>
      </c>
      <c r="G647" s="24">
        <f>(A649*A650+B649*B650+C649*C650+D649*D650+E649*E650+F649*F650+G649*G650+H649*H650+I649*I650+J649*J650)/C647</f>
        <v>78</v>
      </c>
      <c r="H647" s="22"/>
      <c r="I647" s="22"/>
      <c r="J647" s="22"/>
      <c r="K647" s="22"/>
      <c r="L647" s="22"/>
      <c r="M647" s="22"/>
      <c r="N647" s="22"/>
      <c r="O647" s="22"/>
    </row>
    <row r="648" spans="1:15">
      <c r="A648" s="49" t="s">
        <v>850</v>
      </c>
      <c r="B648" s="49" t="s">
        <v>851</v>
      </c>
      <c r="C648" s="49" t="s">
        <v>852</v>
      </c>
      <c r="D648" s="30" t="s">
        <v>853</v>
      </c>
      <c r="E648" s="30" t="s">
        <v>854</v>
      </c>
      <c r="F648" s="30" t="s">
        <v>855</v>
      </c>
      <c r="G648" s="22"/>
      <c r="H648" s="22"/>
      <c r="I648" s="22"/>
      <c r="J648" s="22"/>
      <c r="K648" s="22"/>
      <c r="L648" s="22"/>
      <c r="M648" s="22"/>
      <c r="N648" s="22"/>
      <c r="O648" s="22"/>
    </row>
    <row r="649" spans="1:15">
      <c r="A649" s="27">
        <v>5</v>
      </c>
      <c r="B649" s="30">
        <v>3</v>
      </c>
      <c r="C649" s="30">
        <v>5</v>
      </c>
      <c r="D649" s="27">
        <v>5</v>
      </c>
      <c r="E649" s="30">
        <v>4</v>
      </c>
      <c r="F649" s="30">
        <v>5</v>
      </c>
      <c r="G649" s="21"/>
      <c r="H649" s="22"/>
      <c r="I649" s="22"/>
      <c r="J649" s="22"/>
      <c r="K649" s="22"/>
      <c r="L649" s="22"/>
      <c r="M649" s="22"/>
      <c r="N649" s="22"/>
      <c r="O649" s="22"/>
    </row>
    <row r="650" spans="1:15">
      <c r="A650" s="25">
        <v>37</v>
      </c>
      <c r="B650" s="25">
        <v>70</v>
      </c>
      <c r="C650" s="25">
        <v>82</v>
      </c>
      <c r="D650" s="25">
        <v>93</v>
      </c>
      <c r="E650" s="25">
        <v>94</v>
      </c>
      <c r="F650" s="25">
        <v>92</v>
      </c>
      <c r="G650" s="25"/>
      <c r="H650" s="25"/>
      <c r="I650" s="25"/>
      <c r="J650" s="25"/>
      <c r="K650" s="25"/>
      <c r="L650" s="25"/>
      <c r="M650" s="25"/>
      <c r="N650" s="25"/>
      <c r="O650" s="25"/>
    </row>
    <row r="651" spans="1:15">
      <c r="A651" s="27"/>
      <c r="B651" s="30"/>
      <c r="C651" s="30"/>
      <c r="D651" s="22"/>
      <c r="E651" s="22"/>
      <c r="F651" s="22"/>
      <c r="G651" s="22"/>
      <c r="H651" s="22"/>
      <c r="I651" s="22"/>
      <c r="J651" s="22"/>
      <c r="K651" s="22"/>
      <c r="L651" s="22"/>
      <c r="M651" s="22"/>
      <c r="N651" s="22"/>
      <c r="O651" s="22"/>
    </row>
    <row r="652" spans="1:15">
      <c r="A652" s="20" t="s">
        <v>856</v>
      </c>
      <c r="B652" s="22" t="s">
        <v>2</v>
      </c>
      <c r="C652" s="22">
        <v>22</v>
      </c>
      <c r="D652" s="22" t="s">
        <v>3</v>
      </c>
      <c r="E652" s="22" t="s">
        <v>857</v>
      </c>
      <c r="F652" s="22" t="s">
        <v>5</v>
      </c>
      <c r="G652" s="24">
        <f>(A654*A655+B654*B655+C654*C655+D654*D655+E654*E655+F654*F655+G654*G655+H654*H655+I654*I655+J654*J655)/C652</f>
        <v>83.1363636363636</v>
      </c>
      <c r="H652" s="22"/>
      <c r="I652" s="22"/>
      <c r="J652" s="22"/>
      <c r="K652" s="22"/>
      <c r="L652" s="22"/>
      <c r="M652" s="22"/>
      <c r="N652" s="22"/>
      <c r="O652" s="22"/>
    </row>
    <row r="653" spans="1:15">
      <c r="A653" s="30" t="s">
        <v>858</v>
      </c>
      <c r="B653" s="30" t="s">
        <v>859</v>
      </c>
      <c r="C653" s="30" t="s">
        <v>860</v>
      </c>
      <c r="D653" s="30" t="s">
        <v>861</v>
      </c>
      <c r="E653" s="30" t="s">
        <v>862</v>
      </c>
      <c r="F653" s="22"/>
      <c r="G653" s="22"/>
      <c r="H653" s="22"/>
      <c r="I653" s="22"/>
      <c r="J653" s="22"/>
      <c r="K653" s="22"/>
      <c r="L653" s="22"/>
      <c r="M653" s="22"/>
      <c r="N653" s="22"/>
      <c r="O653" s="22"/>
    </row>
    <row r="654" spans="1:15">
      <c r="A654" s="30">
        <v>1</v>
      </c>
      <c r="B654" s="30">
        <v>4</v>
      </c>
      <c r="C654" s="30">
        <v>6</v>
      </c>
      <c r="D654" s="30">
        <v>5</v>
      </c>
      <c r="E654" s="30">
        <v>6</v>
      </c>
      <c r="F654" s="22"/>
      <c r="G654" s="21"/>
      <c r="H654" s="22"/>
      <c r="I654" s="22"/>
      <c r="J654" s="22"/>
      <c r="K654" s="22"/>
      <c r="L654" s="22"/>
      <c r="M654" s="22"/>
      <c r="N654" s="22"/>
      <c r="O654" s="22"/>
    </row>
    <row r="655" spans="1:15">
      <c r="A655" s="25">
        <v>70</v>
      </c>
      <c r="B655" s="25">
        <v>73</v>
      </c>
      <c r="C655" s="25">
        <v>73</v>
      </c>
      <c r="D655" s="25">
        <v>93</v>
      </c>
      <c r="E655" s="25">
        <v>94</v>
      </c>
      <c r="F655" s="25"/>
      <c r="G655" s="25"/>
      <c r="H655" s="25"/>
      <c r="I655" s="25"/>
      <c r="J655" s="25"/>
      <c r="K655" s="25"/>
      <c r="L655" s="25"/>
      <c r="M655" s="25"/>
      <c r="N655" s="25"/>
      <c r="O655" s="25"/>
    </row>
    <row r="656" ht="14.25" spans="1:15">
      <c r="A656" s="133"/>
      <c r="B656" s="133"/>
      <c r="C656" s="133"/>
      <c r="D656" s="133"/>
      <c r="E656" s="133"/>
      <c r="F656" s="133"/>
      <c r="G656" s="22"/>
      <c r="H656" s="22"/>
      <c r="I656" s="22"/>
      <c r="J656" s="22"/>
      <c r="K656" s="22"/>
      <c r="L656" s="22"/>
      <c r="M656" s="22"/>
      <c r="N656" s="22"/>
      <c r="O656" s="22"/>
    </row>
    <row r="657" spans="1:15">
      <c r="A657" s="20" t="s">
        <v>863</v>
      </c>
      <c r="B657" s="22" t="s">
        <v>2</v>
      </c>
      <c r="C657" s="22">
        <v>18</v>
      </c>
      <c r="D657" s="22" t="s">
        <v>3</v>
      </c>
      <c r="E657" s="22" t="s">
        <v>864</v>
      </c>
      <c r="F657" s="22" t="s">
        <v>5</v>
      </c>
      <c r="G657" s="24">
        <f>(A659*A660+B659*B660+C659*C660+D659*D660+E659*E660+F659*F660+G659*G660+H659*H660+I659*I660+J659*J660)/C657</f>
        <v>83.1666666666667</v>
      </c>
      <c r="H657" s="22"/>
      <c r="I657" s="22"/>
      <c r="J657" s="22"/>
      <c r="K657" s="22"/>
      <c r="L657" s="22"/>
      <c r="M657" s="22"/>
      <c r="N657" s="22"/>
      <c r="O657" s="22"/>
    </row>
    <row r="658" spans="1:15">
      <c r="A658" s="30" t="s">
        <v>865</v>
      </c>
      <c r="B658" s="30" t="s">
        <v>830</v>
      </c>
      <c r="C658" s="30" t="s">
        <v>825</v>
      </c>
      <c r="D658" s="30" t="s">
        <v>866</v>
      </c>
      <c r="E658" s="30" t="s">
        <v>867</v>
      </c>
      <c r="F658" s="22"/>
      <c r="G658" s="22"/>
      <c r="H658" s="22"/>
      <c r="I658" s="22"/>
      <c r="J658" s="22"/>
      <c r="K658" s="22"/>
      <c r="L658" s="22"/>
      <c r="M658" s="22"/>
      <c r="N658" s="22"/>
      <c r="O658" s="22"/>
    </row>
    <row r="659" spans="1:15">
      <c r="A659" s="30">
        <v>5</v>
      </c>
      <c r="B659" s="30">
        <v>3</v>
      </c>
      <c r="C659" s="30">
        <v>1</v>
      </c>
      <c r="D659" s="30">
        <v>6</v>
      </c>
      <c r="E659" s="30">
        <v>3</v>
      </c>
      <c r="F659" s="22"/>
      <c r="G659" s="21"/>
      <c r="H659" s="22"/>
      <c r="I659" s="22"/>
      <c r="J659" s="22"/>
      <c r="K659" s="22"/>
      <c r="L659" s="22"/>
      <c r="M659" s="22"/>
      <c r="N659" s="22"/>
      <c r="O659" s="22"/>
    </row>
    <row r="660" spans="1:15">
      <c r="A660" s="25">
        <v>73</v>
      </c>
      <c r="B660" s="25">
        <v>85</v>
      </c>
      <c r="C660" s="25">
        <v>94</v>
      </c>
      <c r="D660" s="25">
        <v>88</v>
      </c>
      <c r="E660" s="25">
        <v>85</v>
      </c>
      <c r="F660" s="25"/>
      <c r="G660" s="25"/>
      <c r="H660" s="25"/>
      <c r="I660" s="25"/>
      <c r="J660" s="25"/>
      <c r="K660" s="25"/>
      <c r="L660" s="25"/>
      <c r="M660" s="25"/>
      <c r="N660" s="25"/>
      <c r="O660" s="25"/>
    </row>
    <row r="661" spans="1:15">
      <c r="A661" s="22"/>
      <c r="B661" s="22"/>
      <c r="C661" s="22"/>
      <c r="D661" s="22"/>
      <c r="E661" s="22"/>
      <c r="F661" s="22"/>
      <c r="G661" s="22"/>
      <c r="H661" s="22"/>
      <c r="I661" s="22"/>
      <c r="J661" s="22"/>
      <c r="K661" s="22"/>
      <c r="L661" s="22"/>
      <c r="M661" s="22"/>
      <c r="N661" s="22"/>
      <c r="O661" s="22"/>
    </row>
    <row r="662" spans="1:15">
      <c r="A662" s="20" t="s">
        <v>868</v>
      </c>
      <c r="B662" s="22" t="s">
        <v>2</v>
      </c>
      <c r="C662" s="22">
        <v>23</v>
      </c>
      <c r="D662" s="22" t="s">
        <v>3</v>
      </c>
      <c r="E662" s="22" t="s">
        <v>864</v>
      </c>
      <c r="F662" s="22" t="s">
        <v>5</v>
      </c>
      <c r="G662" s="24">
        <f>(A664*A665+B664*B665+C664*C665+D664*D665+E664*E665+F664*F665+G664*G665+H664*H665+I664*I665+J664*J665)/C662</f>
        <v>80.9130434782609</v>
      </c>
      <c r="H662" s="22"/>
      <c r="I662" s="22"/>
      <c r="J662" s="22"/>
      <c r="K662" s="22"/>
      <c r="L662" s="22"/>
      <c r="M662" s="22"/>
      <c r="N662" s="22"/>
      <c r="O662" s="22"/>
    </row>
    <row r="663" spans="1:15">
      <c r="A663" s="134" t="s">
        <v>869</v>
      </c>
      <c r="B663" s="134" t="s">
        <v>870</v>
      </c>
      <c r="C663" s="134" t="s">
        <v>871</v>
      </c>
      <c r="D663" s="134" t="s">
        <v>872</v>
      </c>
      <c r="E663" s="22"/>
      <c r="F663" s="21"/>
      <c r="G663" s="22"/>
      <c r="H663" s="22"/>
      <c r="I663" s="22"/>
      <c r="J663" s="22"/>
      <c r="K663" s="22"/>
      <c r="L663" s="22"/>
      <c r="M663" s="22"/>
      <c r="N663" s="22"/>
      <c r="O663" s="22"/>
    </row>
    <row r="664" spans="1:15">
      <c r="A664" s="134">
        <v>5</v>
      </c>
      <c r="B664" s="134">
        <v>6</v>
      </c>
      <c r="C664" s="134">
        <v>6</v>
      </c>
      <c r="D664" s="134">
        <v>6</v>
      </c>
      <c r="E664" s="22"/>
      <c r="F664" s="22"/>
      <c r="G664" s="21"/>
      <c r="H664" s="22"/>
      <c r="I664" s="22"/>
      <c r="J664" s="22"/>
      <c r="K664" s="22"/>
      <c r="L664" s="22"/>
      <c r="M664" s="22"/>
      <c r="N664" s="22"/>
      <c r="O664" s="22"/>
    </row>
    <row r="665" spans="1:15">
      <c r="A665" s="37">
        <v>89</v>
      </c>
      <c r="B665" s="37">
        <v>80</v>
      </c>
      <c r="C665" s="25">
        <v>74</v>
      </c>
      <c r="D665" s="25">
        <v>82</v>
      </c>
      <c r="E665" s="25"/>
      <c r="F665" s="25"/>
      <c r="G665" s="25"/>
      <c r="H665" s="25"/>
      <c r="I665" s="25"/>
      <c r="J665" s="25"/>
      <c r="K665" s="25"/>
      <c r="L665" s="25"/>
      <c r="M665" s="25"/>
      <c r="N665" s="25"/>
      <c r="O665" s="25"/>
    </row>
    <row r="666" spans="1:15">
      <c r="A666" s="22"/>
      <c r="B666" s="22"/>
      <c r="C666" s="22"/>
      <c r="D666" s="22"/>
      <c r="E666" s="22"/>
      <c r="F666" s="22"/>
      <c r="G666" s="22"/>
      <c r="H666" s="22"/>
      <c r="I666" s="22"/>
      <c r="J666" s="22"/>
      <c r="K666" s="22"/>
      <c r="L666" s="22"/>
      <c r="M666" s="22"/>
      <c r="N666" s="22"/>
      <c r="O666" s="22"/>
    </row>
    <row r="667" spans="1:15">
      <c r="A667" s="20" t="s">
        <v>873</v>
      </c>
      <c r="B667" s="22" t="s">
        <v>2</v>
      </c>
      <c r="C667" s="22">
        <v>20</v>
      </c>
      <c r="D667" s="22" t="s">
        <v>3</v>
      </c>
      <c r="E667" s="22" t="s">
        <v>864</v>
      </c>
      <c r="F667" s="22" t="s">
        <v>5</v>
      </c>
      <c r="G667" s="24">
        <f>(A669*A670+B669*B670+C669*C670+D669*D670+E669*E670+F669*F670+G669*G670+H669*H670+I669*I670+J669*J670)/C667</f>
        <v>81.35</v>
      </c>
      <c r="H667" s="21"/>
      <c r="I667" s="22"/>
      <c r="J667" s="22"/>
      <c r="K667" s="22"/>
      <c r="L667" s="22"/>
      <c r="M667" s="22"/>
      <c r="N667" s="21"/>
      <c r="O667" s="21"/>
    </row>
    <row r="668" spans="1:15">
      <c r="A668" s="134" t="s">
        <v>874</v>
      </c>
      <c r="B668" s="134" t="s">
        <v>875</v>
      </c>
      <c r="C668" s="134" t="s">
        <v>876</v>
      </c>
      <c r="D668" s="134" t="s">
        <v>877</v>
      </c>
      <c r="E668" s="22"/>
      <c r="F668" s="22"/>
      <c r="G668" s="22"/>
      <c r="H668" s="22"/>
      <c r="I668" s="22"/>
      <c r="J668" s="22"/>
      <c r="K668" s="22"/>
      <c r="L668" s="22"/>
      <c r="M668" s="22"/>
      <c r="N668" s="21"/>
      <c r="O668" s="21"/>
    </row>
    <row r="669" spans="1:15">
      <c r="A669" s="134">
        <v>5</v>
      </c>
      <c r="B669" s="134">
        <v>6</v>
      </c>
      <c r="C669" s="134">
        <v>4</v>
      </c>
      <c r="D669" s="134">
        <v>5</v>
      </c>
      <c r="E669" s="21"/>
      <c r="F669" s="21"/>
      <c r="G669" s="21"/>
      <c r="H669" s="21"/>
      <c r="I669" s="22"/>
      <c r="J669" s="22"/>
      <c r="K669" s="22"/>
      <c r="L669" s="22"/>
      <c r="M669" s="22"/>
      <c r="N669" s="21"/>
      <c r="O669" s="21"/>
    </row>
    <row r="670" spans="1:15">
      <c r="A670" s="25">
        <v>82</v>
      </c>
      <c r="B670" s="25">
        <v>67</v>
      </c>
      <c r="C670" s="25">
        <v>90</v>
      </c>
      <c r="D670" s="25">
        <v>91</v>
      </c>
      <c r="E670" s="25"/>
      <c r="F670" s="25"/>
      <c r="G670" s="25"/>
      <c r="H670" s="25"/>
      <c r="I670" s="25"/>
      <c r="J670" s="25"/>
      <c r="K670" s="25"/>
      <c r="L670" s="25"/>
      <c r="M670" s="25"/>
      <c r="N670" s="25"/>
      <c r="O670" s="25"/>
    </row>
    <row r="671" spans="1:15">
      <c r="A671" s="21"/>
      <c r="B671" s="21"/>
      <c r="C671" s="21"/>
      <c r="D671" s="21"/>
      <c r="E671" s="21"/>
      <c r="F671" s="21"/>
      <c r="G671" s="21"/>
      <c r="H671" s="21"/>
      <c r="I671" s="22"/>
      <c r="J671" s="22"/>
      <c r="K671" s="22"/>
      <c r="L671" s="22"/>
      <c r="M671" s="22"/>
      <c r="N671" s="21"/>
      <c r="O671" s="21"/>
    </row>
    <row r="672" spans="1:15">
      <c r="A672" s="20" t="s">
        <v>878</v>
      </c>
      <c r="B672" s="22" t="s">
        <v>2</v>
      </c>
      <c r="C672" s="43">
        <v>14</v>
      </c>
      <c r="D672" s="22" t="s">
        <v>3</v>
      </c>
      <c r="E672" s="22" t="s">
        <v>794</v>
      </c>
      <c r="F672" s="22" t="s">
        <v>5</v>
      </c>
      <c r="G672" s="24">
        <f>(A674*A675+B674*B675+C674*C675+D674*D675+E674*E675+F674*F675+G674*G675+H674*H675+I674*I675+J674*J675)/C672</f>
        <v>81.1428571428571</v>
      </c>
      <c r="H672" s="22"/>
      <c r="I672" s="22"/>
      <c r="J672" s="22"/>
      <c r="K672" s="22"/>
      <c r="L672" s="22"/>
      <c r="M672" s="22"/>
      <c r="N672" s="22"/>
      <c r="O672" s="22"/>
    </row>
    <row r="673" spans="1:15">
      <c r="A673" s="135" t="s">
        <v>879</v>
      </c>
      <c r="B673" s="30" t="s">
        <v>880</v>
      </c>
      <c r="C673" s="135" t="s">
        <v>881</v>
      </c>
      <c r="D673" s="135"/>
      <c r="E673" s="22"/>
      <c r="F673" s="22"/>
      <c r="G673" s="22"/>
      <c r="H673" s="22"/>
      <c r="I673" s="22"/>
      <c r="J673" s="22"/>
      <c r="K673" s="22"/>
      <c r="L673" s="22"/>
      <c r="M673" s="22"/>
      <c r="N673" s="22"/>
      <c r="O673" s="21"/>
    </row>
    <row r="674" spans="1:15">
      <c r="A674" s="30">
        <v>3</v>
      </c>
      <c r="B674" s="30">
        <v>5</v>
      </c>
      <c r="C674" s="27">
        <v>6</v>
      </c>
      <c r="D674" s="27"/>
      <c r="E674" s="22"/>
      <c r="F674" s="22"/>
      <c r="G674" s="22"/>
      <c r="H674" s="46"/>
      <c r="I674" s="22"/>
      <c r="J674" s="22"/>
      <c r="K674" s="22"/>
      <c r="L674" s="22"/>
      <c r="M674" s="22"/>
      <c r="N674" s="21"/>
      <c r="O674" s="21"/>
    </row>
    <row r="675" spans="1:15">
      <c r="A675" s="25">
        <v>84</v>
      </c>
      <c r="B675" s="25">
        <v>64</v>
      </c>
      <c r="C675" s="25">
        <v>94</v>
      </c>
      <c r="D675" s="25"/>
      <c r="E675" s="25"/>
      <c r="F675" s="25"/>
      <c r="G675" s="25"/>
      <c r="H675" s="25"/>
      <c r="I675" s="25"/>
      <c r="J675" s="25"/>
      <c r="K675" s="25"/>
      <c r="L675" s="25"/>
      <c r="M675" s="25"/>
      <c r="N675" s="25"/>
      <c r="O675" s="25"/>
    </row>
    <row r="676" ht="22.5" spans="1:15">
      <c r="A676" s="19" t="s">
        <v>882</v>
      </c>
      <c r="B676" s="19"/>
      <c r="C676" s="19"/>
      <c r="D676" s="19"/>
      <c r="E676" s="19"/>
      <c r="F676" s="19"/>
      <c r="G676" s="19"/>
      <c r="H676" s="19"/>
      <c r="I676" s="19"/>
      <c r="J676" s="19"/>
      <c r="K676" s="19"/>
      <c r="L676" s="19"/>
      <c r="M676" s="19"/>
      <c r="N676" s="19"/>
      <c r="O676" s="19"/>
    </row>
    <row r="677" spans="1:15">
      <c r="A677" s="20" t="s">
        <v>883</v>
      </c>
      <c r="B677" s="22" t="s">
        <v>133</v>
      </c>
      <c r="C677" s="22">
        <v>26</v>
      </c>
      <c r="D677" s="22" t="s">
        <v>3</v>
      </c>
      <c r="E677" s="22" t="s">
        <v>884</v>
      </c>
      <c r="F677" s="22" t="s">
        <v>5</v>
      </c>
      <c r="G677" s="24">
        <f>(A679*A680+B679*B680+C679*C680+D679*D680+E679*E680+F679*F680+G679*G680+H679*H680+I679*I680+J679*J680)/C677</f>
        <v>78.6153846153846</v>
      </c>
      <c r="H677" s="22"/>
      <c r="I677" s="22"/>
      <c r="J677" s="22"/>
      <c r="K677" s="22"/>
      <c r="L677" s="22"/>
      <c r="M677" s="22"/>
      <c r="N677" s="22"/>
      <c r="O677" s="22"/>
    </row>
    <row r="678" spans="1:15">
      <c r="A678" s="30" t="s">
        <v>885</v>
      </c>
      <c r="B678" s="30" t="s">
        <v>886</v>
      </c>
      <c r="C678" s="30" t="s">
        <v>887</v>
      </c>
      <c r="D678" s="30" t="s">
        <v>888</v>
      </c>
      <c r="E678" s="30" t="s">
        <v>889</v>
      </c>
      <c r="F678" s="22"/>
      <c r="G678" s="22"/>
      <c r="H678" s="22"/>
      <c r="I678" s="22"/>
      <c r="J678" s="22"/>
      <c r="K678" s="22"/>
      <c r="L678" s="22"/>
      <c r="M678" s="22"/>
      <c r="N678" s="22"/>
      <c r="O678" s="22"/>
    </row>
    <row r="679" spans="1:15">
      <c r="A679" s="21">
        <v>6</v>
      </c>
      <c r="B679" s="21">
        <v>6</v>
      </c>
      <c r="C679" s="21">
        <v>2</v>
      </c>
      <c r="D679" s="21">
        <v>6</v>
      </c>
      <c r="E679" s="21">
        <v>6</v>
      </c>
      <c r="F679" s="21"/>
      <c r="G679" s="21"/>
      <c r="H679" s="22"/>
      <c r="I679" s="22"/>
      <c r="J679" s="22"/>
      <c r="K679" s="22"/>
      <c r="L679" s="22"/>
      <c r="M679" s="22"/>
      <c r="N679" s="22"/>
      <c r="O679" s="22"/>
    </row>
    <row r="680" spans="1:15">
      <c r="A680" s="25">
        <v>68</v>
      </c>
      <c r="B680" s="25">
        <v>76</v>
      </c>
      <c r="C680" s="25">
        <v>80</v>
      </c>
      <c r="D680" s="25">
        <v>87</v>
      </c>
      <c r="E680" s="25">
        <v>83</v>
      </c>
      <c r="F680" s="25"/>
      <c r="G680" s="25"/>
      <c r="H680" s="25"/>
      <c r="I680" s="25"/>
      <c r="J680" s="25"/>
      <c r="K680" s="25"/>
      <c r="L680" s="25"/>
      <c r="M680" s="25"/>
      <c r="N680" s="25"/>
      <c r="O680" s="25"/>
    </row>
    <row r="681" spans="1:15">
      <c r="A681" s="22"/>
      <c r="B681" s="22"/>
      <c r="C681" s="22"/>
      <c r="D681" s="22"/>
      <c r="E681" s="22"/>
      <c r="F681" s="22"/>
      <c r="G681" s="22"/>
      <c r="H681" s="22"/>
      <c r="I681" s="22"/>
      <c r="J681" s="22"/>
      <c r="K681" s="22"/>
      <c r="L681" s="22"/>
      <c r="M681" s="22"/>
      <c r="N681" s="22"/>
      <c r="O681" s="22"/>
    </row>
    <row r="682" spans="1:15">
      <c r="A682" s="20" t="s">
        <v>890</v>
      </c>
      <c r="B682" s="22" t="s">
        <v>2</v>
      </c>
      <c r="C682" s="22">
        <v>25</v>
      </c>
      <c r="D682" s="22" t="s">
        <v>3</v>
      </c>
      <c r="E682" s="22" t="s">
        <v>842</v>
      </c>
      <c r="F682" s="22" t="s">
        <v>5</v>
      </c>
      <c r="G682" s="24">
        <f>(A684*A685+B684*B685+C684*C685+D684*D685+E684*E685+F684*F685+G684*G685+H684*H685+I684*I685+J684*J685)/C682</f>
        <v>78.04</v>
      </c>
      <c r="H682" s="22"/>
      <c r="I682" s="22"/>
      <c r="J682" s="22"/>
      <c r="K682" s="22"/>
      <c r="L682" s="22"/>
      <c r="M682" s="22"/>
      <c r="N682" s="21"/>
      <c r="O682" s="21"/>
    </row>
    <row r="683" spans="1:15">
      <c r="A683" s="30" t="s">
        <v>891</v>
      </c>
      <c r="B683" s="30" t="s">
        <v>892</v>
      </c>
      <c r="C683" s="30" t="s">
        <v>893</v>
      </c>
      <c r="D683" s="30" t="s">
        <v>894</v>
      </c>
      <c r="E683" s="30" t="s">
        <v>895</v>
      </c>
      <c r="F683" s="30" t="s">
        <v>896</v>
      </c>
      <c r="G683" s="22"/>
      <c r="H683" s="22"/>
      <c r="I683" s="22"/>
      <c r="J683" s="22"/>
      <c r="K683" s="22"/>
      <c r="L683" s="22"/>
      <c r="M683" s="22"/>
      <c r="N683" s="21"/>
      <c r="O683" s="21"/>
    </row>
    <row r="684" spans="1:15">
      <c r="A684" s="27">
        <v>4</v>
      </c>
      <c r="B684" s="27">
        <v>5</v>
      </c>
      <c r="C684" s="30">
        <v>3</v>
      </c>
      <c r="D684" s="30">
        <v>4</v>
      </c>
      <c r="E684" s="30">
        <v>6</v>
      </c>
      <c r="F684" s="30">
        <v>3</v>
      </c>
      <c r="G684" s="22"/>
      <c r="H684" s="22"/>
      <c r="I684" s="22"/>
      <c r="J684" s="22"/>
      <c r="K684" s="21"/>
      <c r="L684" s="21"/>
      <c r="M684" s="21"/>
      <c r="N684" s="21"/>
      <c r="O684" s="21"/>
    </row>
    <row r="685" spans="1:15">
      <c r="A685" s="25">
        <v>74</v>
      </c>
      <c r="B685" s="25">
        <v>49</v>
      </c>
      <c r="C685" s="25">
        <v>89</v>
      </c>
      <c r="D685" s="25">
        <v>75</v>
      </c>
      <c r="E685" s="25">
        <v>95</v>
      </c>
      <c r="F685" s="25">
        <v>91</v>
      </c>
      <c r="G685" s="25"/>
      <c r="H685" s="25"/>
      <c r="I685" s="25"/>
      <c r="J685" s="25"/>
      <c r="K685" s="25"/>
      <c r="L685" s="25"/>
      <c r="M685" s="25"/>
      <c r="N685" s="25"/>
      <c r="O685" s="25"/>
    </row>
    <row r="686" spans="1:15">
      <c r="A686" s="22"/>
      <c r="B686" s="22"/>
      <c r="C686" s="22"/>
      <c r="D686" s="22"/>
      <c r="E686" s="22"/>
      <c r="F686" s="22"/>
      <c r="G686" s="22"/>
      <c r="H686" s="22"/>
      <c r="I686" s="22"/>
      <c r="J686" s="22"/>
      <c r="K686" s="22"/>
      <c r="L686" s="22"/>
      <c r="M686" s="22"/>
      <c r="N686" s="21"/>
      <c r="O686" s="21"/>
    </row>
    <row r="687" spans="1:15">
      <c r="A687" s="20" t="s">
        <v>897</v>
      </c>
      <c r="B687" s="22" t="s">
        <v>2</v>
      </c>
      <c r="C687" s="22">
        <v>20</v>
      </c>
      <c r="D687" s="22" t="s">
        <v>3</v>
      </c>
      <c r="E687" s="22" t="s">
        <v>898</v>
      </c>
      <c r="F687" s="22" t="s">
        <v>5</v>
      </c>
      <c r="G687" s="24">
        <f>(A689*A690+B689*B690+C689*C690+D689*D690+E689*E690+F689*F690+G689*G690+H689*H690+I689*I690+J689*J690)/C687</f>
        <v>92.85</v>
      </c>
      <c r="H687" s="22"/>
      <c r="I687" s="22"/>
      <c r="J687" s="22"/>
      <c r="K687" s="22"/>
      <c r="L687" s="22"/>
      <c r="M687" s="22"/>
      <c r="N687" s="21"/>
      <c r="O687" s="21"/>
    </row>
    <row r="688" spans="1:15">
      <c r="A688" s="30" t="s">
        <v>899</v>
      </c>
      <c r="B688" s="30" t="s">
        <v>900</v>
      </c>
      <c r="C688" s="30" t="s">
        <v>901</v>
      </c>
      <c r="D688" s="30" t="s">
        <v>896</v>
      </c>
      <c r="E688" s="30"/>
      <c r="F688" s="30"/>
      <c r="G688" s="22"/>
      <c r="H688" s="22"/>
      <c r="I688" s="22"/>
      <c r="J688" s="22"/>
      <c r="K688" s="22"/>
      <c r="L688" s="22"/>
      <c r="M688" s="22"/>
      <c r="N688" s="21"/>
      <c r="O688" s="21"/>
    </row>
    <row r="689" spans="1:15">
      <c r="A689" s="21">
        <v>6</v>
      </c>
      <c r="B689" s="21">
        <v>5</v>
      </c>
      <c r="C689" s="21">
        <v>6</v>
      </c>
      <c r="D689" s="21">
        <v>3</v>
      </c>
      <c r="E689" s="21"/>
      <c r="F689" s="21"/>
      <c r="G689" s="21"/>
      <c r="H689" s="21"/>
      <c r="I689" s="21"/>
      <c r="J689" s="21"/>
      <c r="K689" s="21"/>
      <c r="L689" s="21"/>
      <c r="M689" s="21"/>
      <c r="N689" s="21"/>
      <c r="O689" s="21"/>
    </row>
    <row r="690" spans="1:15">
      <c r="A690" s="25">
        <v>95</v>
      </c>
      <c r="B690" s="25">
        <v>90</v>
      </c>
      <c r="C690" s="25">
        <v>94</v>
      </c>
      <c r="D690" s="25">
        <v>91</v>
      </c>
      <c r="E690" s="25"/>
      <c r="F690" s="25"/>
      <c r="G690" s="25"/>
      <c r="H690" s="25"/>
      <c r="I690" s="25"/>
      <c r="J690" s="25"/>
      <c r="K690" s="25"/>
      <c r="L690" s="25"/>
      <c r="M690" s="25"/>
      <c r="N690" s="25"/>
      <c r="O690" s="25"/>
    </row>
    <row r="691" spans="1:15">
      <c r="A691" s="22"/>
      <c r="B691" s="22"/>
      <c r="C691" s="22"/>
      <c r="D691" s="22"/>
      <c r="E691" s="22"/>
      <c r="F691" s="22"/>
      <c r="G691" s="22"/>
      <c r="H691" s="22"/>
      <c r="I691" s="22"/>
      <c r="J691" s="22"/>
      <c r="K691" s="22"/>
      <c r="L691" s="22"/>
      <c r="M691" s="32"/>
      <c r="N691" s="21"/>
      <c r="O691" s="21"/>
    </row>
    <row r="692" spans="1:15">
      <c r="A692" s="20" t="s">
        <v>902</v>
      </c>
      <c r="B692" s="22" t="s">
        <v>2</v>
      </c>
      <c r="C692" s="22">
        <v>26</v>
      </c>
      <c r="D692" s="22" t="s">
        <v>3</v>
      </c>
      <c r="E692" s="22" t="s">
        <v>903</v>
      </c>
      <c r="F692" s="22" t="s">
        <v>5</v>
      </c>
      <c r="G692" s="24">
        <f>(A694*A695+B694*B695+C694*C695+D694*D695+E694*E695+F694*F695+G694*G695+H694*H695+I694*I695+J694*J695)/C692</f>
        <v>80.1923076923077</v>
      </c>
      <c r="H692" s="22"/>
      <c r="I692" s="22"/>
      <c r="J692" s="22"/>
      <c r="K692" s="22"/>
      <c r="L692" s="22"/>
      <c r="M692" s="22"/>
      <c r="N692" s="21"/>
      <c r="O692" s="21"/>
    </row>
    <row r="693" spans="1:15">
      <c r="A693" s="30" t="s">
        <v>904</v>
      </c>
      <c r="B693" s="30" t="s">
        <v>905</v>
      </c>
      <c r="C693" s="30" t="s">
        <v>906</v>
      </c>
      <c r="D693" s="30" t="s">
        <v>907</v>
      </c>
      <c r="E693" s="30" t="s">
        <v>908</v>
      </c>
      <c r="F693" s="30" t="s">
        <v>909</v>
      </c>
      <c r="G693" s="22"/>
      <c r="H693" s="22"/>
      <c r="I693" s="22"/>
      <c r="J693" s="22"/>
      <c r="K693" s="22"/>
      <c r="L693" s="22"/>
      <c r="M693" s="22"/>
      <c r="N693" s="21"/>
      <c r="O693" s="21"/>
    </row>
    <row r="694" spans="1:15">
      <c r="A694" s="27">
        <v>3</v>
      </c>
      <c r="B694" s="27">
        <v>4</v>
      </c>
      <c r="C694" s="30">
        <v>2</v>
      </c>
      <c r="D694" s="30">
        <v>6</v>
      </c>
      <c r="E694" s="30">
        <v>6</v>
      </c>
      <c r="F694" s="30">
        <v>5</v>
      </c>
      <c r="G694" s="22"/>
      <c r="H694" s="22"/>
      <c r="I694" s="22"/>
      <c r="J694" s="22"/>
      <c r="K694" s="21"/>
      <c r="L694" s="21"/>
      <c r="M694" s="21"/>
      <c r="N694" s="21"/>
      <c r="O694" s="21"/>
    </row>
    <row r="695" spans="1:15">
      <c r="A695" s="25">
        <v>66</v>
      </c>
      <c r="B695" s="25">
        <v>70</v>
      </c>
      <c r="C695" s="25">
        <v>74</v>
      </c>
      <c r="D695" s="25">
        <v>87</v>
      </c>
      <c r="E695" s="25">
        <v>82</v>
      </c>
      <c r="F695" s="25">
        <v>89</v>
      </c>
      <c r="G695" s="25"/>
      <c r="H695" s="25"/>
      <c r="I695" s="25"/>
      <c r="J695" s="25"/>
      <c r="K695" s="25"/>
      <c r="L695" s="25"/>
      <c r="M695" s="25"/>
      <c r="N695" s="25"/>
      <c r="O695" s="25"/>
    </row>
    <row r="696" spans="1:15">
      <c r="A696" s="32"/>
      <c r="B696" s="22"/>
      <c r="C696" s="22"/>
      <c r="D696" s="22"/>
      <c r="E696" s="22"/>
      <c r="F696" s="22"/>
      <c r="G696" s="22"/>
      <c r="H696" s="22"/>
      <c r="I696" s="22"/>
      <c r="J696" s="22"/>
      <c r="K696" s="22"/>
      <c r="L696" s="22"/>
      <c r="M696" s="22"/>
      <c r="N696" s="21"/>
      <c r="O696" s="21"/>
    </row>
    <row r="697" spans="1:15">
      <c r="A697" s="20" t="s">
        <v>910</v>
      </c>
      <c r="B697" s="22" t="s">
        <v>2</v>
      </c>
      <c r="C697" s="22">
        <v>26</v>
      </c>
      <c r="D697" s="22" t="s">
        <v>3</v>
      </c>
      <c r="E697" s="22" t="s">
        <v>903</v>
      </c>
      <c r="F697" s="22" t="s">
        <v>5</v>
      </c>
      <c r="G697" s="24">
        <f>(A699*A700+B699*B700+C699*C700+D699*D700+E699*E700+F699*F700+G699*G700+H699*H700+I699*I700+J699*J700)/C697</f>
        <v>88.6923076923077</v>
      </c>
      <c r="H697" s="22"/>
      <c r="I697" s="22"/>
      <c r="J697" s="22"/>
      <c r="K697" s="22"/>
      <c r="L697" s="22"/>
      <c r="M697" s="22"/>
      <c r="N697" s="21"/>
      <c r="O697" s="21"/>
    </row>
    <row r="698" spans="1:15">
      <c r="A698" s="30" t="s">
        <v>911</v>
      </c>
      <c r="B698" s="30" t="s">
        <v>912</v>
      </c>
      <c r="C698" s="30" t="s">
        <v>913</v>
      </c>
      <c r="D698" s="30" t="s">
        <v>914</v>
      </c>
      <c r="E698" s="30" t="s">
        <v>915</v>
      </c>
      <c r="F698" s="30"/>
      <c r="G698" s="22"/>
      <c r="H698" s="22"/>
      <c r="I698" s="22"/>
      <c r="J698" s="22"/>
      <c r="K698" s="22"/>
      <c r="L698" s="22"/>
      <c r="M698" s="22"/>
      <c r="N698" s="21"/>
      <c r="O698" s="21"/>
    </row>
    <row r="699" spans="1:15">
      <c r="A699" s="27">
        <v>6</v>
      </c>
      <c r="B699" s="27">
        <v>2</v>
      </c>
      <c r="C699" s="27">
        <v>6</v>
      </c>
      <c r="D699" s="30">
        <v>6</v>
      </c>
      <c r="E699" s="30">
        <v>6</v>
      </c>
      <c r="F699" s="30"/>
      <c r="G699" s="22"/>
      <c r="H699" s="22"/>
      <c r="I699" s="22"/>
      <c r="J699" s="21"/>
      <c r="K699" s="21"/>
      <c r="L699" s="21"/>
      <c r="M699" s="21"/>
      <c r="N699" s="21"/>
      <c r="O699" s="21"/>
    </row>
    <row r="700" spans="1:15">
      <c r="A700" s="25">
        <v>77</v>
      </c>
      <c r="B700" s="25">
        <v>91</v>
      </c>
      <c r="C700" s="25">
        <v>91</v>
      </c>
      <c r="D700" s="25">
        <v>94</v>
      </c>
      <c r="E700" s="25">
        <v>92</v>
      </c>
      <c r="F700" s="25"/>
      <c r="G700" s="25"/>
      <c r="H700" s="25"/>
      <c r="I700" s="25"/>
      <c r="J700" s="25"/>
      <c r="K700" s="25"/>
      <c r="L700" s="25"/>
      <c r="M700" s="25"/>
      <c r="N700" s="25"/>
      <c r="O700" s="25"/>
    </row>
    <row r="701" spans="1:15">
      <c r="A701" s="32"/>
      <c r="B701" s="32"/>
      <c r="C701" s="22"/>
      <c r="D701" s="22"/>
      <c r="E701" s="22"/>
      <c r="F701" s="22"/>
      <c r="G701" s="22"/>
      <c r="H701" s="22"/>
      <c r="I701" s="22"/>
      <c r="J701" s="21"/>
      <c r="K701" s="21"/>
      <c r="L701" s="21"/>
      <c r="M701" s="21"/>
      <c r="N701" s="21"/>
      <c r="O701" s="21"/>
    </row>
    <row r="702" spans="1:15">
      <c r="A702" s="20" t="s">
        <v>916</v>
      </c>
      <c r="B702" s="22" t="s">
        <v>2</v>
      </c>
      <c r="C702" s="22">
        <v>31</v>
      </c>
      <c r="D702" s="22" t="s">
        <v>3</v>
      </c>
      <c r="E702" s="22" t="s">
        <v>917</v>
      </c>
      <c r="F702" s="22" t="s">
        <v>5</v>
      </c>
      <c r="G702" s="24">
        <f>(A704*A705+B704*B705+C704*C705+D704*D705+E704*E705+F704*F705+G704*G705+H704*H705+I704*I705+J704*J705)/C702</f>
        <v>66.1290322580645</v>
      </c>
      <c r="H702" s="22"/>
      <c r="I702" s="22"/>
      <c r="J702" s="22"/>
      <c r="K702" s="22"/>
      <c r="L702" s="22"/>
      <c r="M702" s="22"/>
      <c r="N702" s="21"/>
      <c r="O702" s="21"/>
    </row>
    <row r="703" spans="1:15">
      <c r="A703" s="22" t="s">
        <v>918</v>
      </c>
      <c r="B703" s="22" t="s">
        <v>919</v>
      </c>
      <c r="C703" s="22" t="s">
        <v>920</v>
      </c>
      <c r="D703" s="22" t="s">
        <v>921</v>
      </c>
      <c r="E703" s="22" t="s">
        <v>922</v>
      </c>
      <c r="F703" s="22" t="s">
        <v>923</v>
      </c>
      <c r="G703" s="22"/>
      <c r="H703" s="22"/>
      <c r="I703" s="22"/>
      <c r="J703" s="22"/>
      <c r="K703" s="22"/>
      <c r="L703" s="22"/>
      <c r="M703" s="22"/>
      <c r="N703" s="21"/>
      <c r="O703" s="21"/>
    </row>
    <row r="704" spans="1:15">
      <c r="A704" s="22">
        <v>6</v>
      </c>
      <c r="B704" s="22">
        <v>6</v>
      </c>
      <c r="C704" s="22">
        <v>6</v>
      </c>
      <c r="D704" s="22">
        <v>6</v>
      </c>
      <c r="E704" s="22">
        <v>1</v>
      </c>
      <c r="F704" s="22">
        <v>6</v>
      </c>
      <c r="G704" s="22"/>
      <c r="H704" s="22"/>
      <c r="I704" s="22"/>
      <c r="J704" s="22"/>
      <c r="K704" s="22"/>
      <c r="L704" s="22"/>
      <c r="M704" s="22"/>
      <c r="N704" s="21"/>
      <c r="O704" s="21"/>
    </row>
    <row r="705" spans="1:15">
      <c r="A705" s="35">
        <v>89</v>
      </c>
      <c r="B705" s="25">
        <v>92</v>
      </c>
      <c r="C705" s="25">
        <v>0</v>
      </c>
      <c r="D705" s="25">
        <v>60</v>
      </c>
      <c r="E705" s="25">
        <v>82</v>
      </c>
      <c r="F705" s="25">
        <v>87</v>
      </c>
      <c r="G705" s="25"/>
      <c r="H705" s="25"/>
      <c r="I705" s="25"/>
      <c r="J705" s="25"/>
      <c r="K705" s="25"/>
      <c r="L705" s="25"/>
      <c r="M705" s="25"/>
      <c r="N705" s="25"/>
      <c r="O705" s="25"/>
    </row>
    <row r="706" spans="1:15">
      <c r="A706" s="32"/>
      <c r="B706" s="22"/>
      <c r="C706" s="22"/>
      <c r="D706" s="22"/>
      <c r="E706" s="22"/>
      <c r="F706" s="22"/>
      <c r="G706" s="22"/>
      <c r="H706" s="22"/>
      <c r="I706" s="22"/>
      <c r="J706" s="22"/>
      <c r="K706" s="22"/>
      <c r="L706" s="22"/>
      <c r="M706" s="22"/>
      <c r="N706" s="21"/>
      <c r="O706" s="21"/>
    </row>
    <row r="707" spans="1:15">
      <c r="A707" s="20" t="s">
        <v>924</v>
      </c>
      <c r="B707" s="22" t="s">
        <v>2</v>
      </c>
      <c r="C707" s="22">
        <v>26</v>
      </c>
      <c r="D707" s="22" t="s">
        <v>3</v>
      </c>
      <c r="E707" s="22" t="s">
        <v>917</v>
      </c>
      <c r="F707" s="22" t="s">
        <v>5</v>
      </c>
      <c r="G707" s="24">
        <f>(A709*A710+B709*B710+C709*C710+D709*D710+E709*E710+F709*F710+G709*G710+H709*H710+I709*I710+J709*J710)/C707</f>
        <v>87.5769230769231</v>
      </c>
      <c r="H707" s="22"/>
      <c r="I707" s="22"/>
      <c r="J707" s="22"/>
      <c r="K707" s="22"/>
      <c r="L707" s="22"/>
      <c r="M707" s="22"/>
      <c r="N707" s="21"/>
      <c r="O707" s="21"/>
    </row>
    <row r="708" spans="1:15">
      <c r="A708" s="22" t="s">
        <v>925</v>
      </c>
      <c r="B708" s="22" t="s">
        <v>912</v>
      </c>
      <c r="C708" s="22" t="s">
        <v>926</v>
      </c>
      <c r="D708" s="22" t="s">
        <v>927</v>
      </c>
      <c r="E708" s="22" t="s">
        <v>922</v>
      </c>
      <c r="F708" s="22" t="s">
        <v>928</v>
      </c>
      <c r="G708" s="22"/>
      <c r="H708" s="22"/>
      <c r="I708" s="22"/>
      <c r="J708" s="22"/>
      <c r="K708" s="22"/>
      <c r="L708" s="22"/>
      <c r="M708" s="22"/>
      <c r="N708" s="21"/>
      <c r="O708" s="21"/>
    </row>
    <row r="709" spans="1:15">
      <c r="A709" s="22">
        <v>6</v>
      </c>
      <c r="B709" s="22">
        <v>2</v>
      </c>
      <c r="C709" s="22">
        <v>5</v>
      </c>
      <c r="D709" s="22">
        <v>4</v>
      </c>
      <c r="E709" s="22">
        <v>4</v>
      </c>
      <c r="F709" s="22">
        <v>5</v>
      </c>
      <c r="G709" s="22"/>
      <c r="H709" s="22"/>
      <c r="I709" s="22"/>
      <c r="J709" s="22"/>
      <c r="K709" s="22"/>
      <c r="L709" s="22"/>
      <c r="M709" s="22"/>
      <c r="N709" s="21"/>
      <c r="O709" s="21"/>
    </row>
    <row r="710" spans="1:15">
      <c r="A710" s="35">
        <v>91</v>
      </c>
      <c r="B710" s="25">
        <v>91</v>
      </c>
      <c r="C710" s="25">
        <v>90</v>
      </c>
      <c r="D710" s="25">
        <v>84</v>
      </c>
      <c r="E710" s="25">
        <v>82</v>
      </c>
      <c r="F710" s="25">
        <v>87</v>
      </c>
      <c r="G710" s="25"/>
      <c r="H710" s="25"/>
      <c r="I710" s="25"/>
      <c r="J710" s="25"/>
      <c r="K710" s="25"/>
      <c r="L710" s="25"/>
      <c r="M710" s="25"/>
      <c r="N710" s="25"/>
      <c r="O710" s="25"/>
    </row>
    <row r="711" spans="1:15">
      <c r="A711" s="32"/>
      <c r="B711" s="22"/>
      <c r="C711" s="22"/>
      <c r="D711" s="22"/>
      <c r="E711" s="22"/>
      <c r="F711" s="22"/>
      <c r="G711" s="22"/>
      <c r="H711" s="22"/>
      <c r="I711" s="22"/>
      <c r="J711" s="22"/>
      <c r="K711" s="22"/>
      <c r="L711" s="22"/>
      <c r="M711" s="22"/>
      <c r="N711" s="21"/>
      <c r="O711" s="21"/>
    </row>
    <row r="712" spans="1:15">
      <c r="A712" s="20" t="s">
        <v>929</v>
      </c>
      <c r="B712" s="22" t="s">
        <v>2</v>
      </c>
      <c r="C712" s="22">
        <v>31</v>
      </c>
      <c r="D712" s="22" t="s">
        <v>3</v>
      </c>
      <c r="E712" s="22" t="s">
        <v>930</v>
      </c>
      <c r="F712" s="22" t="s">
        <v>5</v>
      </c>
      <c r="G712" s="24">
        <f>(A714*A715+B714*B715+C714*C715+D714*D715+E714*E715+F714*F715+G714*G715+H714*H715+I714*I715+J714*J715)/C712</f>
        <v>87.0645161290323</v>
      </c>
      <c r="H712" s="22"/>
      <c r="I712" s="139"/>
      <c r="J712" s="139"/>
      <c r="K712" s="22"/>
      <c r="L712" s="22"/>
      <c r="M712" s="22"/>
      <c r="N712" s="21"/>
      <c r="O712" s="21"/>
    </row>
    <row r="713" spans="1:15">
      <c r="A713" s="30" t="s">
        <v>931</v>
      </c>
      <c r="B713" s="30" t="s">
        <v>932</v>
      </c>
      <c r="C713" s="21" t="s">
        <v>933</v>
      </c>
      <c r="D713" s="21" t="s">
        <v>934</v>
      </c>
      <c r="E713" s="21" t="s">
        <v>935</v>
      </c>
      <c r="F713" s="21" t="s">
        <v>936</v>
      </c>
      <c r="G713" s="22"/>
      <c r="H713" s="22"/>
      <c r="I713" s="22"/>
      <c r="J713" s="22"/>
      <c r="K713" s="22"/>
      <c r="L713" s="22"/>
      <c r="M713" s="22"/>
      <c r="N713" s="21"/>
      <c r="O713" s="22"/>
    </row>
    <row r="714" spans="1:15">
      <c r="A714" s="136">
        <v>5</v>
      </c>
      <c r="B714" s="136">
        <v>3</v>
      </c>
      <c r="C714" s="21">
        <v>6</v>
      </c>
      <c r="D714" s="136">
        <v>6</v>
      </c>
      <c r="E714" s="136">
        <v>5</v>
      </c>
      <c r="F714" s="136">
        <v>6</v>
      </c>
      <c r="G714" s="136"/>
      <c r="H714" s="136"/>
      <c r="I714" s="136"/>
      <c r="J714" s="22"/>
      <c r="K714" s="22"/>
      <c r="L714" s="140"/>
      <c r="M714" s="136"/>
      <c r="N714" s="21"/>
      <c r="O714" s="136"/>
    </row>
    <row r="715" spans="1:15">
      <c r="A715" s="25">
        <v>87</v>
      </c>
      <c r="B715" s="25">
        <v>73</v>
      </c>
      <c r="C715" s="25">
        <v>86</v>
      </c>
      <c r="D715" s="25">
        <v>85</v>
      </c>
      <c r="E715" s="25">
        <v>97</v>
      </c>
      <c r="F715" s="25">
        <v>89</v>
      </c>
      <c r="G715" s="25"/>
      <c r="H715" s="25"/>
      <c r="I715" s="25"/>
      <c r="J715" s="25"/>
      <c r="K715" s="25"/>
      <c r="L715" s="25"/>
      <c r="M715" s="25"/>
      <c r="N715" s="25"/>
      <c r="O715" s="25"/>
    </row>
    <row r="716" spans="1:15">
      <c r="A716" s="32"/>
      <c r="B716" s="22"/>
      <c r="C716" s="22"/>
      <c r="D716" s="22"/>
      <c r="E716" s="22"/>
      <c r="F716" s="22"/>
      <c r="G716" s="22"/>
      <c r="H716" s="22"/>
      <c r="I716" s="22"/>
      <c r="J716" s="22"/>
      <c r="K716" s="22"/>
      <c r="L716" s="22"/>
      <c r="M716" s="22"/>
      <c r="N716" s="21"/>
      <c r="O716" s="21"/>
    </row>
    <row r="717" spans="1:15">
      <c r="A717" s="20" t="s">
        <v>937</v>
      </c>
      <c r="B717" s="22" t="s">
        <v>2</v>
      </c>
      <c r="C717" s="22">
        <v>16</v>
      </c>
      <c r="D717" s="22" t="s">
        <v>3</v>
      </c>
      <c r="E717" s="22" t="s">
        <v>784</v>
      </c>
      <c r="F717" s="22" t="s">
        <v>5</v>
      </c>
      <c r="G717" s="24">
        <f>(A719*A720+B719*B720+C719*C720+D719*D720+E719*E720+F719*F720+G719*G720+H719*H720+I719*I720+J719*J720)/C717</f>
        <v>91.375</v>
      </c>
      <c r="H717" s="22"/>
      <c r="I717" s="22"/>
      <c r="J717" s="22"/>
      <c r="K717" s="22"/>
      <c r="L717" s="22"/>
      <c r="M717" s="22"/>
      <c r="N717" s="21"/>
      <c r="O717" s="21"/>
    </row>
    <row r="718" ht="14.25" spans="1:15">
      <c r="A718" s="22" t="s">
        <v>913</v>
      </c>
      <c r="B718" s="22" t="s">
        <v>914</v>
      </c>
      <c r="C718" s="22" t="s">
        <v>938</v>
      </c>
      <c r="D718" s="22"/>
      <c r="E718" s="22"/>
      <c r="F718" s="22"/>
      <c r="G718" s="22"/>
      <c r="H718" s="22"/>
      <c r="I718" s="22"/>
      <c r="J718" s="22"/>
      <c r="K718" s="133"/>
      <c r="L718" s="141"/>
      <c r="M718" s="21"/>
      <c r="N718" s="21"/>
      <c r="O718" s="21"/>
    </row>
    <row r="719" ht="14.25" spans="1:15">
      <c r="A719" s="22">
        <v>6</v>
      </c>
      <c r="B719" s="22">
        <v>6</v>
      </c>
      <c r="C719" s="22">
        <v>4</v>
      </c>
      <c r="D719" s="22"/>
      <c r="E719" s="22"/>
      <c r="F719" s="22"/>
      <c r="G719" s="22"/>
      <c r="H719" s="22"/>
      <c r="I719" s="22"/>
      <c r="J719" s="22"/>
      <c r="K719" s="133"/>
      <c r="L719" s="141"/>
      <c r="M719" s="21"/>
      <c r="N719" s="21"/>
      <c r="O719" s="21"/>
    </row>
    <row r="720" ht="14.25" spans="1:15">
      <c r="A720" s="25">
        <v>91</v>
      </c>
      <c r="B720" s="25">
        <v>94</v>
      </c>
      <c r="C720" s="25">
        <v>88</v>
      </c>
      <c r="D720" s="25"/>
      <c r="E720" s="25"/>
      <c r="F720" s="25"/>
      <c r="G720" s="25"/>
      <c r="H720" s="25"/>
      <c r="I720" s="25"/>
      <c r="J720" s="25"/>
      <c r="K720" s="142"/>
      <c r="L720" s="142"/>
      <c r="M720" s="25"/>
      <c r="N720" s="25"/>
      <c r="O720" s="25"/>
    </row>
    <row r="721" ht="14.25" spans="1:15">
      <c r="A721" s="133"/>
      <c r="B721" s="133"/>
      <c r="C721" s="133"/>
      <c r="D721" s="133"/>
      <c r="E721" s="133"/>
      <c r="F721" s="133"/>
      <c r="G721" s="133"/>
      <c r="H721" s="133"/>
      <c r="I721" s="133"/>
      <c r="J721" s="133"/>
      <c r="K721" s="133"/>
      <c r="L721" s="141"/>
      <c r="M721" s="21"/>
      <c r="N721" s="21"/>
      <c r="O721" s="21"/>
    </row>
    <row r="722" spans="1:15">
      <c r="A722" s="20" t="s">
        <v>939</v>
      </c>
      <c r="B722" s="22" t="s">
        <v>2</v>
      </c>
      <c r="C722" s="22">
        <v>17</v>
      </c>
      <c r="D722" s="22" t="s">
        <v>3</v>
      </c>
      <c r="E722" s="22" t="s">
        <v>784</v>
      </c>
      <c r="F722" s="22" t="s">
        <v>5</v>
      </c>
      <c r="G722" s="24">
        <f>(A724*A725+B724*B725+C724*C725+D724*D725+E724*E725+F724*F725+G724*G725+H724*H725+I724*I725+J724*J725)/C722</f>
        <v>88.8235294117647</v>
      </c>
      <c r="H722" s="22"/>
      <c r="I722" s="22"/>
      <c r="J722" s="22"/>
      <c r="K722" s="22"/>
      <c r="L722" s="21"/>
      <c r="M722" s="31"/>
      <c r="N722" s="21"/>
      <c r="O722" s="31"/>
    </row>
    <row r="723" spans="1:15">
      <c r="A723" s="22" t="s">
        <v>909</v>
      </c>
      <c r="B723" s="22" t="s">
        <v>915</v>
      </c>
      <c r="C723" s="22" t="s">
        <v>940</v>
      </c>
      <c r="D723" s="22"/>
      <c r="E723" s="22"/>
      <c r="F723" s="22"/>
      <c r="G723" s="22"/>
      <c r="H723" s="22"/>
      <c r="I723" s="22"/>
      <c r="J723" s="22"/>
      <c r="K723" s="22"/>
      <c r="L723" s="21"/>
      <c r="M723" s="21"/>
      <c r="N723" s="21"/>
      <c r="O723" s="21"/>
    </row>
    <row r="724" spans="1:15">
      <c r="A724" s="22">
        <v>6</v>
      </c>
      <c r="B724" s="22">
        <v>5</v>
      </c>
      <c r="C724" s="22">
        <v>6</v>
      </c>
      <c r="D724" s="22"/>
      <c r="E724" s="22"/>
      <c r="F724" s="22"/>
      <c r="G724" s="22"/>
      <c r="H724" s="22"/>
      <c r="I724" s="22"/>
      <c r="J724" s="22"/>
      <c r="K724" s="22"/>
      <c r="L724" s="21"/>
      <c r="M724" s="21"/>
      <c r="N724" s="21"/>
      <c r="O724" s="21"/>
    </row>
    <row r="725" spans="1:15">
      <c r="A725" s="25">
        <v>89</v>
      </c>
      <c r="B725" s="25">
        <v>92</v>
      </c>
      <c r="C725" s="25">
        <v>86</v>
      </c>
      <c r="D725" s="25"/>
      <c r="E725" s="25"/>
      <c r="F725" s="25"/>
      <c r="G725" s="25"/>
      <c r="H725" s="25"/>
      <c r="I725" s="25"/>
      <c r="J725" s="25"/>
      <c r="K725" s="25"/>
      <c r="L725" s="25"/>
      <c r="M725" s="25"/>
      <c r="N725" s="25"/>
      <c r="O725" s="25"/>
    </row>
    <row r="726" spans="1:15">
      <c r="A726" s="22"/>
      <c r="B726" s="22"/>
      <c r="C726" s="22"/>
      <c r="D726" s="22"/>
      <c r="E726" s="22"/>
      <c r="F726" s="22"/>
      <c r="G726" s="22"/>
      <c r="H726" s="22"/>
      <c r="I726" s="22"/>
      <c r="J726" s="22"/>
      <c r="K726" s="22"/>
      <c r="L726" s="21"/>
      <c r="M726" s="21"/>
      <c r="N726" s="21"/>
      <c r="O726" s="21"/>
    </row>
    <row r="727" spans="1:15">
      <c r="A727" s="20" t="s">
        <v>941</v>
      </c>
      <c r="B727" s="22" t="s">
        <v>2</v>
      </c>
      <c r="C727" s="22">
        <v>28</v>
      </c>
      <c r="D727" s="22" t="s">
        <v>3</v>
      </c>
      <c r="E727" s="22" t="s">
        <v>836</v>
      </c>
      <c r="F727" s="22" t="s">
        <v>5</v>
      </c>
      <c r="G727" s="24">
        <f>(A729*A730+B729*B730+C729*C730+D729*D730+E729*E730+F729*F730+G729*G730+H729*H730+I729*I730+J729*J730)/C727</f>
        <v>83.0714285714286</v>
      </c>
      <c r="H727" s="22"/>
      <c r="I727" s="22"/>
      <c r="J727" s="22"/>
      <c r="K727" s="22"/>
      <c r="L727" s="21"/>
      <c r="M727" s="21"/>
      <c r="N727" s="21"/>
      <c r="O727" s="21"/>
    </row>
    <row r="728" spans="1:15">
      <c r="A728" s="22" t="s">
        <v>942</v>
      </c>
      <c r="B728" s="22" t="s">
        <v>943</v>
      </c>
      <c r="C728" s="22" t="s">
        <v>944</v>
      </c>
      <c r="D728" s="21" t="s">
        <v>935</v>
      </c>
      <c r="E728" s="22" t="s">
        <v>904</v>
      </c>
      <c r="F728" s="22" t="s">
        <v>945</v>
      </c>
      <c r="G728" s="22"/>
      <c r="H728" s="22"/>
      <c r="I728" s="22"/>
      <c r="J728" s="22"/>
      <c r="K728" s="22"/>
      <c r="L728" s="21"/>
      <c r="M728" s="31"/>
      <c r="N728" s="21"/>
      <c r="O728" s="21"/>
    </row>
    <row r="729" spans="1:15">
      <c r="A729" s="22">
        <v>6</v>
      </c>
      <c r="B729" s="22">
        <v>6</v>
      </c>
      <c r="C729" s="22">
        <v>6</v>
      </c>
      <c r="D729" s="30">
        <v>1</v>
      </c>
      <c r="E729" s="22">
        <v>6</v>
      </c>
      <c r="F729" s="22">
        <v>3</v>
      </c>
      <c r="G729" s="22"/>
      <c r="H729" s="22"/>
      <c r="I729" s="22"/>
      <c r="J729" s="22"/>
      <c r="K729" s="22"/>
      <c r="L729" s="21"/>
      <c r="M729" s="21"/>
      <c r="N729" s="21"/>
      <c r="O729" s="21"/>
    </row>
    <row r="730" spans="1:15">
      <c r="A730" s="25">
        <v>90</v>
      </c>
      <c r="B730" s="25">
        <v>95</v>
      </c>
      <c r="C730" s="25">
        <v>83</v>
      </c>
      <c r="D730" s="25">
        <v>97</v>
      </c>
      <c r="E730" s="25">
        <v>66</v>
      </c>
      <c r="F730" s="25">
        <v>75</v>
      </c>
      <c r="G730" s="25"/>
      <c r="H730" s="25"/>
      <c r="I730" s="25"/>
      <c r="J730" s="25"/>
      <c r="K730" s="25"/>
      <c r="L730" s="25"/>
      <c r="M730" s="25"/>
      <c r="N730" s="25"/>
      <c r="O730" s="25"/>
    </row>
    <row r="731" spans="1:15">
      <c r="A731" s="22"/>
      <c r="B731" s="22"/>
      <c r="C731" s="22"/>
      <c r="D731" s="22"/>
      <c r="E731" s="22"/>
      <c r="F731" s="22"/>
      <c r="G731" s="22"/>
      <c r="H731" s="22"/>
      <c r="I731" s="22"/>
      <c r="J731" s="22"/>
      <c r="K731" s="22"/>
      <c r="L731" s="21"/>
      <c r="M731" s="21"/>
      <c r="N731" s="21"/>
      <c r="O731" s="21"/>
    </row>
    <row r="732" spans="1:15">
      <c r="A732" s="20" t="s">
        <v>946</v>
      </c>
      <c r="B732" s="22" t="s">
        <v>2</v>
      </c>
      <c r="C732" s="22">
        <v>24</v>
      </c>
      <c r="D732" s="22" t="s">
        <v>3</v>
      </c>
      <c r="E732" s="22" t="s">
        <v>822</v>
      </c>
      <c r="F732" s="22" t="s">
        <v>5</v>
      </c>
      <c r="G732" s="24">
        <f>(A734*A735+B734*B735+C734*C735+D734*D735+E734*E735+F734*F735+G734*G735+H734*H735+I734*I735+J734*J735)/C732</f>
        <v>82.5416666666667</v>
      </c>
      <c r="H732" s="22"/>
      <c r="I732" s="22"/>
      <c r="J732" s="22"/>
      <c r="K732" s="22"/>
      <c r="L732" s="22"/>
      <c r="M732" s="22"/>
      <c r="N732" s="21"/>
      <c r="O732" s="21"/>
    </row>
    <row r="733" spans="1:15">
      <c r="A733" s="30" t="s">
        <v>947</v>
      </c>
      <c r="B733" s="30" t="s">
        <v>948</v>
      </c>
      <c r="C733" s="30" t="s">
        <v>949</v>
      </c>
      <c r="D733" s="30" t="s">
        <v>950</v>
      </c>
      <c r="E733" s="30" t="s">
        <v>951</v>
      </c>
      <c r="F733" s="22"/>
      <c r="G733" s="22"/>
      <c r="H733" s="22"/>
      <c r="I733" s="22"/>
      <c r="J733" s="22"/>
      <c r="K733" s="22"/>
      <c r="L733" s="22"/>
      <c r="M733" s="22"/>
      <c r="N733" s="22"/>
      <c r="O733" s="22"/>
    </row>
    <row r="734" spans="1:15">
      <c r="A734" s="30">
        <v>4</v>
      </c>
      <c r="B734" s="30">
        <v>5</v>
      </c>
      <c r="C734" s="30">
        <v>4</v>
      </c>
      <c r="D734" s="30">
        <v>5</v>
      </c>
      <c r="E734" s="30">
        <v>6</v>
      </c>
      <c r="F734" s="22"/>
      <c r="G734" s="22"/>
      <c r="H734" s="22"/>
      <c r="I734" s="22"/>
      <c r="J734" s="22"/>
      <c r="K734" s="21"/>
      <c r="L734" s="21"/>
      <c r="M734" s="21"/>
      <c r="N734" s="32"/>
      <c r="O734" s="22"/>
    </row>
    <row r="735" spans="1:15">
      <c r="A735" s="35">
        <v>93</v>
      </c>
      <c r="B735" s="25">
        <v>96</v>
      </c>
      <c r="C735" s="25">
        <v>96</v>
      </c>
      <c r="D735" s="25">
        <v>95</v>
      </c>
      <c r="E735" s="25">
        <v>45</v>
      </c>
      <c r="F735" s="25"/>
      <c r="G735" s="25"/>
      <c r="H735" s="25"/>
      <c r="I735" s="25"/>
      <c r="J735" s="25"/>
      <c r="K735" s="25"/>
      <c r="L735" s="25"/>
      <c r="M735" s="25"/>
      <c r="N735" s="25"/>
      <c r="O735" s="25"/>
    </row>
    <row r="736" spans="1:15">
      <c r="A736" s="137"/>
      <c r="B736" s="138"/>
      <c r="C736" s="138"/>
      <c r="D736" s="138"/>
      <c r="E736" s="138"/>
      <c r="F736" s="138"/>
      <c r="G736" s="138"/>
      <c r="H736" s="138"/>
      <c r="I736" s="138"/>
      <c r="J736" s="138"/>
      <c r="K736" s="138"/>
      <c r="L736" s="138"/>
      <c r="M736" s="138"/>
      <c r="N736" s="138"/>
      <c r="O736" s="138"/>
    </row>
    <row r="737" spans="1:15">
      <c r="A737" s="20" t="s">
        <v>952</v>
      </c>
      <c r="B737" s="22" t="s">
        <v>2</v>
      </c>
      <c r="C737" s="22">
        <v>29</v>
      </c>
      <c r="D737" s="22" t="s">
        <v>3</v>
      </c>
      <c r="E737" s="30" t="s">
        <v>794</v>
      </c>
      <c r="F737" s="22" t="s">
        <v>5</v>
      </c>
      <c r="G737" s="24">
        <f>(A739*A740+B739*B740+C739*C740+D739*D740+E739*E740+F739*F740+G739*G740+H739*H740+I739*I740+J739*J740)/C737</f>
        <v>91.7586206896552</v>
      </c>
      <c r="H737" s="22"/>
      <c r="I737" s="21"/>
      <c r="J737" s="22"/>
      <c r="K737" s="22"/>
      <c r="L737" s="22"/>
      <c r="M737" s="22"/>
      <c r="N737" s="21"/>
      <c r="O737" s="21"/>
    </row>
    <row r="738" spans="1:15">
      <c r="A738" s="30" t="s">
        <v>953</v>
      </c>
      <c r="B738" s="30" t="s">
        <v>954</v>
      </c>
      <c r="C738" s="22" t="s">
        <v>955</v>
      </c>
      <c r="D738" s="22" t="s">
        <v>956</v>
      </c>
      <c r="E738" s="22" t="s">
        <v>957</v>
      </c>
      <c r="F738" s="22" t="s">
        <v>958</v>
      </c>
      <c r="G738" s="22"/>
      <c r="H738" s="22"/>
      <c r="I738" s="22"/>
      <c r="J738" s="22"/>
      <c r="K738" s="22"/>
      <c r="L738" s="22"/>
      <c r="M738" s="21"/>
      <c r="N738" s="21"/>
      <c r="O738" s="21"/>
    </row>
    <row r="739" spans="1:15">
      <c r="A739" s="30">
        <v>5</v>
      </c>
      <c r="B739" s="30">
        <v>2</v>
      </c>
      <c r="C739" s="43">
        <v>5</v>
      </c>
      <c r="D739" s="22">
        <v>5</v>
      </c>
      <c r="E739" s="22">
        <v>6</v>
      </c>
      <c r="F739" s="22">
        <v>6</v>
      </c>
      <c r="G739" s="21"/>
      <c r="H739" s="21"/>
      <c r="I739" s="22"/>
      <c r="J739" s="22"/>
      <c r="K739" s="22"/>
      <c r="L739" s="22"/>
      <c r="M739" s="21"/>
      <c r="N739" s="21"/>
      <c r="O739" s="21"/>
    </row>
    <row r="740" spans="1:15">
      <c r="A740" s="25">
        <v>92</v>
      </c>
      <c r="B740" s="35">
        <v>93</v>
      </c>
      <c r="C740" s="25">
        <v>95</v>
      </c>
      <c r="D740" s="25">
        <v>98</v>
      </c>
      <c r="E740" s="25">
        <v>81</v>
      </c>
      <c r="F740" s="25">
        <v>94</v>
      </c>
      <c r="G740" s="25"/>
      <c r="H740" s="25"/>
      <c r="I740" s="25"/>
      <c r="J740" s="25"/>
      <c r="K740" s="25"/>
      <c r="L740" s="25"/>
      <c r="M740" s="25"/>
      <c r="N740" s="25"/>
      <c r="O740" s="25"/>
    </row>
    <row r="741" spans="1:15">
      <c r="A741" s="32"/>
      <c r="B741" s="22"/>
      <c r="C741" s="22"/>
      <c r="D741" s="22"/>
      <c r="E741" s="22"/>
      <c r="F741" s="22"/>
      <c r="G741" s="22"/>
      <c r="H741" s="22"/>
      <c r="I741" s="22"/>
      <c r="J741" s="21"/>
      <c r="K741" s="21"/>
      <c r="L741" s="21"/>
      <c r="M741" s="21"/>
      <c r="N741" s="21"/>
      <c r="O741" s="21"/>
    </row>
    <row r="742" spans="1:15">
      <c r="A742" s="20" t="s">
        <v>959</v>
      </c>
      <c r="B742" s="22" t="s">
        <v>2</v>
      </c>
      <c r="C742" s="22">
        <v>19</v>
      </c>
      <c r="D742" s="22" t="s">
        <v>3</v>
      </c>
      <c r="E742" s="22" t="s">
        <v>960</v>
      </c>
      <c r="F742" s="22" t="s">
        <v>5</v>
      </c>
      <c r="G742" s="24">
        <f>(A744*A745+B744*B745+C744*C745+D744*D745+E744*E745+F744*F745+G744*G745+H744*H745+I744*I745+J744*J745)/C742</f>
        <v>79.8421052631579</v>
      </c>
      <c r="H742" s="22"/>
      <c r="I742" s="22"/>
      <c r="J742" s="22"/>
      <c r="K742" s="22"/>
      <c r="L742" s="22"/>
      <c r="M742" s="22"/>
      <c r="N742" s="21"/>
      <c r="O742" s="21"/>
    </row>
    <row r="743" spans="1:15">
      <c r="A743" s="30" t="s">
        <v>961</v>
      </c>
      <c r="B743" s="30" t="s">
        <v>962</v>
      </c>
      <c r="C743" s="22" t="s">
        <v>963</v>
      </c>
      <c r="D743" s="22" t="s">
        <v>727</v>
      </c>
      <c r="E743" s="22"/>
      <c r="F743" s="21"/>
      <c r="G743" s="21"/>
      <c r="H743" s="22"/>
      <c r="I743" s="22"/>
      <c r="J743" s="22"/>
      <c r="K743" s="22"/>
      <c r="L743" s="22"/>
      <c r="M743" s="21"/>
      <c r="N743" s="21"/>
      <c r="O743" s="21"/>
    </row>
    <row r="744" spans="1:15">
      <c r="A744" s="30">
        <v>6</v>
      </c>
      <c r="B744" s="30">
        <v>6</v>
      </c>
      <c r="C744" s="22">
        <v>6</v>
      </c>
      <c r="D744" s="22">
        <v>1</v>
      </c>
      <c r="E744" s="22"/>
      <c r="F744" s="22"/>
      <c r="G744" s="22"/>
      <c r="H744" s="22"/>
      <c r="I744" s="22"/>
      <c r="J744" s="21"/>
      <c r="K744" s="21"/>
      <c r="L744" s="21"/>
      <c r="M744" s="21"/>
      <c r="N744" s="21"/>
      <c r="O744" s="21"/>
    </row>
    <row r="745" spans="1:15">
      <c r="A745" s="25">
        <v>78</v>
      </c>
      <c r="B745" s="25">
        <v>70</v>
      </c>
      <c r="C745" s="25">
        <v>90</v>
      </c>
      <c r="D745" s="35">
        <v>89</v>
      </c>
      <c r="E745" s="25"/>
      <c r="F745" s="25"/>
      <c r="G745" s="25"/>
      <c r="H745" s="25"/>
      <c r="I745" s="25"/>
      <c r="J745" s="25"/>
      <c r="K745" s="25"/>
      <c r="L745" s="25"/>
      <c r="M745" s="25"/>
      <c r="N745" s="25"/>
      <c r="O745" s="25"/>
    </row>
    <row r="746" spans="1:15">
      <c r="A746" s="21"/>
      <c r="B746" s="22"/>
      <c r="C746" s="22"/>
      <c r="D746" s="22"/>
      <c r="E746" s="32"/>
      <c r="F746" s="22"/>
      <c r="G746" s="22"/>
      <c r="H746" s="22"/>
      <c r="I746" s="22"/>
      <c r="J746" s="22"/>
      <c r="K746" s="22"/>
      <c r="L746" s="22"/>
      <c r="M746" s="22"/>
      <c r="N746" s="21"/>
      <c r="O746" s="21"/>
    </row>
    <row r="747" spans="1:15">
      <c r="A747" s="20" t="s">
        <v>964</v>
      </c>
      <c r="B747" s="22" t="s">
        <v>2</v>
      </c>
      <c r="C747" s="43">
        <v>24</v>
      </c>
      <c r="D747" s="22" t="s">
        <v>3</v>
      </c>
      <c r="E747" s="22" t="s">
        <v>836</v>
      </c>
      <c r="F747" s="22" t="s">
        <v>5</v>
      </c>
      <c r="G747" s="24">
        <f>(A749*A750+B749*B750+C749*C750+D749*D750+E749*E750+F749*F750+G749*G750+H749*H750+I749*I750+J749*J750)/C747</f>
        <v>73.8333333333333</v>
      </c>
      <c r="H747" s="22"/>
      <c r="I747" s="22"/>
      <c r="J747" s="22"/>
      <c r="K747" s="22"/>
      <c r="L747" s="22"/>
      <c r="M747" s="32"/>
      <c r="N747" s="21"/>
      <c r="O747" s="21"/>
    </row>
    <row r="748" spans="1:15">
      <c r="A748" s="21" t="s">
        <v>965</v>
      </c>
      <c r="B748" s="30" t="s">
        <v>966</v>
      </c>
      <c r="C748" s="30" t="s">
        <v>967</v>
      </c>
      <c r="D748" s="30" t="s">
        <v>968</v>
      </c>
      <c r="E748" s="30" t="s">
        <v>969</v>
      </c>
      <c r="F748" s="30" t="s">
        <v>970</v>
      </c>
      <c r="G748" s="22"/>
      <c r="H748" s="22"/>
      <c r="I748" s="22"/>
      <c r="J748" s="22"/>
      <c r="K748" s="22"/>
      <c r="L748" s="22"/>
      <c r="M748" s="22"/>
      <c r="N748" s="21"/>
      <c r="O748" s="21"/>
    </row>
    <row r="749" spans="1:15">
      <c r="A749" s="21">
        <v>1</v>
      </c>
      <c r="B749" s="30">
        <v>5</v>
      </c>
      <c r="C749" s="30">
        <v>6</v>
      </c>
      <c r="D749" s="30">
        <v>5</v>
      </c>
      <c r="E749" s="27">
        <v>5</v>
      </c>
      <c r="F749" s="30">
        <v>2</v>
      </c>
      <c r="G749" s="22"/>
      <c r="H749" s="22"/>
      <c r="I749" s="22"/>
      <c r="J749" s="22"/>
      <c r="K749" s="22"/>
      <c r="L749" s="22"/>
      <c r="M749" s="22"/>
      <c r="N749" s="21"/>
      <c r="O749" s="21"/>
    </row>
    <row r="750" spans="1:15">
      <c r="A750" s="25">
        <v>93</v>
      </c>
      <c r="B750" s="25">
        <v>83</v>
      </c>
      <c r="C750" s="25">
        <v>83</v>
      </c>
      <c r="D750" s="25">
        <v>46</v>
      </c>
      <c r="E750" s="25">
        <v>76</v>
      </c>
      <c r="F750" s="25">
        <v>78</v>
      </c>
      <c r="G750" s="25"/>
      <c r="H750" s="25"/>
      <c r="I750" s="25"/>
      <c r="J750" s="25"/>
      <c r="K750" s="25"/>
      <c r="L750" s="25"/>
      <c r="M750" s="25"/>
      <c r="N750" s="25"/>
      <c r="O750" s="25"/>
    </row>
    <row r="751" spans="1:15">
      <c r="A751" s="22"/>
      <c r="B751" s="22"/>
      <c r="C751" s="22"/>
      <c r="D751" s="22"/>
      <c r="E751" s="32"/>
      <c r="F751" s="22"/>
      <c r="G751" s="22"/>
      <c r="H751" s="22"/>
      <c r="I751" s="22"/>
      <c r="J751" s="22"/>
      <c r="K751" s="21"/>
      <c r="L751" s="21"/>
      <c r="M751" s="21"/>
      <c r="N751" s="21"/>
      <c r="O751" s="21"/>
    </row>
    <row r="752" spans="1:15">
      <c r="A752" s="20" t="s">
        <v>971</v>
      </c>
      <c r="B752" s="22" t="s">
        <v>2</v>
      </c>
      <c r="C752" s="22">
        <v>27</v>
      </c>
      <c r="D752" s="22" t="s">
        <v>3</v>
      </c>
      <c r="E752" s="22" t="s">
        <v>972</v>
      </c>
      <c r="F752" s="22" t="s">
        <v>5</v>
      </c>
      <c r="G752" s="24">
        <f>(A754*A755+B754*B755+C754*C755+D754*D755+E754*E755+F754*F755+G754*G755+H754*H755+I754*I755+J754*J755)/C752</f>
        <v>88.8888888888889</v>
      </c>
      <c r="H752" s="22"/>
      <c r="I752" s="22"/>
      <c r="J752" s="22"/>
      <c r="K752" s="22"/>
      <c r="L752" s="22"/>
      <c r="M752" s="22"/>
      <c r="N752" s="21"/>
      <c r="O752" s="21"/>
    </row>
    <row r="753" spans="1:15">
      <c r="A753" s="30" t="s">
        <v>973</v>
      </c>
      <c r="B753" s="22" t="s">
        <v>974</v>
      </c>
      <c r="C753" s="22" t="s">
        <v>975</v>
      </c>
      <c r="D753" s="22" t="s">
        <v>976</v>
      </c>
      <c r="E753" s="22" t="s">
        <v>977</v>
      </c>
      <c r="F753" s="22"/>
      <c r="G753" s="22"/>
      <c r="H753" s="22"/>
      <c r="I753" s="22"/>
      <c r="J753" s="22"/>
      <c r="K753" s="22"/>
      <c r="L753" s="22"/>
      <c r="M753" s="22"/>
      <c r="N753" s="21"/>
      <c r="O753" s="21"/>
    </row>
    <row r="754" spans="1:15">
      <c r="A754" s="30">
        <v>6</v>
      </c>
      <c r="B754" s="22">
        <v>6</v>
      </c>
      <c r="C754" s="22">
        <v>3</v>
      </c>
      <c r="D754" s="22">
        <v>6</v>
      </c>
      <c r="E754" s="32">
        <v>6</v>
      </c>
      <c r="F754" s="22"/>
      <c r="G754" s="22"/>
      <c r="H754" s="22"/>
      <c r="I754" s="22"/>
      <c r="J754" s="22"/>
      <c r="K754" s="22"/>
      <c r="L754" s="22"/>
      <c r="M754" s="22"/>
      <c r="N754" s="21"/>
      <c r="O754" s="21"/>
    </row>
    <row r="755" spans="1:15">
      <c r="A755" s="25">
        <v>92</v>
      </c>
      <c r="B755" s="25">
        <v>89</v>
      </c>
      <c r="C755" s="25">
        <v>90</v>
      </c>
      <c r="D755" s="25">
        <v>90</v>
      </c>
      <c r="E755" s="35">
        <v>84</v>
      </c>
      <c r="F755" s="25"/>
      <c r="G755" s="25"/>
      <c r="H755" s="25"/>
      <c r="I755" s="25"/>
      <c r="J755" s="25"/>
      <c r="K755" s="25"/>
      <c r="L755" s="25"/>
      <c r="M755" s="25"/>
      <c r="N755" s="25"/>
      <c r="O755" s="25"/>
    </row>
    <row r="756" spans="1:15">
      <c r="A756" s="22"/>
      <c r="B756" s="22"/>
      <c r="C756" s="22"/>
      <c r="D756" s="22"/>
      <c r="E756" s="32"/>
      <c r="F756" s="22"/>
      <c r="G756" s="22"/>
      <c r="H756" s="22"/>
      <c r="I756" s="22"/>
      <c r="J756" s="22"/>
      <c r="K756" s="22"/>
      <c r="L756" s="22"/>
      <c r="M756" s="22"/>
      <c r="N756" s="21"/>
      <c r="O756" s="21"/>
    </row>
    <row r="757" spans="1:15">
      <c r="A757" s="20" t="s">
        <v>978</v>
      </c>
      <c r="B757" s="22" t="s">
        <v>133</v>
      </c>
      <c r="C757" s="22">
        <v>24</v>
      </c>
      <c r="D757" s="22" t="s">
        <v>3</v>
      </c>
      <c r="E757" s="22" t="s">
        <v>979</v>
      </c>
      <c r="F757" s="22" t="s">
        <v>5</v>
      </c>
      <c r="G757" s="24">
        <f>(A759*A760+B759*B760+C759*C760+D759*D760+E759*E760+F759*F760+G759*G760+H759*H760+I759*I760+J759*J760)/C757</f>
        <v>91.5</v>
      </c>
      <c r="H757" s="22"/>
      <c r="I757" s="22"/>
      <c r="J757" s="22"/>
      <c r="K757" s="22"/>
      <c r="L757" s="22"/>
      <c r="M757" s="22"/>
      <c r="N757" s="21"/>
      <c r="O757" s="21"/>
    </row>
    <row r="758" spans="1:15">
      <c r="A758" s="30" t="s">
        <v>980</v>
      </c>
      <c r="B758" s="22" t="s">
        <v>981</v>
      </c>
      <c r="C758" s="22" t="s">
        <v>982</v>
      </c>
      <c r="D758" s="22" t="s">
        <v>983</v>
      </c>
      <c r="E758" s="22" t="s">
        <v>984</v>
      </c>
      <c r="F758" s="22"/>
      <c r="G758" s="22"/>
      <c r="H758" s="22"/>
      <c r="I758" s="22"/>
      <c r="J758" s="22"/>
      <c r="K758" s="22"/>
      <c r="L758" s="22"/>
      <c r="M758" s="22"/>
      <c r="N758" s="21"/>
      <c r="O758" s="21"/>
    </row>
    <row r="759" spans="1:15">
      <c r="A759" s="30">
        <v>4</v>
      </c>
      <c r="B759" s="22">
        <v>5</v>
      </c>
      <c r="C759" s="22">
        <v>5</v>
      </c>
      <c r="D759" s="22">
        <v>5</v>
      </c>
      <c r="E759" s="22">
        <v>5</v>
      </c>
      <c r="F759" s="22"/>
      <c r="G759" s="22"/>
      <c r="H759" s="22"/>
      <c r="I759" s="22"/>
      <c r="J759" s="22"/>
      <c r="K759" s="22"/>
      <c r="L759" s="22"/>
      <c r="M759" s="22"/>
      <c r="N759" s="21"/>
      <c r="O759" s="21"/>
    </row>
    <row r="760" spans="1:15">
      <c r="A760" s="25">
        <v>84</v>
      </c>
      <c r="B760" s="25">
        <v>90</v>
      </c>
      <c r="C760" s="25">
        <v>97</v>
      </c>
      <c r="D760" s="25">
        <v>93</v>
      </c>
      <c r="E760" s="25">
        <v>92</v>
      </c>
      <c r="F760" s="25"/>
      <c r="G760" s="25"/>
      <c r="H760" s="25"/>
      <c r="I760" s="25"/>
      <c r="J760" s="25"/>
      <c r="K760" s="25"/>
      <c r="L760" s="25"/>
      <c r="M760" s="25"/>
      <c r="N760" s="25"/>
      <c r="O760" s="25"/>
    </row>
    <row r="761" spans="1:15">
      <c r="A761" s="21"/>
      <c r="B761" s="21"/>
      <c r="C761" s="21"/>
      <c r="D761" s="21"/>
      <c r="E761" s="21"/>
      <c r="F761" s="21"/>
      <c r="G761" s="21"/>
      <c r="H761" s="21"/>
      <c r="I761" s="21"/>
      <c r="J761" s="21"/>
      <c r="K761" s="21"/>
      <c r="L761" s="21"/>
      <c r="M761" s="21"/>
      <c r="N761" s="21"/>
      <c r="O761" s="21"/>
    </row>
    <row r="762" spans="1:15">
      <c r="A762" s="20" t="s">
        <v>985</v>
      </c>
      <c r="B762" s="22" t="s">
        <v>133</v>
      </c>
      <c r="C762" s="30">
        <v>26</v>
      </c>
      <c r="D762" s="22" t="s">
        <v>3</v>
      </c>
      <c r="E762" s="30" t="s">
        <v>898</v>
      </c>
      <c r="F762" s="22" t="s">
        <v>5</v>
      </c>
      <c r="G762" s="24">
        <f>(A764*A765+B764*B765+C764*C765+D764*D765+E764*E765+F764*F765+G764*G765+H764*H765+I764*I765+J764*J765)/C762</f>
        <v>91.0769230769231</v>
      </c>
      <c r="H762" s="22"/>
      <c r="I762" s="22"/>
      <c r="J762" s="22"/>
      <c r="K762" s="22"/>
      <c r="L762" s="22"/>
      <c r="M762" s="22"/>
      <c r="N762" s="21"/>
      <c r="O762" s="21"/>
    </row>
    <row r="763" spans="1:15">
      <c r="A763" s="30" t="s">
        <v>986</v>
      </c>
      <c r="B763" s="30" t="s">
        <v>987</v>
      </c>
      <c r="C763" s="30" t="s">
        <v>988</v>
      </c>
      <c r="D763" s="30" t="s">
        <v>989</v>
      </c>
      <c r="E763" s="21" t="s">
        <v>990</v>
      </c>
      <c r="F763" s="30" t="s">
        <v>762</v>
      </c>
      <c r="G763" s="22"/>
      <c r="H763" s="22"/>
      <c r="I763" s="22"/>
      <c r="J763" s="22"/>
      <c r="K763" s="22"/>
      <c r="L763" s="22"/>
      <c r="M763" s="22"/>
      <c r="N763" s="21"/>
      <c r="O763" s="21"/>
    </row>
    <row r="764" spans="1:15">
      <c r="A764" s="30">
        <v>6</v>
      </c>
      <c r="B764" s="30">
        <v>3</v>
      </c>
      <c r="C764" s="30">
        <v>6</v>
      </c>
      <c r="D764" s="30">
        <v>6</v>
      </c>
      <c r="E764" s="21">
        <v>4</v>
      </c>
      <c r="F764" s="27">
        <v>1</v>
      </c>
      <c r="G764" s="22"/>
      <c r="H764" s="22"/>
      <c r="I764" s="22"/>
      <c r="J764" s="22"/>
      <c r="K764" s="22"/>
      <c r="L764" s="22"/>
      <c r="M764" s="22"/>
      <c r="N764" s="21"/>
      <c r="O764" s="21"/>
    </row>
    <row r="765" spans="1:15">
      <c r="A765" s="25">
        <v>87</v>
      </c>
      <c r="B765" s="25">
        <v>91</v>
      </c>
      <c r="C765" s="25">
        <v>96</v>
      </c>
      <c r="D765" s="25">
        <v>89</v>
      </c>
      <c r="E765" s="25">
        <v>93</v>
      </c>
      <c r="F765" s="25">
        <v>91</v>
      </c>
      <c r="G765" s="25"/>
      <c r="H765" s="25"/>
      <c r="I765" s="25"/>
      <c r="J765" s="25"/>
      <c r="K765" s="25"/>
      <c r="L765" s="25"/>
      <c r="M765" s="25"/>
      <c r="N765" s="25"/>
      <c r="O765" s="25"/>
    </row>
    <row r="766" spans="1:15">
      <c r="A766" s="22"/>
      <c r="B766" s="22"/>
      <c r="C766" s="22"/>
      <c r="D766" s="22"/>
      <c r="E766" s="32"/>
      <c r="F766" s="22"/>
      <c r="G766" s="22"/>
      <c r="H766" s="22"/>
      <c r="I766" s="22"/>
      <c r="J766" s="22"/>
      <c r="K766" s="22"/>
      <c r="L766" s="22"/>
      <c r="M766" s="22"/>
      <c r="N766" s="21"/>
      <c r="O766" s="21"/>
    </row>
    <row r="767" spans="1:15">
      <c r="A767" s="20" t="s">
        <v>991</v>
      </c>
      <c r="B767" s="22" t="s">
        <v>133</v>
      </c>
      <c r="C767" s="22">
        <v>23</v>
      </c>
      <c r="D767" s="22" t="s">
        <v>3</v>
      </c>
      <c r="E767" s="22" t="s">
        <v>842</v>
      </c>
      <c r="F767" s="22" t="s">
        <v>5</v>
      </c>
      <c r="G767" s="24">
        <f>(A769*A770+B769*B770+C769*C770+D769*D770+E769*E770+F769*F770+G769*G770+H769*H770+I769*I770+J769*J770)/C767</f>
        <v>88.3913043478261</v>
      </c>
      <c r="H767" s="22"/>
      <c r="I767" s="22"/>
      <c r="J767" s="22"/>
      <c r="K767" s="22"/>
      <c r="L767" s="22"/>
      <c r="M767" s="22"/>
      <c r="N767" s="21"/>
      <c r="O767" s="22"/>
    </row>
    <row r="768" spans="1:15">
      <c r="A768" s="21" t="s">
        <v>992</v>
      </c>
      <c r="B768" s="21" t="s">
        <v>993</v>
      </c>
      <c r="C768" s="21" t="s">
        <v>994</v>
      </c>
      <c r="D768" s="30" t="s">
        <v>995</v>
      </c>
      <c r="E768" s="22"/>
      <c r="F768" s="22"/>
      <c r="G768" s="22"/>
      <c r="H768" s="22"/>
      <c r="I768" s="22"/>
      <c r="J768" s="22"/>
      <c r="K768" s="22"/>
      <c r="L768" s="22"/>
      <c r="M768" s="22"/>
      <c r="N768" s="21"/>
      <c r="O768" s="22"/>
    </row>
    <row r="769" spans="1:15">
      <c r="A769" s="21">
        <v>6</v>
      </c>
      <c r="B769" s="30">
        <v>5</v>
      </c>
      <c r="C769" s="30">
        <v>6</v>
      </c>
      <c r="D769" s="30">
        <v>6</v>
      </c>
      <c r="E769" s="22"/>
      <c r="F769" s="32"/>
      <c r="G769" s="22"/>
      <c r="H769" s="22"/>
      <c r="I769" s="22"/>
      <c r="J769" s="22"/>
      <c r="K769" s="22"/>
      <c r="L769" s="22"/>
      <c r="M769" s="22"/>
      <c r="N769" s="21"/>
      <c r="O769" s="22"/>
    </row>
    <row r="770" spans="1:15">
      <c r="A770" s="25">
        <v>89</v>
      </c>
      <c r="B770" s="25">
        <v>85</v>
      </c>
      <c r="C770" s="25">
        <v>90</v>
      </c>
      <c r="D770" s="25">
        <v>89</v>
      </c>
      <c r="E770" s="25"/>
      <c r="F770" s="25"/>
      <c r="G770" s="25"/>
      <c r="H770" s="25"/>
      <c r="I770" s="25"/>
      <c r="J770" s="25"/>
      <c r="K770" s="25"/>
      <c r="L770" s="25"/>
      <c r="M770" s="25"/>
      <c r="N770" s="25"/>
      <c r="O770" s="25"/>
    </row>
    <row r="771" spans="1:15">
      <c r="A771" s="22"/>
      <c r="B771" s="22"/>
      <c r="C771" s="22"/>
      <c r="D771" s="22"/>
      <c r="E771" s="22"/>
      <c r="F771" s="22"/>
      <c r="G771" s="22"/>
      <c r="H771" s="22"/>
      <c r="I771" s="22"/>
      <c r="J771" s="22"/>
      <c r="K771" s="22"/>
      <c r="L771" s="22"/>
      <c r="M771" s="22"/>
      <c r="N771" s="21"/>
      <c r="O771" s="22"/>
    </row>
    <row r="772" spans="1:15">
      <c r="A772" s="20" t="s">
        <v>996</v>
      </c>
      <c r="B772" s="22" t="s">
        <v>133</v>
      </c>
      <c r="C772" s="22">
        <v>42</v>
      </c>
      <c r="D772" s="22" t="s">
        <v>3</v>
      </c>
      <c r="E772" s="22" t="s">
        <v>903</v>
      </c>
      <c r="F772" s="22" t="s">
        <v>5</v>
      </c>
      <c r="G772" s="24">
        <f>(A774*A775+B774*B775+C774*C775+D774*D775+E774*E775+F774*F775+G774*G775+H774*H775+I774*I775+J774*J775)/C772</f>
        <v>83.9047619047619</v>
      </c>
      <c r="H772" s="22"/>
      <c r="I772" s="22"/>
      <c r="J772" s="22"/>
      <c r="K772" s="22"/>
      <c r="L772" s="22"/>
      <c r="M772" s="32"/>
      <c r="N772" s="21"/>
      <c r="O772" s="22"/>
    </row>
    <row r="773" spans="1:15">
      <c r="A773" s="21" t="s">
        <v>997</v>
      </c>
      <c r="B773" s="21" t="s">
        <v>998</v>
      </c>
      <c r="C773" s="21" t="s">
        <v>999</v>
      </c>
      <c r="D773" s="22" t="s">
        <v>1000</v>
      </c>
      <c r="E773" s="22" t="s">
        <v>1001</v>
      </c>
      <c r="F773" s="22" t="s">
        <v>1002</v>
      </c>
      <c r="G773" s="22" t="s">
        <v>1003</v>
      </c>
      <c r="H773" s="22" t="s">
        <v>1004</v>
      </c>
      <c r="I773" s="22" t="s">
        <v>1005</v>
      </c>
      <c r="J773" s="22"/>
      <c r="K773" s="22"/>
      <c r="L773" s="22"/>
      <c r="M773" s="22"/>
      <c r="N773" s="21"/>
      <c r="O773" s="22"/>
    </row>
    <row r="774" spans="1:15">
      <c r="A774" s="21">
        <v>6</v>
      </c>
      <c r="B774" s="30">
        <v>5</v>
      </c>
      <c r="C774" s="30">
        <v>6</v>
      </c>
      <c r="D774" s="22">
        <v>5</v>
      </c>
      <c r="E774" s="22">
        <v>6</v>
      </c>
      <c r="F774" s="22">
        <v>6</v>
      </c>
      <c r="G774" s="22">
        <v>2</v>
      </c>
      <c r="H774" s="22">
        <v>5</v>
      </c>
      <c r="I774" s="22">
        <v>1</v>
      </c>
      <c r="J774" s="22"/>
      <c r="K774" s="22"/>
      <c r="L774" s="22"/>
      <c r="M774" s="22"/>
      <c r="N774" s="21"/>
      <c r="O774" s="22"/>
    </row>
    <row r="775" spans="1:15">
      <c r="A775" s="25">
        <v>86</v>
      </c>
      <c r="B775" s="25">
        <v>74</v>
      </c>
      <c r="C775" s="25">
        <v>88</v>
      </c>
      <c r="D775" s="25">
        <v>83</v>
      </c>
      <c r="E775" s="37">
        <v>90</v>
      </c>
      <c r="F775" s="25">
        <v>78</v>
      </c>
      <c r="G775" s="37">
        <v>91</v>
      </c>
      <c r="H775" s="25">
        <v>85</v>
      </c>
      <c r="I775" s="25">
        <v>80</v>
      </c>
      <c r="J775" s="25"/>
      <c r="K775" s="25"/>
      <c r="L775" s="25"/>
      <c r="M775" s="25"/>
      <c r="N775" s="25"/>
      <c r="O775" s="25"/>
    </row>
    <row r="776" spans="1:15">
      <c r="A776" s="22"/>
      <c r="B776" s="21"/>
      <c r="C776" s="21"/>
      <c r="D776" s="21"/>
      <c r="E776" s="21"/>
      <c r="F776" s="21"/>
      <c r="G776" s="21"/>
      <c r="H776" s="22"/>
      <c r="I776" s="22"/>
      <c r="J776" s="22"/>
      <c r="K776" s="22"/>
      <c r="L776" s="22"/>
      <c r="M776" s="22"/>
      <c r="N776" s="21"/>
      <c r="O776" s="22"/>
    </row>
    <row r="777" spans="1:15">
      <c r="A777" s="20" t="s">
        <v>1006</v>
      </c>
      <c r="B777" s="22" t="s">
        <v>133</v>
      </c>
      <c r="C777" s="22">
        <v>35</v>
      </c>
      <c r="D777" s="22" t="s">
        <v>3</v>
      </c>
      <c r="E777" s="22" t="s">
        <v>903</v>
      </c>
      <c r="F777" s="22" t="s">
        <v>5</v>
      </c>
      <c r="G777" s="24">
        <f>(A779*A780+B779*B780+C779*C780+D779*D780+E779*E780+F779*F780+G779*G780+H779*H780+I779*I780+J779*J780)/C777</f>
        <v>83.6571428571429</v>
      </c>
      <c r="H777" s="22"/>
      <c r="I777" s="22"/>
      <c r="J777" s="22"/>
      <c r="K777" s="22"/>
      <c r="L777" s="22"/>
      <c r="M777" s="22"/>
      <c r="N777" s="21"/>
      <c r="O777" s="21"/>
    </row>
    <row r="778" spans="1:15">
      <c r="A778" s="21" t="s">
        <v>1007</v>
      </c>
      <c r="B778" s="21" t="s">
        <v>601</v>
      </c>
      <c r="C778" s="22" t="s">
        <v>1008</v>
      </c>
      <c r="D778" s="21" t="s">
        <v>965</v>
      </c>
      <c r="E778" s="22" t="s">
        <v>1009</v>
      </c>
      <c r="F778" s="22" t="s">
        <v>1010</v>
      </c>
      <c r="G778" s="22" t="s">
        <v>970</v>
      </c>
      <c r="H778" s="22"/>
      <c r="I778" s="22"/>
      <c r="J778" s="22"/>
      <c r="K778" s="22"/>
      <c r="L778" s="22"/>
      <c r="M778" s="22"/>
      <c r="N778" s="22"/>
      <c r="O778" s="22"/>
    </row>
    <row r="779" spans="1:15">
      <c r="A779" s="21">
        <v>5</v>
      </c>
      <c r="B779" s="21">
        <v>6</v>
      </c>
      <c r="C779" s="22">
        <v>6</v>
      </c>
      <c r="D779" s="21">
        <v>5</v>
      </c>
      <c r="E779" s="21">
        <v>6</v>
      </c>
      <c r="F779" s="22">
        <v>6</v>
      </c>
      <c r="G779" s="22">
        <v>1</v>
      </c>
      <c r="H779" s="21"/>
      <c r="I779" s="22"/>
      <c r="J779" s="22"/>
      <c r="K779" s="22"/>
      <c r="L779" s="22"/>
      <c r="M779" s="22"/>
      <c r="N779" s="21"/>
      <c r="O779" s="21"/>
    </row>
    <row r="780" spans="1:15">
      <c r="A780" s="25">
        <v>87</v>
      </c>
      <c r="B780" s="25">
        <v>79</v>
      </c>
      <c r="C780" s="25">
        <v>65</v>
      </c>
      <c r="D780" s="25">
        <v>93</v>
      </c>
      <c r="E780" s="25">
        <v>88</v>
      </c>
      <c r="F780" s="25">
        <v>93</v>
      </c>
      <c r="G780" s="25">
        <v>78</v>
      </c>
      <c r="H780" s="25"/>
      <c r="I780" s="25"/>
      <c r="J780" s="25"/>
      <c r="K780" s="25"/>
      <c r="L780" s="25"/>
      <c r="M780" s="25"/>
      <c r="N780" s="25"/>
      <c r="O780" s="25"/>
    </row>
    <row r="781" spans="1:15">
      <c r="A781" s="143"/>
      <c r="B781" s="144"/>
      <c r="C781" s="144"/>
      <c r="D781" s="144"/>
      <c r="E781" s="144"/>
      <c r="F781" s="144"/>
      <c r="G781" s="144"/>
      <c r="H781" s="144"/>
      <c r="I781" s="22"/>
      <c r="J781" s="22"/>
      <c r="K781" s="22"/>
      <c r="L781" s="22"/>
      <c r="M781" s="22"/>
      <c r="N781" s="21"/>
      <c r="O781" s="21"/>
    </row>
    <row r="782" spans="1:15">
      <c r="A782" s="20" t="s">
        <v>1011</v>
      </c>
      <c r="B782" s="22" t="s">
        <v>133</v>
      </c>
      <c r="C782" s="22">
        <v>28</v>
      </c>
      <c r="D782" s="22" t="s">
        <v>3</v>
      </c>
      <c r="E782" s="22" t="s">
        <v>1012</v>
      </c>
      <c r="F782" s="22" t="s">
        <v>5</v>
      </c>
      <c r="G782" s="24">
        <f>(A784*A785+B784*B785+C784*C785+D784*D785+E784*E785+F784*F785+G784*G785+H784*H785+I784*I785)/C782</f>
        <v>78.2857142857143</v>
      </c>
      <c r="H782" s="144"/>
      <c r="I782" s="22"/>
      <c r="J782" s="22"/>
      <c r="K782" s="22"/>
      <c r="L782" s="22"/>
      <c r="M782" s="22"/>
      <c r="N782" s="21"/>
      <c r="O782" s="21"/>
    </row>
    <row r="783" spans="1:15">
      <c r="A783" s="21" t="s">
        <v>1013</v>
      </c>
      <c r="B783" s="21" t="s">
        <v>1014</v>
      </c>
      <c r="C783" s="21" t="s">
        <v>1015</v>
      </c>
      <c r="D783" s="22" t="s">
        <v>1016</v>
      </c>
      <c r="E783" s="43" t="s">
        <v>1017</v>
      </c>
      <c r="F783" s="22"/>
      <c r="G783" s="22"/>
      <c r="H783" s="22"/>
      <c r="I783" s="22"/>
      <c r="J783" s="22"/>
      <c r="K783" s="22"/>
      <c r="L783" s="22"/>
      <c r="M783" s="22"/>
      <c r="N783" s="22"/>
      <c r="O783" s="21"/>
    </row>
    <row r="784" spans="1:15">
      <c r="A784" s="21">
        <v>5</v>
      </c>
      <c r="B784" s="30">
        <v>6</v>
      </c>
      <c r="C784" s="30">
        <v>6</v>
      </c>
      <c r="D784" s="22">
        <v>5</v>
      </c>
      <c r="E784" s="73">
        <v>6</v>
      </c>
      <c r="F784" s="21"/>
      <c r="G784" s="22"/>
      <c r="H784" s="21"/>
      <c r="I784" s="21"/>
      <c r="J784" s="21"/>
      <c r="K784" s="21"/>
      <c r="L784" s="22"/>
      <c r="M784" s="22"/>
      <c r="N784" s="22"/>
      <c r="O784" s="21"/>
    </row>
    <row r="785" spans="1:15">
      <c r="A785" s="25">
        <v>61</v>
      </c>
      <c r="B785" s="25">
        <v>77</v>
      </c>
      <c r="C785" s="25">
        <v>74</v>
      </c>
      <c r="D785" s="25">
        <v>87</v>
      </c>
      <c r="E785" s="25">
        <v>91</v>
      </c>
      <c r="F785" s="25"/>
      <c r="G785" s="25"/>
      <c r="H785" s="25"/>
      <c r="I785" s="25"/>
      <c r="J785" s="25"/>
      <c r="K785" s="25"/>
      <c r="L785" s="25"/>
      <c r="M785" s="25"/>
      <c r="N785" s="25"/>
      <c r="O785" s="25"/>
    </row>
    <row r="786" spans="1:15">
      <c r="A786" s="32"/>
      <c r="B786" s="22"/>
      <c r="C786" s="22"/>
      <c r="D786" s="22"/>
      <c r="E786" s="22"/>
      <c r="F786" s="22"/>
      <c r="G786" s="22"/>
      <c r="H786" s="22"/>
      <c r="I786" s="22"/>
      <c r="J786" s="22"/>
      <c r="K786" s="22"/>
      <c r="L786" s="22"/>
      <c r="M786" s="22"/>
      <c r="N786" s="21"/>
      <c r="O786" s="21"/>
    </row>
    <row r="787" spans="1:15">
      <c r="A787" s="20" t="s">
        <v>1018</v>
      </c>
      <c r="B787" s="22" t="s">
        <v>133</v>
      </c>
      <c r="C787" s="30">
        <v>22</v>
      </c>
      <c r="D787" s="22" t="s">
        <v>3</v>
      </c>
      <c r="E787" s="30" t="s">
        <v>930</v>
      </c>
      <c r="F787" s="22" t="s">
        <v>5</v>
      </c>
      <c r="G787" s="24">
        <f>(A789*A790+B789*B790+C789*C790+D789*D790+E789*E790+F789*F790+G789*G790+H789*H790+I789*I790+J789*J790)/C787</f>
        <v>87.2272727272727</v>
      </c>
      <c r="H787" s="22"/>
      <c r="I787" s="22"/>
      <c r="J787" s="22"/>
      <c r="K787" s="22"/>
      <c r="L787" s="22"/>
      <c r="M787" s="32"/>
      <c r="N787" s="21"/>
      <c r="O787" s="22"/>
    </row>
    <row r="788" spans="1:15">
      <c r="A788" s="21" t="s">
        <v>1019</v>
      </c>
      <c r="B788" s="21" t="s">
        <v>1005</v>
      </c>
      <c r="C788" s="21" t="s">
        <v>1020</v>
      </c>
      <c r="D788" s="21" t="s">
        <v>1021</v>
      </c>
      <c r="E788" s="21" t="s">
        <v>987</v>
      </c>
      <c r="F788" s="22"/>
      <c r="G788" s="22"/>
      <c r="H788" s="22"/>
      <c r="I788" s="22"/>
      <c r="J788" s="22"/>
      <c r="K788" s="22"/>
      <c r="L788" s="22"/>
      <c r="M788" s="22"/>
      <c r="N788" s="21"/>
      <c r="O788" s="22"/>
    </row>
    <row r="789" spans="1:15">
      <c r="A789" s="21">
        <v>5</v>
      </c>
      <c r="B789" s="30">
        <v>5</v>
      </c>
      <c r="C789" s="30">
        <v>6</v>
      </c>
      <c r="D789" s="30">
        <v>3</v>
      </c>
      <c r="E789" s="30">
        <v>3</v>
      </c>
      <c r="F789" s="22"/>
      <c r="G789" s="22"/>
      <c r="H789" s="22"/>
      <c r="I789" s="22"/>
      <c r="J789" s="22"/>
      <c r="K789" s="22"/>
      <c r="L789" s="22"/>
      <c r="M789" s="22"/>
      <c r="N789" s="21"/>
      <c r="O789" s="22"/>
    </row>
    <row r="790" spans="1:15">
      <c r="A790" s="25">
        <v>86</v>
      </c>
      <c r="B790" s="25">
        <v>80</v>
      </c>
      <c r="C790" s="25">
        <v>90</v>
      </c>
      <c r="D790" s="25">
        <v>92</v>
      </c>
      <c r="E790" s="25">
        <v>91</v>
      </c>
      <c r="F790" s="25"/>
      <c r="G790" s="25"/>
      <c r="H790" s="25"/>
      <c r="I790" s="25"/>
      <c r="J790" s="25"/>
      <c r="K790" s="25"/>
      <c r="L790" s="25"/>
      <c r="M790" s="25"/>
      <c r="N790" s="25"/>
      <c r="O790" s="25"/>
    </row>
    <row r="791" spans="1:15">
      <c r="A791" s="21"/>
      <c r="B791" s="22"/>
      <c r="C791" s="22"/>
      <c r="D791" s="22"/>
      <c r="E791" s="22"/>
      <c r="F791" s="22"/>
      <c r="G791" s="22"/>
      <c r="H791" s="22"/>
      <c r="I791" s="22"/>
      <c r="J791" s="22"/>
      <c r="K791" s="22"/>
      <c r="L791" s="22"/>
      <c r="M791" s="22"/>
      <c r="N791" s="21"/>
      <c r="O791" s="22"/>
    </row>
    <row r="792" spans="1:15">
      <c r="A792" s="20" t="s">
        <v>1022</v>
      </c>
      <c r="B792" s="22" t="s">
        <v>133</v>
      </c>
      <c r="C792" s="22">
        <v>22</v>
      </c>
      <c r="D792" s="22" t="s">
        <v>3</v>
      </c>
      <c r="E792" s="22" t="s">
        <v>1023</v>
      </c>
      <c r="F792" s="22" t="s">
        <v>5</v>
      </c>
      <c r="G792" s="24">
        <f>(A794*A795+B794*B795+C794*C795+D794*D795+E794*E795+F794*F795+G794*G795+H794*H795+I794*I795+J794*J795)/C792</f>
        <v>87.1818181818182</v>
      </c>
      <c r="H792" s="22"/>
      <c r="I792" s="22"/>
      <c r="J792" s="22"/>
      <c r="K792" s="22"/>
      <c r="L792" s="22"/>
      <c r="M792" s="32"/>
      <c r="N792" s="22"/>
      <c r="O792" s="22"/>
    </row>
    <row r="793" spans="1:15">
      <c r="A793" s="21" t="s">
        <v>1024</v>
      </c>
      <c r="B793" s="21" t="s">
        <v>1025</v>
      </c>
      <c r="C793" s="21" t="s">
        <v>1026</v>
      </c>
      <c r="D793" s="21" t="s">
        <v>1003</v>
      </c>
      <c r="E793" s="30"/>
      <c r="F793" s="30"/>
      <c r="G793" s="22"/>
      <c r="H793" s="22"/>
      <c r="I793" s="22"/>
      <c r="J793" s="22"/>
      <c r="K793" s="22"/>
      <c r="L793" s="22"/>
      <c r="M793" s="22"/>
      <c r="N793" s="21"/>
      <c r="O793" s="21"/>
    </row>
    <row r="794" spans="1:15">
      <c r="A794" s="21">
        <v>6</v>
      </c>
      <c r="B794" s="30">
        <v>6</v>
      </c>
      <c r="C794" s="30">
        <v>6</v>
      </c>
      <c r="D794" s="30">
        <v>4</v>
      </c>
      <c r="E794" s="30"/>
      <c r="F794" s="30"/>
      <c r="G794" s="22"/>
      <c r="H794" s="22"/>
      <c r="I794" s="22"/>
      <c r="J794" s="22"/>
      <c r="K794" s="22"/>
      <c r="L794" s="22"/>
      <c r="M794" s="22"/>
      <c r="N794" s="21"/>
      <c r="O794" s="21"/>
    </row>
    <row r="795" spans="1:15">
      <c r="A795" s="25">
        <v>85</v>
      </c>
      <c r="B795" s="25">
        <v>83</v>
      </c>
      <c r="C795" s="25">
        <v>91</v>
      </c>
      <c r="D795" s="25">
        <v>91</v>
      </c>
      <c r="E795" s="35"/>
      <c r="F795" s="25"/>
      <c r="G795" s="25"/>
      <c r="H795" s="25"/>
      <c r="I795" s="25"/>
      <c r="J795" s="25"/>
      <c r="K795" s="25"/>
      <c r="L795" s="25"/>
      <c r="M795" s="25"/>
      <c r="N795" s="25"/>
      <c r="O795" s="25"/>
    </row>
  </sheetData>
  <mergeCells count="8">
    <mergeCell ref="A1:O1"/>
    <mergeCell ref="A141:O141"/>
    <mergeCell ref="A216:O216"/>
    <mergeCell ref="A346:O346"/>
    <mergeCell ref="A411:O411"/>
    <mergeCell ref="A546:O546"/>
    <mergeCell ref="A601:O601"/>
    <mergeCell ref="A676:O676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791"/>
  <sheetViews>
    <sheetView tabSelected="1" topLeftCell="A151" workbookViewId="0">
      <selection activeCell="B121" sqref="B121:B159"/>
    </sheetView>
  </sheetViews>
  <sheetFormatPr defaultColWidth="9" defaultRowHeight="13.5" outlineLevelCol="1"/>
  <cols>
    <col min="1" max="2" width="12.625"/>
  </cols>
  <sheetData>
    <row r="1" spans="1:2">
      <c r="A1">
        <v>83.0357142857143</v>
      </c>
      <c r="B1">
        <f ca="1">OFFSET($A$1,(ROW()-1)*5,0,1,1)</f>
        <v>83.0357142857143</v>
      </c>
    </row>
    <row r="2" spans="2:2">
      <c r="B2">
        <f ca="1" t="shared" ref="B2:B11" si="0">OFFSET($A$1,(ROW()-1)*5,0,1,1)</f>
        <v>85.2727272727273</v>
      </c>
    </row>
    <row r="3" spans="2:2">
      <c r="B3">
        <f ca="1" t="shared" si="0"/>
        <v>84.875</v>
      </c>
    </row>
    <row r="4" spans="2:2">
      <c r="B4">
        <f ca="1" t="shared" si="0"/>
        <v>89.9333333333333</v>
      </c>
    </row>
    <row r="5" spans="2:2">
      <c r="B5">
        <f ca="1" t="shared" si="0"/>
        <v>80.4782608695652</v>
      </c>
    </row>
    <row r="6" spans="1:2">
      <c r="A6">
        <v>85.2727272727273</v>
      </c>
      <c r="B6">
        <f ca="1" t="shared" si="0"/>
        <v>86.6764705882353</v>
      </c>
    </row>
    <row r="7" spans="2:2">
      <c r="B7">
        <f ca="1" t="shared" si="0"/>
        <v>82.7575757575758</v>
      </c>
    </row>
    <row r="8" spans="2:2">
      <c r="B8">
        <f ca="1" t="shared" si="0"/>
        <v>81.9655172413793</v>
      </c>
    </row>
    <row r="9" spans="2:2">
      <c r="B9">
        <f ca="1" t="shared" si="0"/>
        <v>78.448275862069</v>
      </c>
    </row>
    <row r="10" spans="2:2">
      <c r="B10">
        <f ca="1" t="shared" si="0"/>
        <v>79.9354838709677</v>
      </c>
    </row>
    <row r="11" spans="1:2">
      <c r="A11">
        <v>84.875</v>
      </c>
      <c r="B11">
        <f ca="1" t="shared" si="0"/>
        <v>89</v>
      </c>
    </row>
    <row r="12" spans="2:2">
      <c r="B12">
        <f ca="1" t="shared" ref="B12:B21" si="1">OFFSET($A$1,(ROW()-1)*5,0,1,1)</f>
        <v>69.7272727272727</v>
      </c>
    </row>
    <row r="13" spans="2:2">
      <c r="B13">
        <f ca="1" t="shared" si="1"/>
        <v>83.6296296296296</v>
      </c>
    </row>
    <row r="14" spans="2:2">
      <c r="B14">
        <f ca="1" t="shared" si="1"/>
        <v>87.5833333333333</v>
      </c>
    </row>
    <row r="15" spans="2:2">
      <c r="B15">
        <f ca="1" t="shared" si="1"/>
        <v>81.9230769230769</v>
      </c>
    </row>
    <row r="16" spans="1:2">
      <c r="A16">
        <v>89.9333333333333</v>
      </c>
      <c r="B16">
        <f ca="1" t="shared" si="1"/>
        <v>81.8181818181818</v>
      </c>
    </row>
    <row r="17" spans="2:2">
      <c r="B17">
        <f ca="1" t="shared" si="1"/>
        <v>78.4166666666667</v>
      </c>
    </row>
    <row r="18" spans="2:2">
      <c r="B18">
        <f ca="1" t="shared" si="1"/>
        <v>87.8181818181818</v>
      </c>
    </row>
    <row r="19" spans="2:2">
      <c r="B19">
        <f ca="1" t="shared" si="1"/>
        <v>93</v>
      </c>
    </row>
    <row r="20" spans="2:2">
      <c r="B20">
        <f ca="1" t="shared" si="1"/>
        <v>86.7714285714286</v>
      </c>
    </row>
    <row r="21" spans="1:2">
      <c r="A21">
        <v>80.4782608695652</v>
      </c>
      <c r="B21">
        <f ca="1" t="shared" si="1"/>
        <v>87.3235294117647</v>
      </c>
    </row>
    <row r="22" spans="1:2">
      <c r="A22" t="s">
        <v>32</v>
      </c>
      <c r="B22">
        <f ca="1" t="shared" ref="B22:B31" si="2">OFFSET($A$1,(ROW()-1)*5,0,1,1)</f>
        <v>86.0384615384615</v>
      </c>
    </row>
    <row r="23" spans="1:2">
      <c r="A23">
        <v>5</v>
      </c>
      <c r="B23">
        <f ca="1" t="shared" si="2"/>
        <v>87.0869565217391</v>
      </c>
    </row>
    <row r="24" spans="1:2">
      <c r="A24">
        <v>93</v>
      </c>
      <c r="B24">
        <f ca="1" t="shared" si="2"/>
        <v>84.76</v>
      </c>
    </row>
    <row r="25" spans="2:2">
      <c r="B25">
        <f ca="1" t="shared" si="2"/>
        <v>88.6176470588235</v>
      </c>
    </row>
    <row r="26" spans="1:2">
      <c r="A26">
        <v>86.6764705882353</v>
      </c>
      <c r="B26">
        <f ca="1" t="shared" si="2"/>
        <v>77.4</v>
      </c>
    </row>
    <row r="27" spans="1:2">
      <c r="A27" t="s">
        <v>41</v>
      </c>
      <c r="B27">
        <f ca="1" t="shared" si="2"/>
        <v>84.0344827586207</v>
      </c>
    </row>
    <row r="28" spans="1:2">
      <c r="A28">
        <v>2</v>
      </c>
      <c r="B28">
        <f ca="1" t="shared" si="2"/>
        <v>94</v>
      </c>
    </row>
    <row r="29" spans="1:2">
      <c r="A29">
        <v>91</v>
      </c>
      <c r="B29">
        <f ca="1" t="shared" si="2"/>
        <v>82.7692307692308</v>
      </c>
    </row>
    <row r="30" spans="2:2">
      <c r="B30">
        <f ca="1" t="shared" si="2"/>
        <v>72.027027027027</v>
      </c>
    </row>
    <row r="31" spans="1:2">
      <c r="A31">
        <v>82.7575757575758</v>
      </c>
      <c r="B31">
        <f ca="1" t="shared" si="2"/>
        <v>86.3913043478261</v>
      </c>
    </row>
    <row r="32" spans="1:2">
      <c r="A32" t="s">
        <v>49</v>
      </c>
      <c r="B32">
        <f ca="1" t="shared" ref="B32:B41" si="3">OFFSET($A$1,(ROW()-1)*5,0,1,1)</f>
        <v>90.1818181818182</v>
      </c>
    </row>
    <row r="33" spans="1:2">
      <c r="A33">
        <v>1</v>
      </c>
      <c r="B33">
        <f ca="1" t="shared" si="3"/>
        <v>85.3636363636364</v>
      </c>
    </row>
    <row r="34" spans="1:2">
      <c r="A34">
        <v>91</v>
      </c>
      <c r="B34">
        <f ca="1" t="shared" si="3"/>
        <v>85.0952380952381</v>
      </c>
    </row>
    <row r="35" spans="2:2">
      <c r="B35">
        <f ca="1" t="shared" si="3"/>
        <v>88</v>
      </c>
    </row>
    <row r="36" spans="1:2">
      <c r="A36">
        <v>81.9655172413793</v>
      </c>
      <c r="B36">
        <f ca="1" t="shared" si="3"/>
        <v>77.6666666666667</v>
      </c>
    </row>
    <row r="37" spans="1:2">
      <c r="A37" t="s">
        <v>56</v>
      </c>
      <c r="B37">
        <f ca="1" t="shared" si="3"/>
        <v>85.3823529411765</v>
      </c>
    </row>
    <row r="38" spans="1:2">
      <c r="A38">
        <v>6</v>
      </c>
      <c r="B38">
        <f ca="1" t="shared" si="3"/>
        <v>95.6470588235294</v>
      </c>
    </row>
    <row r="39" spans="1:2">
      <c r="A39">
        <v>84</v>
      </c>
      <c r="B39">
        <f ca="1" t="shared" si="3"/>
        <v>91.09375</v>
      </c>
    </row>
    <row r="40" spans="2:2">
      <c r="B40">
        <f ca="1" t="shared" si="3"/>
        <v>96.4285714285714</v>
      </c>
    </row>
    <row r="41" spans="1:2">
      <c r="A41">
        <v>78.448275862069</v>
      </c>
      <c r="B41">
        <f ca="1" t="shared" si="3"/>
        <v>91.3548387096774</v>
      </c>
    </row>
    <row r="42" spans="2:2">
      <c r="B42">
        <f ca="1" t="shared" ref="B42:B51" si="4">OFFSET($A$1,(ROW()-1)*5,0,1,1)</f>
        <v>90.5151515151515</v>
      </c>
    </row>
    <row r="43" spans="2:2">
      <c r="B43">
        <f ca="1" t="shared" si="4"/>
        <v>88.1764705882353</v>
      </c>
    </row>
    <row r="44" spans="2:2">
      <c r="B44">
        <f ca="1" t="shared" si="4"/>
        <v>66.2727272727273</v>
      </c>
    </row>
    <row r="45" spans="2:2">
      <c r="B45">
        <f ca="1" t="shared" si="4"/>
        <v>84.15</v>
      </c>
    </row>
    <row r="46" spans="1:2">
      <c r="A46">
        <v>79.9354838709677</v>
      </c>
      <c r="B46">
        <f ca="1" t="shared" si="4"/>
        <v>80.2173913043478</v>
      </c>
    </row>
    <row r="47" spans="2:2">
      <c r="B47">
        <f ca="1" t="shared" si="4"/>
        <v>92.25</v>
      </c>
    </row>
    <row r="48" spans="2:2">
      <c r="B48">
        <f ca="1" t="shared" si="4"/>
        <v>74.36</v>
      </c>
    </row>
    <row r="49" spans="2:2">
      <c r="B49">
        <f ca="1" t="shared" si="4"/>
        <v>69.6666666666667</v>
      </c>
    </row>
    <row r="50" spans="2:2">
      <c r="B50">
        <f ca="1" t="shared" si="4"/>
        <v>96.9677419354839</v>
      </c>
    </row>
    <row r="51" spans="1:2">
      <c r="A51">
        <v>89</v>
      </c>
      <c r="B51">
        <f ca="1" t="shared" si="4"/>
        <v>74.4285714285714</v>
      </c>
    </row>
    <row r="52" spans="2:2">
      <c r="B52">
        <f ca="1" t="shared" ref="B52:B61" si="5">OFFSET($A$1,(ROW()-1)*5,0,1,1)</f>
        <v>75.6875</v>
      </c>
    </row>
    <row r="53" spans="2:2">
      <c r="B53">
        <f ca="1" t="shared" si="5"/>
        <v>80.25</v>
      </c>
    </row>
    <row r="54" spans="2:2">
      <c r="B54">
        <f ca="1" t="shared" si="5"/>
        <v>87.0689655172414</v>
      </c>
    </row>
    <row r="55" spans="2:2">
      <c r="B55">
        <f ca="1" t="shared" si="5"/>
        <v>90.2222222222222</v>
      </c>
    </row>
    <row r="56" spans="1:2">
      <c r="A56">
        <v>69.7272727272727</v>
      </c>
      <c r="B56">
        <f ca="1" t="shared" si="5"/>
        <v>85.3333333333333</v>
      </c>
    </row>
    <row r="57" spans="2:2">
      <c r="B57">
        <f ca="1" t="shared" si="5"/>
        <v>76.3243243243243</v>
      </c>
    </row>
    <row r="58" spans="2:2">
      <c r="B58">
        <f ca="1" t="shared" si="5"/>
        <v>82.4347826086957</v>
      </c>
    </row>
    <row r="59" spans="2:2">
      <c r="B59">
        <f ca="1" t="shared" si="5"/>
        <v>85.6666666666667</v>
      </c>
    </row>
    <row r="60" spans="2:2">
      <c r="B60">
        <f ca="1" t="shared" si="5"/>
        <v>76.1</v>
      </c>
    </row>
    <row r="61" spans="1:2">
      <c r="A61">
        <v>83.6296296296296</v>
      </c>
      <c r="B61">
        <f ca="1" t="shared" si="5"/>
        <v>79.1666666666667</v>
      </c>
    </row>
    <row r="62" spans="2:2">
      <c r="B62">
        <f ca="1" t="shared" ref="B62:B71" si="6">OFFSET($A$1,(ROW()-1)*5,0,1,1)</f>
        <v>90.8947368421053</v>
      </c>
    </row>
    <row r="63" spans="2:2">
      <c r="B63">
        <f ca="1" t="shared" si="6"/>
        <v>95.05</v>
      </c>
    </row>
    <row r="64" spans="2:2">
      <c r="B64">
        <f ca="1" t="shared" si="6"/>
        <v>87.7407407407407</v>
      </c>
    </row>
    <row r="65" spans="2:2">
      <c r="B65">
        <f ca="1" t="shared" si="6"/>
        <v>74.9411764705882</v>
      </c>
    </row>
    <row r="66" spans="1:2">
      <c r="A66">
        <v>87.5833333333333</v>
      </c>
      <c r="B66">
        <f ca="1" t="shared" si="6"/>
        <v>83.1428571428571</v>
      </c>
    </row>
    <row r="67" spans="2:2">
      <c r="B67">
        <f ca="1" t="shared" si="6"/>
        <v>82.1714285714286</v>
      </c>
    </row>
    <row r="68" spans="2:2">
      <c r="B68">
        <f ca="1" t="shared" si="6"/>
        <v>92.875</v>
      </c>
    </row>
    <row r="69" spans="2:2">
      <c r="B69">
        <f ca="1" t="shared" si="6"/>
        <v>88.4375</v>
      </c>
    </row>
    <row r="70" spans="2:2">
      <c r="B70">
        <f ca="1" t="shared" si="6"/>
        <v>79.8461538461538</v>
      </c>
    </row>
    <row r="71" spans="1:2">
      <c r="A71">
        <v>81.9230769230769</v>
      </c>
      <c r="B71">
        <f ca="1" t="shared" si="6"/>
        <v>76.12</v>
      </c>
    </row>
    <row r="72" spans="2:2">
      <c r="B72">
        <f ca="1" t="shared" ref="B72:B81" si="7">OFFSET($A$1,(ROW()-1)*5,0,1,1)</f>
        <v>93.75</v>
      </c>
    </row>
    <row r="73" spans="2:2">
      <c r="B73">
        <f ca="1" t="shared" si="7"/>
        <v>83.7083333333333</v>
      </c>
    </row>
    <row r="74" spans="2:2">
      <c r="B74">
        <f ca="1" t="shared" si="7"/>
        <v>86.0769230769231</v>
      </c>
    </row>
    <row r="75" spans="2:2">
      <c r="B75">
        <f ca="1" t="shared" si="7"/>
        <v>96.05</v>
      </c>
    </row>
    <row r="76" spans="1:2">
      <c r="A76">
        <v>81.8181818181818</v>
      </c>
      <c r="B76">
        <f ca="1" t="shared" si="7"/>
        <v>88.3255813953488</v>
      </c>
    </row>
    <row r="77" spans="2:2">
      <c r="B77">
        <f ca="1" t="shared" si="7"/>
        <v>88</v>
      </c>
    </row>
    <row r="78" spans="2:2">
      <c r="B78">
        <f ca="1" t="shared" si="7"/>
        <v>90.2</v>
      </c>
    </row>
    <row r="79" spans="2:2">
      <c r="B79">
        <f ca="1" t="shared" si="7"/>
        <v>88.6153846153846</v>
      </c>
    </row>
    <row r="80" spans="2:2">
      <c r="B80">
        <f ca="1" t="shared" si="7"/>
        <v>93.6666666666667</v>
      </c>
    </row>
    <row r="81" spans="1:2">
      <c r="A81">
        <v>78.4166666666667</v>
      </c>
      <c r="B81">
        <f ca="1" t="shared" si="7"/>
        <v>84.7083333333333</v>
      </c>
    </row>
    <row r="82" spans="2:2">
      <c r="B82">
        <f ca="1" t="shared" ref="B82:B91" si="8">OFFSET($A$1,(ROW()-1)*5,0,1,1)</f>
        <v>86</v>
      </c>
    </row>
    <row r="83" spans="2:2">
      <c r="B83">
        <f ca="1" t="shared" si="8"/>
        <v>86.6842105263158</v>
      </c>
    </row>
    <row r="84" spans="2:2">
      <c r="B84">
        <f ca="1" t="shared" si="8"/>
        <v>84.3333333333333</v>
      </c>
    </row>
    <row r="85" spans="2:2">
      <c r="B85">
        <f ca="1" t="shared" si="8"/>
        <v>87</v>
      </c>
    </row>
    <row r="86" spans="1:2">
      <c r="A86">
        <v>87.8181818181818</v>
      </c>
      <c r="B86">
        <f ca="1" t="shared" si="8"/>
        <v>88.7272727272727</v>
      </c>
    </row>
    <row r="87" spans="2:2">
      <c r="B87">
        <f ca="1" t="shared" si="8"/>
        <v>86.4</v>
      </c>
    </row>
    <row r="88" spans="2:2">
      <c r="B88">
        <f ca="1" t="shared" si="8"/>
        <v>81.8888888888889</v>
      </c>
    </row>
    <row r="89" spans="2:2">
      <c r="B89">
        <f ca="1" t="shared" si="8"/>
        <v>85.7142857142857</v>
      </c>
    </row>
    <row r="90" spans="2:2">
      <c r="B90">
        <f ca="1" t="shared" si="8"/>
        <v>76.5263157894737</v>
      </c>
    </row>
    <row r="91" spans="1:2">
      <c r="A91">
        <v>93</v>
      </c>
      <c r="B91">
        <f ca="1" t="shared" si="8"/>
        <v>85.3846153846154</v>
      </c>
    </row>
    <row r="92" spans="2:2">
      <c r="B92">
        <f ca="1" t="shared" ref="B92:B101" si="9">OFFSET($A$1,(ROW()-1)*5,0,1,1)</f>
        <v>82.7567567567568</v>
      </c>
    </row>
    <row r="93" spans="2:2">
      <c r="B93">
        <f ca="1" t="shared" si="9"/>
        <v>81</v>
      </c>
    </row>
    <row r="94" spans="2:2">
      <c r="B94">
        <f ca="1" t="shared" si="9"/>
        <v>78.4210526315789</v>
      </c>
    </row>
    <row r="95" spans="2:2">
      <c r="B95">
        <f ca="1" t="shared" si="9"/>
        <v>81.9375</v>
      </c>
    </row>
    <row r="96" spans="1:2">
      <c r="A96">
        <v>86.7714285714286</v>
      </c>
      <c r="B96">
        <f ca="1" t="shared" si="9"/>
        <v>84.3571428571429</v>
      </c>
    </row>
    <row r="97" spans="1:2">
      <c r="A97" t="s">
        <v>131</v>
      </c>
      <c r="B97">
        <f ca="1" t="shared" si="9"/>
        <v>80.6666666666667</v>
      </c>
    </row>
    <row r="98" spans="1:2">
      <c r="A98">
        <v>4</v>
      </c>
      <c r="B98">
        <f ca="1" t="shared" si="9"/>
        <v>78.9473684210526</v>
      </c>
    </row>
    <row r="99" spans="1:2">
      <c r="A99">
        <v>95</v>
      </c>
      <c r="B99">
        <f ca="1" t="shared" si="9"/>
        <v>86.2692307692308</v>
      </c>
    </row>
    <row r="100" spans="2:2">
      <c r="B100">
        <f ca="1" t="shared" si="9"/>
        <v>86.5</v>
      </c>
    </row>
    <row r="101" spans="1:2">
      <c r="A101">
        <v>87.3235294117647</v>
      </c>
      <c r="B101">
        <f ca="1" t="shared" si="9"/>
        <v>85.375</v>
      </c>
    </row>
    <row r="102" spans="1:2">
      <c r="A102" t="s">
        <v>138</v>
      </c>
      <c r="B102">
        <f ca="1" t="shared" ref="B102:B111" si="10">OFFSET($A$1,(ROW()-1)*5,0,1,1)</f>
        <v>87.84</v>
      </c>
    </row>
    <row r="103" spans="1:2">
      <c r="A103">
        <v>5</v>
      </c>
      <c r="B103">
        <f ca="1" t="shared" si="10"/>
        <v>87.2307692307692</v>
      </c>
    </row>
    <row r="104" spans="1:2">
      <c r="A104">
        <v>96</v>
      </c>
      <c r="B104">
        <f ca="1" t="shared" si="10"/>
        <v>83</v>
      </c>
    </row>
    <row r="105" spans="2:2">
      <c r="B105">
        <f ca="1" t="shared" si="10"/>
        <v>87.9310344827586</v>
      </c>
    </row>
    <row r="106" spans="1:2">
      <c r="A106">
        <v>86.0384615384615</v>
      </c>
      <c r="B106">
        <f ca="1" t="shared" si="10"/>
        <v>80.1034482758621</v>
      </c>
    </row>
    <row r="107" spans="2:2">
      <c r="B107">
        <f ca="1" t="shared" si="10"/>
        <v>76.9259259259259</v>
      </c>
    </row>
    <row r="108" spans="2:2">
      <c r="B108">
        <f ca="1" t="shared" si="10"/>
        <v>83.25</v>
      </c>
    </row>
    <row r="109" spans="2:2">
      <c r="B109">
        <f ca="1" t="shared" si="10"/>
        <v>84.4516129032258</v>
      </c>
    </row>
    <row r="110" spans="2:2">
      <c r="B110">
        <f ca="1" t="shared" si="10"/>
        <v>77.1612903225806</v>
      </c>
    </row>
    <row r="111" spans="1:2">
      <c r="A111">
        <v>87.0869565217391</v>
      </c>
      <c r="B111">
        <f ca="1" t="shared" si="10"/>
        <v>85.8055555555556</v>
      </c>
    </row>
    <row r="112" spans="2:2">
      <c r="B112">
        <f ca="1" t="shared" ref="B112:B121" si="11">OFFSET($A$1,(ROW()-1)*5,0,1,1)</f>
        <v>82.3658536585366</v>
      </c>
    </row>
    <row r="113" spans="2:2">
      <c r="B113">
        <f ca="1" t="shared" si="11"/>
        <v>86.9166666666667</v>
      </c>
    </row>
    <row r="114" spans="2:2">
      <c r="B114">
        <f ca="1" t="shared" si="11"/>
        <v>83.65625</v>
      </c>
    </row>
    <row r="115" spans="2:2">
      <c r="B115">
        <f ca="1" t="shared" si="11"/>
        <v>83.5</v>
      </c>
    </row>
    <row r="116" spans="1:2">
      <c r="A116">
        <v>84.76</v>
      </c>
      <c r="B116">
        <f ca="1" t="shared" si="11"/>
        <v>84.1818181818182</v>
      </c>
    </row>
    <row r="117" spans="2:2">
      <c r="B117">
        <f ca="1" t="shared" si="11"/>
        <v>80.6060606060606</v>
      </c>
    </row>
    <row r="118" spans="2:2">
      <c r="B118">
        <f ca="1" t="shared" si="11"/>
        <v>87.1176470588235</v>
      </c>
    </row>
    <row r="119" spans="2:2">
      <c r="B119">
        <f ca="1" t="shared" si="11"/>
        <v>83.5</v>
      </c>
    </row>
    <row r="120" spans="2:2">
      <c r="B120">
        <f ca="1" t="shared" si="11"/>
        <v>85.962962962963</v>
      </c>
    </row>
    <row r="121" spans="1:2">
      <c r="A121">
        <v>88.6176470588235</v>
      </c>
      <c r="B121">
        <f ca="1" t="shared" si="11"/>
        <v>87.1470588235294</v>
      </c>
    </row>
    <row r="122" spans="2:2">
      <c r="B122">
        <f ca="1" t="shared" ref="B122:B131" si="12">OFFSET($A$1,(ROW()-1)*5,0,1,1)</f>
        <v>90.9285714285714</v>
      </c>
    </row>
    <row r="123" spans="2:2">
      <c r="B123">
        <f ca="1" t="shared" si="12"/>
        <v>89.2631578947368</v>
      </c>
    </row>
    <row r="124" spans="2:2">
      <c r="B124">
        <f ca="1" t="shared" si="12"/>
        <v>89.5185185185185</v>
      </c>
    </row>
    <row r="125" spans="2:2">
      <c r="B125">
        <f ca="1" t="shared" si="12"/>
        <v>87.76</v>
      </c>
    </row>
    <row r="126" spans="1:2">
      <c r="A126">
        <v>77.4</v>
      </c>
      <c r="B126">
        <f ca="1" t="shared" si="12"/>
        <v>90.3636363636364</v>
      </c>
    </row>
    <row r="127" spans="2:2">
      <c r="B127">
        <f ca="1" t="shared" si="12"/>
        <v>87.1818181818182</v>
      </c>
    </row>
    <row r="128" spans="2:2">
      <c r="B128">
        <f ca="1" t="shared" si="12"/>
        <v>92.4736842105263</v>
      </c>
    </row>
    <row r="129" spans="2:2">
      <c r="B129">
        <f ca="1" t="shared" si="12"/>
        <v>70.7</v>
      </c>
    </row>
    <row r="130" spans="2:2">
      <c r="B130">
        <f ca="1" t="shared" si="12"/>
        <v>78</v>
      </c>
    </row>
    <row r="131" spans="1:2">
      <c r="A131">
        <v>84.0344827586207</v>
      </c>
      <c r="B131">
        <f ca="1" t="shared" si="12"/>
        <v>83.1363636363636</v>
      </c>
    </row>
    <row r="132" spans="2:2">
      <c r="B132">
        <f ca="1" t="shared" ref="B132:B141" si="13">OFFSET($A$1,(ROW()-1)*5,0,1,1)</f>
        <v>83.1666666666667</v>
      </c>
    </row>
    <row r="133" spans="2:2">
      <c r="B133">
        <f ca="1" t="shared" si="13"/>
        <v>80.9130434782609</v>
      </c>
    </row>
    <row r="134" spans="2:2">
      <c r="B134">
        <f ca="1" t="shared" si="13"/>
        <v>81.35</v>
      </c>
    </row>
    <row r="135" spans="2:2">
      <c r="B135">
        <f ca="1" t="shared" si="13"/>
        <v>81.1428571428571</v>
      </c>
    </row>
    <row r="136" spans="1:2">
      <c r="A136">
        <v>94</v>
      </c>
      <c r="B136">
        <f ca="1" t="shared" si="13"/>
        <v>78.6153846153846</v>
      </c>
    </row>
    <row r="137" spans="2:2">
      <c r="B137">
        <f ca="1" t="shared" si="13"/>
        <v>78.04</v>
      </c>
    </row>
    <row r="138" spans="2:2">
      <c r="B138">
        <f ca="1" t="shared" si="13"/>
        <v>92.85</v>
      </c>
    </row>
    <row r="139" spans="2:2">
      <c r="B139">
        <f ca="1" t="shared" si="13"/>
        <v>80.1923076923077</v>
      </c>
    </row>
    <row r="140" spans="2:2">
      <c r="B140">
        <f ca="1" t="shared" si="13"/>
        <v>88.6923076923077</v>
      </c>
    </row>
    <row r="141" spans="1:2">
      <c r="A141">
        <v>82.7692307692308</v>
      </c>
      <c r="B141">
        <f ca="1" t="shared" si="13"/>
        <v>66.1290322580645</v>
      </c>
    </row>
    <row r="142" spans="1:2">
      <c r="A142" t="s">
        <v>193</v>
      </c>
      <c r="B142">
        <f ca="1" t="shared" ref="B142:B151" si="14">OFFSET($A$1,(ROW()-1)*5,0,1,1)</f>
        <v>87.5769230769231</v>
      </c>
    </row>
    <row r="143" spans="1:2">
      <c r="A143">
        <v>1</v>
      </c>
      <c r="B143">
        <f ca="1" t="shared" si="14"/>
        <v>87.0645161290323</v>
      </c>
    </row>
    <row r="144" spans="1:2">
      <c r="A144">
        <v>95</v>
      </c>
      <c r="B144">
        <f ca="1" t="shared" si="14"/>
        <v>91.375</v>
      </c>
    </row>
    <row r="145" spans="2:2">
      <c r="B145">
        <f ca="1" t="shared" si="14"/>
        <v>88.8235294117647</v>
      </c>
    </row>
    <row r="146" spans="1:2">
      <c r="A146">
        <v>72.027027027027</v>
      </c>
      <c r="B146">
        <f ca="1" t="shared" si="14"/>
        <v>83.0714285714286</v>
      </c>
    </row>
    <row r="147" spans="1:2">
      <c r="A147" t="s">
        <v>192</v>
      </c>
      <c r="B147">
        <f ca="1" t="shared" si="14"/>
        <v>82.5416666666667</v>
      </c>
    </row>
    <row r="148" spans="1:2">
      <c r="A148">
        <v>4</v>
      </c>
      <c r="B148">
        <f ca="1" t="shared" si="14"/>
        <v>91.7586206896552</v>
      </c>
    </row>
    <row r="149" spans="1:2">
      <c r="A149">
        <v>83</v>
      </c>
      <c r="B149">
        <f ca="1" t="shared" si="14"/>
        <v>79.8421052631579</v>
      </c>
    </row>
    <row r="150" spans="2:2">
      <c r="B150">
        <f ca="1" t="shared" si="14"/>
        <v>73.8333333333333</v>
      </c>
    </row>
    <row r="151" spans="1:2">
      <c r="A151">
        <v>86.3913043478261</v>
      </c>
      <c r="B151">
        <f ca="1" t="shared" si="14"/>
        <v>88.8888888888889</v>
      </c>
    </row>
    <row r="152" spans="2:2">
      <c r="B152">
        <f ca="1" t="shared" ref="B152:B166" si="15">OFFSET($A$1,(ROW()-1)*5,0,1,1)</f>
        <v>91.5</v>
      </c>
    </row>
    <row r="153" spans="2:2">
      <c r="B153">
        <f ca="1" t="shared" si="15"/>
        <v>91.0769230769231</v>
      </c>
    </row>
    <row r="154" spans="2:2">
      <c r="B154">
        <f ca="1" t="shared" si="15"/>
        <v>88.3913043478261</v>
      </c>
    </row>
    <row r="155" spans="2:2">
      <c r="B155">
        <f ca="1" t="shared" si="15"/>
        <v>83.9047619047619</v>
      </c>
    </row>
    <row r="156" spans="1:2">
      <c r="A156">
        <v>90.1818181818182</v>
      </c>
      <c r="B156">
        <f ca="1" t="shared" si="15"/>
        <v>83.6571428571429</v>
      </c>
    </row>
    <row r="157" spans="2:2">
      <c r="B157">
        <f ca="1" t="shared" si="15"/>
        <v>78.2857142857143</v>
      </c>
    </row>
    <row r="158" spans="2:2">
      <c r="B158">
        <f ca="1" t="shared" si="15"/>
        <v>87.2272727272727</v>
      </c>
    </row>
    <row r="159" spans="2:2">
      <c r="B159">
        <f ca="1" t="shared" si="15"/>
        <v>87.1818181818182</v>
      </c>
    </row>
    <row r="160" spans="2:2">
      <c r="B160">
        <f ca="1" t="shared" si="15"/>
        <v>0</v>
      </c>
    </row>
    <row r="161" spans="1:2">
      <c r="A161">
        <v>85.3636363636364</v>
      </c>
      <c r="B161">
        <f ca="1" t="shared" si="15"/>
        <v>0</v>
      </c>
    </row>
    <row r="162" spans="2:2">
      <c r="B162">
        <f ca="1" t="shared" si="15"/>
        <v>0</v>
      </c>
    </row>
    <row r="163" spans="2:2">
      <c r="B163">
        <f ca="1" t="shared" si="15"/>
        <v>0</v>
      </c>
    </row>
    <row r="164" spans="2:2">
      <c r="B164">
        <f ca="1" t="shared" si="15"/>
        <v>0</v>
      </c>
    </row>
    <row r="165" spans="2:2">
      <c r="B165">
        <f ca="1" t="shared" si="15"/>
        <v>0</v>
      </c>
    </row>
    <row r="166" spans="1:2">
      <c r="A166">
        <v>85.0952380952381</v>
      </c>
      <c r="B166">
        <f ca="1" t="shared" si="15"/>
        <v>0</v>
      </c>
    </row>
    <row r="171" spans="1:1">
      <c r="A171">
        <v>88</v>
      </c>
    </row>
    <row r="176" spans="1:1">
      <c r="A176">
        <v>77.6666666666667</v>
      </c>
    </row>
    <row r="181" spans="1:1">
      <c r="A181">
        <v>85.3823529411765</v>
      </c>
    </row>
    <row r="186" spans="1:1">
      <c r="A186">
        <v>95.6470588235294</v>
      </c>
    </row>
    <row r="191" spans="1:1">
      <c r="A191">
        <v>91.09375</v>
      </c>
    </row>
    <row r="192" spans="1:1">
      <c r="A192" t="s">
        <v>249</v>
      </c>
    </row>
    <row r="193" spans="1:1">
      <c r="A193">
        <v>5</v>
      </c>
    </row>
    <row r="194" spans="1:1">
      <c r="A194">
        <v>96</v>
      </c>
    </row>
    <row r="196" spans="1:1">
      <c r="A196">
        <v>96.4285714285714</v>
      </c>
    </row>
    <row r="201" spans="1:1">
      <c r="A201">
        <v>91.3548387096774</v>
      </c>
    </row>
    <row r="206" spans="1:1">
      <c r="A206">
        <v>90.5151515151515</v>
      </c>
    </row>
    <row r="207" spans="1:1">
      <c r="A207" t="s">
        <v>268</v>
      </c>
    </row>
    <row r="208" spans="1:1">
      <c r="A208">
        <v>2</v>
      </c>
    </row>
    <row r="209" spans="1:1">
      <c r="A209">
        <v>92</v>
      </c>
    </row>
    <row r="211" spans="1:1">
      <c r="A211">
        <v>88.1764705882353</v>
      </c>
    </row>
    <row r="212" spans="1:1">
      <c r="A212" t="s">
        <v>276</v>
      </c>
    </row>
    <row r="213" spans="1:1">
      <c r="A213">
        <v>6</v>
      </c>
    </row>
    <row r="214" spans="1:1">
      <c r="A214">
        <v>91</v>
      </c>
    </row>
    <row r="216" spans="1:1">
      <c r="A216">
        <v>66.2727272727273</v>
      </c>
    </row>
    <row r="221" spans="1:1">
      <c r="A221">
        <v>84.15</v>
      </c>
    </row>
    <row r="226" spans="1:1">
      <c r="A226">
        <v>80.2173913043478</v>
      </c>
    </row>
    <row r="231" spans="1:1">
      <c r="A231">
        <v>92.25</v>
      </c>
    </row>
    <row r="236" spans="1:1">
      <c r="A236">
        <v>74.36</v>
      </c>
    </row>
    <row r="241" spans="1:1">
      <c r="A241">
        <v>69.6666666666667</v>
      </c>
    </row>
    <row r="246" spans="1:1">
      <c r="A246">
        <v>96.9677419354839</v>
      </c>
    </row>
    <row r="251" spans="1:1">
      <c r="A251">
        <v>74.4285714285714</v>
      </c>
    </row>
    <row r="252" spans="1:1">
      <c r="A252" t="s">
        <v>328</v>
      </c>
    </row>
    <row r="253" spans="1:1">
      <c r="A253">
        <v>6</v>
      </c>
    </row>
    <row r="254" spans="1:1">
      <c r="A254">
        <v>87</v>
      </c>
    </row>
    <row r="256" spans="1:1">
      <c r="A256">
        <v>75.6875</v>
      </c>
    </row>
    <row r="261" spans="1:1">
      <c r="A261">
        <v>80.25</v>
      </c>
    </row>
    <row r="266" spans="1:1">
      <c r="A266">
        <v>87.0689655172414</v>
      </c>
    </row>
    <row r="271" spans="1:1">
      <c r="A271">
        <v>90.2222222222222</v>
      </c>
    </row>
    <row r="276" spans="1:1">
      <c r="A276">
        <v>85.3333333333333</v>
      </c>
    </row>
    <row r="281" spans="1:1">
      <c r="A281">
        <v>76.3243243243243</v>
      </c>
    </row>
    <row r="282" spans="1:1">
      <c r="A282" t="s">
        <v>359</v>
      </c>
    </row>
    <row r="283" spans="1:1">
      <c r="A283">
        <v>2</v>
      </c>
    </row>
    <row r="284" spans="1:1">
      <c r="A284">
        <v>84</v>
      </c>
    </row>
    <row r="286" spans="1:1">
      <c r="A286">
        <v>82.4347826086957</v>
      </c>
    </row>
    <row r="291" spans="1:1">
      <c r="A291">
        <v>85.6666666666667</v>
      </c>
    </row>
    <row r="296" spans="1:1">
      <c r="A296">
        <v>76.1</v>
      </c>
    </row>
    <row r="301" spans="1:1">
      <c r="A301">
        <v>79.1666666666667</v>
      </c>
    </row>
    <row r="306" spans="1:1">
      <c r="A306">
        <v>90.8947368421053</v>
      </c>
    </row>
    <row r="311" spans="1:1">
      <c r="A311">
        <v>95.05</v>
      </c>
    </row>
    <row r="312" spans="1:1">
      <c r="A312" t="s">
        <v>407</v>
      </c>
    </row>
    <row r="313" spans="1:1">
      <c r="A313">
        <v>4</v>
      </c>
    </row>
    <row r="314" spans="1:1">
      <c r="A314">
        <v>94</v>
      </c>
    </row>
    <row r="316" spans="1:1">
      <c r="A316">
        <v>87.7407407407407</v>
      </c>
    </row>
    <row r="321" spans="1:1">
      <c r="A321">
        <v>74.9411764705882</v>
      </c>
    </row>
    <row r="322" spans="1:1">
      <c r="A322" t="s">
        <v>414</v>
      </c>
    </row>
    <row r="323" spans="1:1">
      <c r="A323">
        <v>2</v>
      </c>
    </row>
    <row r="324" spans="1:1">
      <c r="A324">
        <v>88</v>
      </c>
    </row>
    <row r="326" spans="1:1">
      <c r="A326">
        <v>83.1428571428571</v>
      </c>
    </row>
    <row r="331" spans="1:1">
      <c r="A331">
        <v>82.1714285714286</v>
      </c>
    </row>
    <row r="332" spans="1:1">
      <c r="A332" t="s">
        <v>436</v>
      </c>
    </row>
    <row r="333" spans="1:1">
      <c r="A333">
        <v>5</v>
      </c>
    </row>
    <row r="334" spans="1:1">
      <c r="A334">
        <v>98</v>
      </c>
    </row>
    <row r="336" spans="1:1">
      <c r="A336">
        <v>92.875</v>
      </c>
    </row>
    <row r="341" spans="1:1">
      <c r="A341">
        <v>88.4375</v>
      </c>
    </row>
    <row r="342" spans="1:1">
      <c r="A342" t="s">
        <v>344</v>
      </c>
    </row>
    <row r="343" spans="1:1">
      <c r="A343">
        <v>1</v>
      </c>
    </row>
    <row r="344" spans="1:1">
      <c r="A344">
        <v>91</v>
      </c>
    </row>
    <row r="346" spans="1:1">
      <c r="A346">
        <v>79.8461538461538</v>
      </c>
    </row>
    <row r="351" spans="1:1">
      <c r="A351">
        <v>76.12</v>
      </c>
    </row>
    <row r="356" spans="1:1">
      <c r="A356">
        <v>93.75</v>
      </c>
    </row>
    <row r="361" spans="1:1">
      <c r="A361">
        <v>83.7083333333333</v>
      </c>
    </row>
    <row r="366" spans="1:1">
      <c r="A366">
        <v>86.0769230769231</v>
      </c>
    </row>
    <row r="371" spans="1:1">
      <c r="A371">
        <v>96.05</v>
      </c>
    </row>
    <row r="372" spans="1:1">
      <c r="A372" t="s">
        <v>484</v>
      </c>
    </row>
    <row r="373" spans="1:1">
      <c r="A373">
        <v>6</v>
      </c>
    </row>
    <row r="374" spans="1:1">
      <c r="A374">
        <v>98</v>
      </c>
    </row>
    <row r="376" spans="1:1">
      <c r="A376">
        <v>88.3255813953488</v>
      </c>
    </row>
    <row r="377" spans="1:1">
      <c r="A377" t="s">
        <v>491</v>
      </c>
    </row>
    <row r="378" spans="1:1">
      <c r="A378">
        <v>4</v>
      </c>
    </row>
    <row r="379" spans="1:1">
      <c r="A379">
        <v>91</v>
      </c>
    </row>
    <row r="381" spans="1:1">
      <c r="A381">
        <v>88</v>
      </c>
    </row>
    <row r="382" spans="1:1">
      <c r="A382" t="s">
        <v>502</v>
      </c>
    </row>
    <row r="383" spans="1:1">
      <c r="A383">
        <v>1</v>
      </c>
    </row>
    <row r="384" spans="1:1">
      <c r="A384">
        <v>90</v>
      </c>
    </row>
    <row r="386" spans="1:1">
      <c r="A386">
        <v>90.2</v>
      </c>
    </row>
    <row r="387" spans="1:1">
      <c r="A387" t="s">
        <v>501</v>
      </c>
    </row>
    <row r="388" spans="1:1">
      <c r="A388">
        <v>1</v>
      </c>
    </row>
    <row r="389" spans="1:1">
      <c r="A389">
        <v>87</v>
      </c>
    </row>
    <row r="391" spans="1:1">
      <c r="A391">
        <v>88.6153846153846</v>
      </c>
    </row>
    <row r="396" spans="1:1">
      <c r="A396">
        <v>93.6666666666667</v>
      </c>
    </row>
    <row r="401" spans="1:1">
      <c r="A401">
        <v>84.7083333333333</v>
      </c>
    </row>
    <row r="406" spans="1:1">
      <c r="A406">
        <v>86</v>
      </c>
    </row>
    <row r="411" spans="1:1">
      <c r="A411">
        <v>86.6842105263158</v>
      </c>
    </row>
    <row r="416" spans="1:1">
      <c r="A416">
        <v>84.3333333333333</v>
      </c>
    </row>
    <row r="421" spans="1:1">
      <c r="A421">
        <v>87</v>
      </c>
    </row>
    <row r="426" spans="1:1">
      <c r="A426">
        <v>88.7272727272727</v>
      </c>
    </row>
    <row r="431" spans="1:1">
      <c r="A431">
        <v>86.4</v>
      </c>
    </row>
    <row r="436" spans="1:1">
      <c r="A436">
        <v>81.8888888888889</v>
      </c>
    </row>
    <row r="441" spans="1:1">
      <c r="A441">
        <v>85.7142857142857</v>
      </c>
    </row>
    <row r="446" spans="1:1">
      <c r="A446">
        <v>76.5263157894737</v>
      </c>
    </row>
    <row r="447" spans="1:1">
      <c r="A447" t="s">
        <v>574</v>
      </c>
    </row>
    <row r="448" spans="1:1">
      <c r="A448">
        <v>5</v>
      </c>
    </row>
    <row r="449" spans="1:1">
      <c r="A449">
        <v>88</v>
      </c>
    </row>
    <row r="451" spans="1:1">
      <c r="A451">
        <v>85.3846153846154</v>
      </c>
    </row>
    <row r="452" spans="1:1">
      <c r="A452" t="s">
        <v>568</v>
      </c>
    </row>
    <row r="453" spans="1:1">
      <c r="A453">
        <v>1</v>
      </c>
    </row>
    <row r="454" spans="1:1">
      <c r="A454">
        <v>90</v>
      </c>
    </row>
    <row r="456" spans="1:1">
      <c r="A456">
        <v>82.7567567567568</v>
      </c>
    </row>
    <row r="457" spans="1:1">
      <c r="A457" t="s">
        <v>590</v>
      </c>
    </row>
    <row r="458" spans="1:1">
      <c r="A458">
        <v>5</v>
      </c>
    </row>
    <row r="459" spans="1:1">
      <c r="A459">
        <v>82</v>
      </c>
    </row>
    <row r="461" spans="1:1">
      <c r="A461">
        <v>81</v>
      </c>
    </row>
    <row r="466" spans="1:1">
      <c r="A466">
        <v>78.4210526315789</v>
      </c>
    </row>
    <row r="467" spans="1:1">
      <c r="A467" t="s">
        <v>585</v>
      </c>
    </row>
    <row r="468" spans="1:1">
      <c r="A468">
        <v>1</v>
      </c>
    </row>
    <row r="469" spans="1:1">
      <c r="A469">
        <v>84</v>
      </c>
    </row>
    <row r="471" spans="1:1">
      <c r="A471">
        <v>81.9375</v>
      </c>
    </row>
    <row r="472" spans="1:1">
      <c r="A472" t="s">
        <v>571</v>
      </c>
    </row>
    <row r="473" spans="1:1">
      <c r="A473">
        <v>1</v>
      </c>
    </row>
    <row r="474" spans="1:1">
      <c r="A474">
        <v>89</v>
      </c>
    </row>
    <row r="476" spans="1:1">
      <c r="A476">
        <v>84.3571428571429</v>
      </c>
    </row>
    <row r="481" spans="1:1">
      <c r="A481">
        <v>80.6666666666667</v>
      </c>
    </row>
    <row r="482" spans="1:1">
      <c r="A482" t="s">
        <v>625</v>
      </c>
    </row>
    <row r="483" spans="1:1">
      <c r="A483">
        <v>1</v>
      </c>
    </row>
    <row r="484" spans="1:1">
      <c r="A484">
        <v>89</v>
      </c>
    </row>
    <row r="486" spans="1:1">
      <c r="A486">
        <v>78.9473684210526</v>
      </c>
    </row>
    <row r="491" spans="1:1">
      <c r="A491">
        <v>86.2692307692308</v>
      </c>
    </row>
    <row r="496" spans="1:1">
      <c r="A496">
        <v>86.5</v>
      </c>
    </row>
    <row r="497" spans="1:1">
      <c r="A497" t="s">
        <v>643</v>
      </c>
    </row>
    <row r="498" spans="1:1">
      <c r="A498">
        <v>3</v>
      </c>
    </row>
    <row r="499" spans="1:1">
      <c r="A499">
        <v>86</v>
      </c>
    </row>
    <row r="501" spans="1:1">
      <c r="A501">
        <v>85.375</v>
      </c>
    </row>
    <row r="502" spans="1:1">
      <c r="A502" t="s">
        <v>651</v>
      </c>
    </row>
    <row r="503" spans="1:1">
      <c r="A503">
        <v>1</v>
      </c>
    </row>
    <row r="504" spans="1:1">
      <c r="A504">
        <v>91</v>
      </c>
    </row>
    <row r="506" spans="1:1">
      <c r="A506">
        <v>87.84</v>
      </c>
    </row>
    <row r="507" spans="1:1">
      <c r="A507" t="s">
        <v>571</v>
      </c>
    </row>
    <row r="508" spans="1:1">
      <c r="A508">
        <v>4</v>
      </c>
    </row>
    <row r="509" spans="1:1">
      <c r="A509">
        <v>89</v>
      </c>
    </row>
    <row r="511" spans="1:1">
      <c r="A511">
        <v>87.2307692307692</v>
      </c>
    </row>
    <row r="516" spans="1:1">
      <c r="A516">
        <v>83</v>
      </c>
    </row>
    <row r="517" spans="1:1">
      <c r="A517" t="s">
        <v>669</v>
      </c>
    </row>
    <row r="518" spans="1:1">
      <c r="A518">
        <v>5</v>
      </c>
    </row>
    <row r="519" spans="1:1">
      <c r="A519">
        <v>84</v>
      </c>
    </row>
    <row r="521" spans="1:1">
      <c r="A521">
        <v>87.9310344827586</v>
      </c>
    </row>
    <row r="522" spans="1:1">
      <c r="A522" t="s">
        <v>677</v>
      </c>
    </row>
    <row r="523" spans="1:1">
      <c r="A523">
        <v>5</v>
      </c>
    </row>
    <row r="524" spans="1:1">
      <c r="A524">
        <v>92</v>
      </c>
    </row>
    <row r="526" spans="1:1">
      <c r="A526">
        <v>80.1034482758621</v>
      </c>
    </row>
    <row r="531" spans="1:1">
      <c r="A531">
        <v>76.9259259259259</v>
      </c>
    </row>
    <row r="532" spans="1:1">
      <c r="A532" t="s">
        <v>615</v>
      </c>
    </row>
    <row r="533" spans="1:1">
      <c r="A533">
        <v>1</v>
      </c>
    </row>
    <row r="534" spans="1:1">
      <c r="A534">
        <v>74</v>
      </c>
    </row>
    <row r="536" spans="1:1">
      <c r="A536">
        <v>83.25</v>
      </c>
    </row>
    <row r="537" spans="1:1">
      <c r="A537" t="s">
        <v>695</v>
      </c>
    </row>
    <row r="538" spans="1:1">
      <c r="A538">
        <v>3</v>
      </c>
    </row>
    <row r="539" spans="1:1">
      <c r="A539">
        <v>85</v>
      </c>
    </row>
    <row r="541" spans="1:1">
      <c r="A541">
        <v>84.4516129032258</v>
      </c>
    </row>
    <row r="542" spans="1:1">
      <c r="A542" t="s">
        <v>701</v>
      </c>
    </row>
    <row r="543" spans="1:1">
      <c r="A543">
        <v>6</v>
      </c>
    </row>
    <row r="544" spans="1:1">
      <c r="A544">
        <v>85</v>
      </c>
    </row>
    <row r="546" spans="1:1">
      <c r="A546">
        <v>77.1612903225806</v>
      </c>
    </row>
    <row r="551" spans="1:1">
      <c r="A551">
        <v>85.8055555555556</v>
      </c>
    </row>
    <row r="552" spans="1:1">
      <c r="A552" t="s">
        <v>718</v>
      </c>
    </row>
    <row r="553" spans="1:1">
      <c r="A553">
        <v>5</v>
      </c>
    </row>
    <row r="554" spans="1:1">
      <c r="A554">
        <v>85</v>
      </c>
    </row>
    <row r="556" spans="1:1">
      <c r="A556">
        <v>82.3658536585366</v>
      </c>
    </row>
    <row r="557" spans="1:1">
      <c r="A557" t="s">
        <v>725</v>
      </c>
    </row>
    <row r="558" spans="1:1">
      <c r="A558">
        <v>6</v>
      </c>
    </row>
    <row r="559" spans="1:1">
      <c r="A559">
        <v>83</v>
      </c>
    </row>
    <row r="561" spans="1:1">
      <c r="A561">
        <v>86.9166666666667</v>
      </c>
    </row>
    <row r="566" spans="1:1">
      <c r="A566">
        <v>83.65625</v>
      </c>
    </row>
    <row r="567" spans="1:1">
      <c r="A567" t="s">
        <v>742</v>
      </c>
    </row>
    <row r="568" spans="1:1">
      <c r="A568">
        <v>1</v>
      </c>
    </row>
    <row r="569" spans="1:1">
      <c r="A569">
        <v>82</v>
      </c>
    </row>
    <row r="571" spans="1:1">
      <c r="A571">
        <v>83.5</v>
      </c>
    </row>
    <row r="572" spans="1:1">
      <c r="A572" t="s">
        <v>743</v>
      </c>
    </row>
    <row r="573" spans="1:1">
      <c r="A573">
        <v>5</v>
      </c>
    </row>
    <row r="574" spans="1:1">
      <c r="A574">
        <v>93</v>
      </c>
    </row>
    <row r="576" spans="1:1">
      <c r="A576">
        <v>84.1818181818182</v>
      </c>
    </row>
    <row r="577" spans="1:1">
      <c r="A577" t="s">
        <v>758</v>
      </c>
    </row>
    <row r="578" spans="1:1">
      <c r="A578">
        <v>4</v>
      </c>
    </row>
    <row r="579" spans="1:1">
      <c r="A579">
        <v>85</v>
      </c>
    </row>
    <row r="581" spans="1:1">
      <c r="A581">
        <v>80.6060606060606</v>
      </c>
    </row>
    <row r="582" spans="1:1">
      <c r="A582" t="s">
        <v>764</v>
      </c>
    </row>
    <row r="583" spans="1:1">
      <c r="A583">
        <v>6</v>
      </c>
    </row>
    <row r="584" spans="1:1">
      <c r="A584">
        <v>84</v>
      </c>
    </row>
    <row r="586" spans="1:1">
      <c r="A586">
        <v>87.1176470588235</v>
      </c>
    </row>
    <row r="587" spans="1:1">
      <c r="A587" t="s">
        <v>731</v>
      </c>
    </row>
    <row r="588" spans="1:1">
      <c r="A588">
        <v>1</v>
      </c>
    </row>
    <row r="589" spans="1:1">
      <c r="A589">
        <v>82</v>
      </c>
    </row>
    <row r="591" spans="1:1">
      <c r="A591">
        <v>83.5</v>
      </c>
    </row>
    <row r="596" spans="1:1">
      <c r="A596">
        <v>85.962962962963</v>
      </c>
    </row>
    <row r="601" spans="1:1">
      <c r="A601">
        <v>87.1470588235294</v>
      </c>
    </row>
    <row r="602" spans="1:1">
      <c r="A602" t="s">
        <v>791</v>
      </c>
    </row>
    <row r="603" spans="1:1">
      <c r="A603">
        <v>4</v>
      </c>
    </row>
    <row r="604" spans="1:1">
      <c r="A604">
        <v>72</v>
      </c>
    </row>
    <row r="606" spans="1:1">
      <c r="A606">
        <v>90.9285714285714</v>
      </c>
    </row>
    <row r="611" spans="1:1">
      <c r="A611">
        <v>89.2631578947368</v>
      </c>
    </row>
    <row r="612" spans="1:1">
      <c r="A612" t="s">
        <v>805</v>
      </c>
    </row>
    <row r="613" spans="1:1">
      <c r="A613">
        <v>4</v>
      </c>
    </row>
    <row r="614" spans="1:1">
      <c r="A614">
        <v>78</v>
      </c>
    </row>
    <row r="616" spans="1:1">
      <c r="A616">
        <v>89.5185185185185</v>
      </c>
    </row>
    <row r="621" spans="1:1">
      <c r="A621">
        <v>87.76</v>
      </c>
    </row>
    <row r="626" spans="1:1">
      <c r="A626">
        <v>90.3636363636364</v>
      </c>
    </row>
    <row r="631" spans="1:1">
      <c r="A631">
        <v>87.1818181818182</v>
      </c>
    </row>
    <row r="636" spans="1:1">
      <c r="A636">
        <v>92.4736842105263</v>
      </c>
    </row>
    <row r="641" spans="1:1">
      <c r="A641">
        <v>70.7</v>
      </c>
    </row>
    <row r="642" spans="1:1">
      <c r="A642" t="s">
        <v>847</v>
      </c>
    </row>
    <row r="643" spans="1:1">
      <c r="A643">
        <v>6</v>
      </c>
    </row>
    <row r="644" spans="1:1">
      <c r="A644">
        <v>96</v>
      </c>
    </row>
    <row r="646" spans="1:1">
      <c r="A646">
        <v>78</v>
      </c>
    </row>
    <row r="651" spans="1:1">
      <c r="A651">
        <v>83.1363636363636</v>
      </c>
    </row>
    <row r="656" spans="1:1">
      <c r="A656">
        <v>83.1666666666667</v>
      </c>
    </row>
    <row r="661" spans="1:1">
      <c r="A661">
        <v>80.9130434782609</v>
      </c>
    </row>
    <row r="666" spans="1:1">
      <c r="A666">
        <v>81.35</v>
      </c>
    </row>
    <row r="671" spans="1:1">
      <c r="A671">
        <v>81.1428571428571</v>
      </c>
    </row>
    <row r="676" spans="1:1">
      <c r="A676">
        <v>78.6153846153846</v>
      </c>
    </row>
    <row r="681" spans="1:1">
      <c r="A681">
        <v>78.04</v>
      </c>
    </row>
    <row r="686" spans="1:1">
      <c r="A686">
        <v>92.85</v>
      </c>
    </row>
    <row r="691" spans="1:1">
      <c r="A691">
        <v>80.1923076923077</v>
      </c>
    </row>
    <row r="696" spans="1:1">
      <c r="A696">
        <v>88.6923076923077</v>
      </c>
    </row>
    <row r="701" spans="1:1">
      <c r="A701">
        <v>66.1290322580645</v>
      </c>
    </row>
    <row r="706" spans="1:1">
      <c r="A706">
        <v>87.5769230769231</v>
      </c>
    </row>
    <row r="711" spans="1:1">
      <c r="A711">
        <v>87.0645161290323</v>
      </c>
    </row>
    <row r="716" spans="1:1">
      <c r="A716">
        <v>91.375</v>
      </c>
    </row>
    <row r="721" spans="1:1">
      <c r="A721">
        <v>88.8235294117647</v>
      </c>
    </row>
    <row r="726" spans="1:1">
      <c r="A726">
        <v>83.0714285714286</v>
      </c>
    </row>
    <row r="731" spans="1:1">
      <c r="A731">
        <v>82.5416666666667</v>
      </c>
    </row>
    <row r="736" spans="1:1">
      <c r="A736">
        <v>91.7586206896552</v>
      </c>
    </row>
    <row r="741" spans="1:1">
      <c r="A741">
        <v>79.8421052631579</v>
      </c>
    </row>
    <row r="746" spans="1:1">
      <c r="A746">
        <v>73.8333333333333</v>
      </c>
    </row>
    <row r="751" spans="1:1">
      <c r="A751">
        <v>88.8888888888889</v>
      </c>
    </row>
    <row r="756" spans="1:1">
      <c r="A756">
        <v>91.5</v>
      </c>
    </row>
    <row r="761" spans="1:1">
      <c r="A761">
        <v>91.0769230769231</v>
      </c>
    </row>
    <row r="766" spans="1:1">
      <c r="A766">
        <v>88.3913043478261</v>
      </c>
    </row>
    <row r="771" spans="1:1">
      <c r="A771">
        <v>83.9047619047619</v>
      </c>
    </row>
    <row r="772" spans="1:1">
      <c r="A772" t="s">
        <v>1003</v>
      </c>
    </row>
    <row r="773" spans="1:1">
      <c r="A773">
        <v>2</v>
      </c>
    </row>
    <row r="774" spans="1:1">
      <c r="A774">
        <v>91</v>
      </c>
    </row>
    <row r="776" spans="1:1">
      <c r="A776">
        <v>83.6571428571429</v>
      </c>
    </row>
    <row r="777" spans="1:1">
      <c r="A777" t="s">
        <v>970</v>
      </c>
    </row>
    <row r="778" spans="1:1">
      <c r="A778">
        <v>1</v>
      </c>
    </row>
    <row r="779" spans="1:1">
      <c r="A779">
        <v>78</v>
      </c>
    </row>
    <row r="781" spans="1:1">
      <c r="A781">
        <v>78.2857142857143</v>
      </c>
    </row>
    <row r="786" spans="1:1">
      <c r="A786">
        <v>87.2272727272727</v>
      </c>
    </row>
    <row r="791" spans="1:1">
      <c r="A791">
        <v>87.1818181818182</v>
      </c>
    </row>
  </sheetData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LC</dc:creator>
  <cp:lastModifiedBy>山哥</cp:lastModifiedBy>
  <dcterms:created xsi:type="dcterms:W3CDTF">2006-09-13T03:21:00Z</dcterms:created>
  <dcterms:modified xsi:type="dcterms:W3CDTF">2019-12-30T07:28:49Z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2052-11.1.0.9305</vt:lpwstr>
  </property>
</Properties>
</file>