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8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00" i="1" l="1"/>
  <c r="G362" i="1" l="1"/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G98" i="1"/>
  <c r="C94" i="1"/>
  <c r="G94" i="1" s="1"/>
  <c r="C90" i="1"/>
  <c r="G90" i="1" s="1"/>
  <c r="G86" i="1"/>
  <c r="G82" i="1"/>
  <c r="G78" i="1"/>
  <c r="G74" i="1"/>
  <c r="G70" i="1"/>
  <c r="C66" i="1"/>
  <c r="G66" i="1" s="1"/>
  <c r="G62" i="1"/>
  <c r="C62" i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G2" i="1"/>
  <c r="C2" i="1"/>
</calcChain>
</file>

<file path=xl/sharedStrings.xml><?xml version="1.0" encoding="utf-8"?>
<sst xmlns="http://schemas.openxmlformats.org/spreadsheetml/2006/main" count="1530" uniqueCount="916">
  <si>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</si>
  <si>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</si>
  <si>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</si>
  <si>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</si>
  <si>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</si>
  <si>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</si>
  <si>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</si>
  <si>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</si>
  <si>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</si>
  <si>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</si>
  <si>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</si>
  <si>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</si>
  <si>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</si>
  <si>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</si>
  <si>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</si>
  <si>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</si>
  <si>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</si>
  <si>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</si>
  <si>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</si>
  <si>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</si>
  <si>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</si>
  <si>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</si>
  <si>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</si>
  <si>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</si>
  <si>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</si>
  <si>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</si>
  <si>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</si>
  <si>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</si>
  <si>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</si>
  <si>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</si>
  <si>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</si>
  <si>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</si>
  <si>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</si>
  <si>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</si>
  <si>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</si>
  <si>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</si>
  <si>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</si>
  <si>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</si>
  <si>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</si>
  <si>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</si>
  <si>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</si>
  <si>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</si>
  <si>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</si>
  <si>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</si>
  <si>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</si>
  <si>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</si>
  <si>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</si>
  <si>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</si>
  <si>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</si>
  <si>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</si>
  <si>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</si>
  <si>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</si>
  <si>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</si>
  <si>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</si>
  <si>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</si>
  <si>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</si>
  <si>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</si>
  <si>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</si>
  <si>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</si>
  <si>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</si>
  <si>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</si>
  <si>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</si>
  <si>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</si>
  <si>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</si>
  <si>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</si>
  <si>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</si>
  <si>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</si>
  <si>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</si>
  <si>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</si>
  <si>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</si>
  <si>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</si>
  <si>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</si>
  <si>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</si>
  <si>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</si>
  <si>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</si>
  <si>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</si>
  <si>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</si>
  <si>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</si>
  <si>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</si>
  <si>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</si>
  <si>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</si>
  <si>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</si>
  <si>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</si>
  <si>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</si>
  <si>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</si>
  <si>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</si>
  <si>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</si>
  <si>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</si>
  <si>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</si>
  <si>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</si>
  <si>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</si>
  <si>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</si>
  <si>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</si>
  <si>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</si>
  <si>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</si>
  <si>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</si>
  <si>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</si>
  <si>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</si>
  <si>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</si>
  <si>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</si>
  <si>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</si>
  <si>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</si>
  <si>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</si>
  <si>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</si>
  <si>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</si>
  <si>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</si>
  <si>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</si>
  <si>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</si>
  <si>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</si>
  <si>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</si>
  <si>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</si>
  <si>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</si>
  <si>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</si>
  <si>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</si>
  <si>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</si>
  <si>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</si>
  <si>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</si>
  <si>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</si>
  <si>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</si>
  <si>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</si>
  <si>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</si>
  <si>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</si>
  <si>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</si>
  <si>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</si>
  <si>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</si>
  <si>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</si>
  <si>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</si>
  <si>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</si>
  <si>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</si>
  <si>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</si>
  <si>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</si>
  <si>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</si>
  <si>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</si>
  <si>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</si>
  <si>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</si>
  <si>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</si>
  <si>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</si>
  <si>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</si>
  <si>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</si>
  <si>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</si>
  <si>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</si>
  <si>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</si>
  <si>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</si>
  <si>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</si>
  <si>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</si>
  <si>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</si>
  <si>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</si>
  <si>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</si>
  <si>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</si>
  <si>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</si>
  <si>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</si>
  <si>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</si>
  <si>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</si>
  <si>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</si>
  <si>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</si>
  <si>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</si>
  <si>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</si>
  <si>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</si>
  <si>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</si>
  <si>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</si>
  <si>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</si>
  <si>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</si>
  <si>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</si>
  <si>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</si>
  <si>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</si>
  <si>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</si>
  <si>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</si>
  <si>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</si>
  <si>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</si>
  <si>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</si>
  <si>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</si>
  <si>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</si>
  <si>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</si>
  <si>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</si>
  <si>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</si>
  <si>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</si>
  <si>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</si>
  <si>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</si>
  <si>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</si>
  <si>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</si>
  <si>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</si>
  <si>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</si>
  <si>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</si>
  <si>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</si>
  <si>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</si>
  <si>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</si>
  <si>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</si>
  <si>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</si>
  <si>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</si>
  <si>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</si>
  <si>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</si>
  <si>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</si>
  <si>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</si>
  <si>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</si>
  <si>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</si>
  <si>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</si>
  <si>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</si>
  <si>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</si>
  <si>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</si>
  <si>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</si>
  <si>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</si>
  <si>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</si>
  <si>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</si>
  <si>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</si>
  <si>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</si>
  <si>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</si>
  <si>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</si>
  <si>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</si>
  <si>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</si>
  <si>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</si>
  <si>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</si>
  <si>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</si>
  <si>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</si>
  <si>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</si>
  <si>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</si>
  <si>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</si>
  <si>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</si>
  <si>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</si>
  <si>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</si>
  <si>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</si>
  <si>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</si>
  <si>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</si>
  <si>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</si>
  <si>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</si>
  <si>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</si>
  <si>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</si>
  <si>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</si>
  <si>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</si>
  <si>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</si>
  <si>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</si>
  <si>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</si>
  <si>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</si>
  <si>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</si>
  <si>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</si>
  <si>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</si>
  <si>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</si>
  <si>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</si>
  <si>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</si>
  <si>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</si>
  <si>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</si>
  <si>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</si>
  <si>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</si>
  <si>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</si>
  <si>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</si>
  <si>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</si>
  <si>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</si>
  <si>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</si>
  <si>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</si>
  <si>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</si>
  <si>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</si>
  <si>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</si>
  <si>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</si>
  <si>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</si>
  <si>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</si>
  <si>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</si>
  <si>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</si>
  <si>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</si>
  <si>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</si>
  <si>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</si>
  <si>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</si>
  <si>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</si>
  <si>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</si>
  <si>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</si>
  <si>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</si>
  <si>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</si>
  <si>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</si>
  <si>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</si>
  <si>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</si>
  <si>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</si>
  <si>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</si>
  <si>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</si>
  <si>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</si>
  <si>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</si>
  <si>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</si>
  <si>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</si>
  <si>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</si>
  <si>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</si>
  <si>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</si>
  <si>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</si>
  <si>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</si>
  <si>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</si>
  <si>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</si>
  <si>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</si>
  <si>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</si>
  <si>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</si>
  <si>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</si>
  <si>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</si>
  <si>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</si>
  <si>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</si>
  <si>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</si>
  <si>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</si>
  <si>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</si>
  <si>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</si>
  <si>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</si>
  <si>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</si>
  <si>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</si>
  <si>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</si>
  <si>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</si>
  <si>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</si>
  <si>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</si>
  <si>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</si>
  <si>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</si>
  <si>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</si>
  <si>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</si>
  <si>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</si>
  <si>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</si>
  <si>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</si>
  <si>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</si>
  <si>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</si>
  <si>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</si>
  <si>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</si>
  <si>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</si>
  <si>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</si>
  <si>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</si>
  <si>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</si>
  <si>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</si>
  <si>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</si>
  <si>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</si>
  <si>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</si>
  <si>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</si>
  <si>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</si>
  <si>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</si>
  <si>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</si>
  <si>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</si>
  <si>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</si>
  <si>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</si>
  <si>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</si>
  <si>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</si>
  <si>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</si>
  <si>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</si>
  <si>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</si>
  <si>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</si>
  <si>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</si>
  <si>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</si>
  <si>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</si>
  <si>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</si>
  <si>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</si>
  <si>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</si>
  <si>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</si>
  <si>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</si>
  <si>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</si>
  <si>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</si>
  <si>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</si>
  <si>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</si>
  <si>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</si>
  <si>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</si>
  <si>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</si>
  <si>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</si>
  <si>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</si>
  <si>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</si>
  <si>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</si>
  <si>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</si>
  <si>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</si>
  <si>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</si>
  <si>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</si>
  <si>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</si>
  <si>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</si>
  <si>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</si>
  <si>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</si>
  <si>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</si>
  <si>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</si>
  <si>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</si>
  <si>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</si>
  <si>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</si>
  <si>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</si>
  <si>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</si>
  <si>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</si>
  <si>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</si>
  <si>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</si>
  <si>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</si>
  <si>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</si>
  <si>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</si>
  <si>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</si>
  <si>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</si>
  <si>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</si>
  <si>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</si>
  <si>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</si>
  <si>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</si>
  <si>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</si>
  <si>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</si>
  <si>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</si>
  <si>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</si>
  <si>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</si>
  <si>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</si>
  <si>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</si>
  <si>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</si>
  <si>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</si>
  <si>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</si>
  <si>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</si>
  <si>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</si>
  <si>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</si>
  <si>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</si>
  <si>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</si>
  <si>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</si>
  <si>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</si>
  <si>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</si>
  <si>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</si>
  <si>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</si>
  <si>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</si>
  <si>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</si>
  <si>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</si>
  <si>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</si>
  <si>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</si>
  <si>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</si>
  <si>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</si>
  <si>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</si>
  <si>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</si>
  <si>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</si>
  <si>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</si>
  <si>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</si>
  <si>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</si>
  <si>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</si>
  <si>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</si>
  <si>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</si>
  <si>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</si>
  <si>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</si>
  <si>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</si>
  <si>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</si>
  <si>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</si>
  <si>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</si>
  <si>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</si>
  <si>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</si>
  <si>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</si>
  <si>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</si>
  <si>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</si>
  <si>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</si>
  <si>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</si>
  <si>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</si>
  <si>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</si>
  <si>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</si>
  <si>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</si>
  <si>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</si>
  <si>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</si>
  <si>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</si>
  <si>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</si>
  <si>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</si>
  <si>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</si>
  <si>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</si>
  <si>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</si>
  <si>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</si>
  <si>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</si>
  <si>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</si>
  <si>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</si>
  <si>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</si>
  <si>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</si>
  <si>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</si>
  <si>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</si>
  <si>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</si>
  <si>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</si>
  <si>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</si>
  <si>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</si>
  <si>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</si>
  <si>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</si>
  <si>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</si>
  <si>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</si>
  <si>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</si>
  <si>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</si>
  <si>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</si>
  <si>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</si>
  <si>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</si>
  <si>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</si>
  <si>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</si>
  <si>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</si>
  <si>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</si>
  <si>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</si>
  <si>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</si>
  <si>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</si>
  <si>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</si>
  <si>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</si>
  <si>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</si>
  <si>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</si>
  <si>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</si>
  <si>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</si>
  <si>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</si>
  <si>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</si>
  <si>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</si>
  <si>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</si>
  <si>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</si>
  <si>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</si>
  <si>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</si>
  <si>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</si>
  <si>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</si>
  <si>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</si>
  <si>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</si>
  <si>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</si>
  <si>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</si>
  <si>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</si>
  <si>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</si>
  <si>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</si>
  <si>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</si>
  <si>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</si>
  <si>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</si>
  <si>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</si>
  <si>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</si>
  <si>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</si>
  <si>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</si>
  <si>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</si>
  <si>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</si>
  <si>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</si>
  <si>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</si>
  <si>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</si>
  <si>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</si>
  <si>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</si>
  <si>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</si>
  <si>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</si>
  <si>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</si>
  <si>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</si>
  <si>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</si>
  <si>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</si>
  <si>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</si>
  <si>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</si>
  <si>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</si>
  <si>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</si>
  <si>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</si>
  <si>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</si>
  <si>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</si>
  <si>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</si>
  <si>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</si>
  <si>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</si>
  <si>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</si>
  <si>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</si>
  <si>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</si>
  <si>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</si>
  <si>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</si>
  <si>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</si>
  <si>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</si>
  <si>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</si>
  <si>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</si>
  <si>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</si>
  <si>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</si>
  <si>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</si>
  <si>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</si>
  <si>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</si>
  <si>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</si>
  <si>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</si>
  <si>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</si>
  <si>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</si>
  <si>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</si>
  <si>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</si>
  <si>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</si>
  <si>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</si>
  <si>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</si>
  <si>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</si>
  <si>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</si>
  <si>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</si>
  <si>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</si>
  <si>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</si>
  <si>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</si>
  <si>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</si>
  <si>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</si>
  <si>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</si>
  <si>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</si>
  <si>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</si>
  <si>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</si>
  <si>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</si>
  <si>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</si>
  <si>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</si>
  <si>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</si>
  <si>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</si>
  <si>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</si>
  <si>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</si>
  <si>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</si>
  <si>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</si>
  <si>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</si>
  <si>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</si>
  <si>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</si>
  <si>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</si>
  <si>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</si>
  <si>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</si>
  <si>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</si>
  <si>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</si>
  <si>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</si>
  <si>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</si>
  <si>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</si>
  <si>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</si>
  <si>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</si>
  <si>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</si>
  <si>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</si>
  <si>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</si>
  <si>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</si>
  <si>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</si>
  <si>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</si>
  <si>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</si>
  <si>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</si>
  <si>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</si>
  <si>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</si>
  <si>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</si>
  <si>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</si>
  <si>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</si>
  <si>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</si>
  <si>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</si>
  <si>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</si>
  <si>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</si>
  <si>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</si>
  <si>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</si>
  <si>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</si>
  <si>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</si>
  <si>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</si>
  <si>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</si>
  <si>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</si>
  <si>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</si>
  <si>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</si>
  <si>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</si>
  <si>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</si>
  <si>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</si>
  <si>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</si>
  <si>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</si>
  <si>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</si>
  <si>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</si>
  <si>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</si>
  <si>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</si>
  <si>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</si>
  <si>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</si>
  <si>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</si>
  <si>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</si>
  <si>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</si>
  <si>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</si>
  <si>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</si>
  <si>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</si>
  <si>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</si>
  <si>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</si>
  <si>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</si>
  <si>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</si>
  <si>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</si>
  <si>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</si>
  <si>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</si>
  <si>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</si>
  <si>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</si>
  <si>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</si>
  <si>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</si>
  <si>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</si>
  <si>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</si>
  <si>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</si>
  <si>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</si>
  <si>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</si>
  <si>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</si>
  <si>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</si>
  <si>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</si>
  <si>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</si>
  <si>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</si>
  <si>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</si>
  <si>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</si>
  <si>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</si>
  <si>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</si>
  <si>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</si>
  <si>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</si>
  <si>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</si>
  <si>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</si>
  <si>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</si>
  <si>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</si>
  <si>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</si>
  <si>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</si>
  <si>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</si>
  <si>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</si>
  <si>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</si>
  <si>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</si>
  <si>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</si>
  <si>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</si>
  <si>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</si>
  <si>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</si>
  <si>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</si>
  <si>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</si>
  <si>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</si>
  <si>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</si>
  <si>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</si>
  <si>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</si>
  <si>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</si>
  <si>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</si>
  <si>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</si>
  <si>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</si>
  <si>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</si>
  <si>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</si>
  <si>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</si>
  <si>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</si>
  <si>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</si>
  <si>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</si>
  <si>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</si>
  <si>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</si>
  <si>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</si>
  <si>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</si>
  <si>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</si>
  <si>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</si>
  <si>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</si>
  <si>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</si>
  <si>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</si>
  <si>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</si>
  <si>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</si>
  <si>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</si>
  <si>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</si>
  <si>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</si>
  <si>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</si>
  <si>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</si>
  <si>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</si>
  <si>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</si>
  <si>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</si>
  <si>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</si>
  <si>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</si>
  <si>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</si>
  <si>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</si>
  <si>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</si>
  <si>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</si>
  <si>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</si>
  <si>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</si>
  <si>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</si>
  <si>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</si>
  <si>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</si>
  <si>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</si>
  <si>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</si>
  <si>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</si>
  <si>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</si>
  <si>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</si>
  <si>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</si>
  <si>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</si>
  <si>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</si>
  <si>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</si>
  <si>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</si>
  <si>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</si>
  <si>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</si>
  <si>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</si>
  <si>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</si>
  <si>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</si>
  <si>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</si>
  <si>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</si>
  <si>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</si>
  <si>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</si>
  <si>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</si>
  <si>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</si>
  <si>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</si>
  <si>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</si>
  <si>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</si>
  <si>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</si>
  <si>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</si>
  <si>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</si>
  <si>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</si>
  <si>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</si>
  <si>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</si>
  <si>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</si>
  <si>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</si>
  <si>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</si>
  <si>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</si>
  <si>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</si>
  <si>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</si>
  <si>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</si>
  <si>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</si>
  <si>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</si>
  <si>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</si>
  <si>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</si>
  <si>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</si>
  <si>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</si>
  <si>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</si>
  <si>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</si>
  <si>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</si>
  <si>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</si>
  <si>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</si>
  <si>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</si>
  <si>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</si>
  <si>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</si>
  <si>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</si>
  <si>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</si>
  <si>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</si>
  <si>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</si>
  <si>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</si>
  <si>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</si>
  <si>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</si>
  <si>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</si>
  <si>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</si>
  <si>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</si>
  <si>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</si>
  <si>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</si>
  <si>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</si>
  <si>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</si>
  <si>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</si>
  <si>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</si>
  <si>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</si>
  <si>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</si>
  <si>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</si>
  <si>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</si>
  <si>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</si>
  <si>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</si>
  <si>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</si>
  <si>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</si>
  <si>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</si>
  <si>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</si>
  <si>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</si>
  <si>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</si>
  <si>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</si>
  <si>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</si>
  <si>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</si>
  <si>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</si>
  <si>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</si>
  <si>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</si>
  <si>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</si>
  <si>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</si>
  <si>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</si>
  <si>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</si>
  <si>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</si>
  <si>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</si>
  <si>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</si>
  <si>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</si>
  <si>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</si>
  <si>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</si>
  <si>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</si>
  <si>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</si>
  <si>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</si>
  <si>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</si>
  <si>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</si>
  <si>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</si>
  <si>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</si>
  <si>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</si>
  <si>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</si>
  <si>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</si>
  <si>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</si>
  <si>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</si>
  <si>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</si>
  <si>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</si>
  <si>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</si>
  <si>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</si>
  <si>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</si>
  <si>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</si>
  <si>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</si>
  <si>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</si>
  <si>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</si>
  <si>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</si>
  <si>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</si>
  <si>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</si>
  <si>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</si>
  <si>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</si>
  <si>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</si>
  <si>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</si>
  <si>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</si>
  <si>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</si>
  <si>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</si>
  <si>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</si>
  <si>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</si>
  <si>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</si>
  <si>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</si>
  <si>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</si>
  <si>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</si>
  <si>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</si>
  <si>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</si>
  <si>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</si>
  <si>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</si>
  <si>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</si>
  <si>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</si>
  <si>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</si>
  <si>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</si>
  <si>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</si>
  <si>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</si>
  <si>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</si>
  <si>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</si>
  <si>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</si>
  <si>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</si>
  <si>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</si>
  <si>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</si>
  <si>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</si>
  <si>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</si>
  <si>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</si>
  <si>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</si>
  <si>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</si>
  <si>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</si>
  <si>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</si>
  <si>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</si>
  <si>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</si>
  <si>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</si>
  <si>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</si>
  <si>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</si>
  <si>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</si>
  <si>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</si>
  <si>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</si>
  <si>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</si>
  <si>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</si>
  <si>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</si>
  <si>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</si>
  <si>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</si>
  <si>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</si>
  <si>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</si>
  <si>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</si>
  <si>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</si>
  <si>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</si>
  <si>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</si>
  <si>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</si>
  <si>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</si>
  <si>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</si>
  <si>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</si>
  <si>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</si>
  <si>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</si>
  <si>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</si>
  <si>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</si>
  <si>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</si>
  <si>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</si>
  <si>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</si>
  <si>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</si>
  <si>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</si>
  <si>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</si>
  <si>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</si>
  <si>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</si>
  <si>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</si>
  <si>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</si>
  <si>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</si>
  <si>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</si>
  <si>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</si>
  <si>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</si>
  <si>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</si>
  <si>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</si>
  <si>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</si>
  <si>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</si>
  <si>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</si>
  <si>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</si>
  <si>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</si>
  <si>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</si>
  <si>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</si>
  <si>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</si>
  <si>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</si>
  <si>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</si>
  <si>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</si>
  <si>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二号208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</si>
</sst>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0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Border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16" fillId="0" borderId="0">
      <protection locked="0"/>
    </xf>
  </cellStyleXfs>
  <cellXfs count="9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5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5"/>
    <cellStyle name="常规 6 4" xfId="6"/>
    <cellStyle name="常规 6 6" xfId="2"/>
    <cellStyle name="常规 7" xfId="11"/>
    <cellStyle name="常规 7 4" xfId="7"/>
    <cellStyle name="常规 9" xfId="4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workbookViewId="0">
      <selection activeCell="A37" sqref="A37"/>
    </sheetView>
  </sheetViews>
  <sheetFormatPr defaultColWidth="9" defaultRowHeight="14.25" x14ac:dyDescent="0.2"/>
  <cols>
    <col min="1" max="1" width="10.375" customWidth="1"/>
  </cols>
  <sheetData>
    <row r="1" spans="1:64" s="1" customFormat="1" ht="22.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82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84</v>
      </c>
      <c r="B5" s="17">
        <v>80</v>
      </c>
      <c r="C5" s="17">
        <v>86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82.647058823529406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84</v>
      </c>
      <c r="B9" s="17">
        <v>95</v>
      </c>
      <c r="C9" s="17">
        <v>86</v>
      </c>
      <c r="D9" s="17">
        <v>78</v>
      </c>
      <c r="E9" s="17">
        <v>77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80.0625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76</v>
      </c>
      <c r="B13" s="17">
        <v>83</v>
      </c>
      <c r="C13" s="17">
        <v>82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87.764705882352942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89</v>
      </c>
      <c r="B17" s="17">
        <v>83</v>
      </c>
      <c r="C17" s="17">
        <v>91</v>
      </c>
      <c r="D17" s="17">
        <v>83</v>
      </c>
      <c r="E17" s="17">
        <v>90</v>
      </c>
      <c r="F17" s="17">
        <v>92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87.787878787878782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73</v>
      </c>
      <c r="B21" s="17">
        <v>85</v>
      </c>
      <c r="C21" s="17">
        <v>93</v>
      </c>
      <c r="D21" s="17">
        <v>94</v>
      </c>
      <c r="E21" s="17">
        <v>96</v>
      </c>
      <c r="F21" s="17">
        <v>87</v>
      </c>
      <c r="G21" s="17">
        <v>96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86.92307692307692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78</v>
      </c>
      <c r="B25" s="17">
        <v>83</v>
      </c>
      <c r="C25" s="17">
        <v>88</v>
      </c>
      <c r="D25" s="17">
        <v>90</v>
      </c>
      <c r="E25" s="17">
        <v>88</v>
      </c>
      <c r="F25" s="17">
        <v>96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89.043478260869563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88</v>
      </c>
      <c r="B29" s="17">
        <v>88</v>
      </c>
      <c r="C29" s="17">
        <v>84</v>
      </c>
      <c r="D29" s="17">
        <v>90</v>
      </c>
      <c r="E29" s="17">
        <v>88</v>
      </c>
      <c r="F29" s="17">
        <v>95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90.88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92</v>
      </c>
      <c r="B33" s="17">
        <v>84</v>
      </c>
      <c r="C33" s="17">
        <v>92</v>
      </c>
      <c r="D33" s="17">
        <v>88</v>
      </c>
      <c r="E33" s="17">
        <v>90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93.46875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94</v>
      </c>
      <c r="B37" s="17">
        <v>94</v>
      </c>
      <c r="C37" s="17">
        <v>93</v>
      </c>
      <c r="D37" s="17">
        <v>93</v>
      </c>
      <c r="E37" s="17">
        <v>94</v>
      </c>
      <c r="F37" s="17">
        <v>92</v>
      </c>
      <c r="G37" s="17">
        <v>93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90.466666666666669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86</v>
      </c>
      <c r="B41" s="17">
        <v>88</v>
      </c>
      <c r="C41" s="17">
        <v>98</v>
      </c>
      <c r="D41" s="17">
        <v>86</v>
      </c>
      <c r="E41" s="17">
        <v>91</v>
      </c>
      <c r="F41" s="17">
        <v>96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86.620689655172413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88</v>
      </c>
      <c r="B45" s="17">
        <v>96</v>
      </c>
      <c r="C45" s="17">
        <v>68</v>
      </c>
      <c r="D45" s="17">
        <v>90</v>
      </c>
      <c r="E45" s="17">
        <v>88</v>
      </c>
      <c r="F45" s="17">
        <v>88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95.545454545454547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92</v>
      </c>
      <c r="B49" s="17">
        <v>95</v>
      </c>
      <c r="C49" s="17">
        <v>96</v>
      </c>
      <c r="D49" s="17">
        <v>96</v>
      </c>
      <c r="E49" s="17">
        <v>98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91.32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95</v>
      </c>
      <c r="B53" s="17">
        <v>95</v>
      </c>
      <c r="C53" s="17">
        <v>83</v>
      </c>
      <c r="D53" s="17">
        <v>92</v>
      </c>
      <c r="E53" s="17">
        <v>93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94.3125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93</v>
      </c>
      <c r="B57" s="17">
        <v>98</v>
      </c>
      <c r="C57" s="17">
        <v>98</v>
      </c>
      <c r="D57" s="17">
        <v>92</v>
      </c>
      <c r="E57" s="17">
        <v>93</v>
      </c>
      <c r="F57" s="17">
        <v>90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90.578947368421055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93</v>
      </c>
      <c r="B61" s="17">
        <v>86</v>
      </c>
      <c r="C61" s="17">
        <v>96</v>
      </c>
      <c r="D61" s="17">
        <v>88</v>
      </c>
      <c r="E61" s="17">
        <v>93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93.181818181818187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89</v>
      </c>
      <c r="B65" s="17">
        <v>97</v>
      </c>
      <c r="C65" s="17">
        <v>95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81.818181818181813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94</v>
      </c>
      <c r="B69" s="17">
        <v>80</v>
      </c>
      <c r="C69" s="17">
        <v>72</v>
      </c>
      <c r="D69" s="17">
        <v>81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84.142857142857139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x14ac:dyDescent="0.15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87</v>
      </c>
      <c r="B73" s="17">
        <v>87</v>
      </c>
      <c r="C73" s="17">
        <v>77</v>
      </c>
      <c r="D73" s="17">
        <v>87</v>
      </c>
      <c r="E73" s="17">
        <v>87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85.85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88</v>
      </c>
      <c r="B77" s="17">
        <v>83</v>
      </c>
      <c r="C77" s="17">
        <v>93</v>
      </c>
      <c r="D77" s="17">
        <v>94</v>
      </c>
      <c r="E77" s="17">
        <v>84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80.166666666666671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83</v>
      </c>
      <c r="B81" s="17">
        <v>78</v>
      </c>
      <c r="C81" s="17">
        <v>59</v>
      </c>
      <c r="D81" s="17">
        <v>86</v>
      </c>
      <c r="E81" s="17">
        <v>86</v>
      </c>
      <c r="F81" s="17">
        <v>89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80.441176470588232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74</v>
      </c>
      <c r="B85" s="17">
        <v>53</v>
      </c>
      <c r="C85" s="17">
        <v>92</v>
      </c>
      <c r="D85" s="17">
        <v>76</v>
      </c>
      <c r="E85" s="17">
        <v>91</v>
      </c>
      <c r="F85" s="17">
        <v>94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95.941176470588232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97</v>
      </c>
      <c r="B89" s="17">
        <v>96</v>
      </c>
      <c r="C89" s="17">
        <v>95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88.0625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91</v>
      </c>
      <c r="B93" s="17">
        <v>87</v>
      </c>
      <c r="C93" s="17">
        <v>80</v>
      </c>
      <c r="D93" s="17">
        <v>90</v>
      </c>
      <c r="E93" s="17">
        <v>90</v>
      </c>
      <c r="F93" s="17">
        <v>88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95.857142857142861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95</v>
      </c>
      <c r="B97" s="17">
        <v>96</v>
      </c>
      <c r="C97" s="17">
        <v>98</v>
      </c>
      <c r="D97" s="17">
        <v>93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96.129032258064512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97</v>
      </c>
      <c r="B101" s="17">
        <v>98</v>
      </c>
      <c r="C101" s="17">
        <v>94</v>
      </c>
      <c r="D101" s="17">
        <v>93</v>
      </c>
      <c r="E101" s="17">
        <v>96</v>
      </c>
      <c r="F101" s="17">
        <v>99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89.41379310344827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95</v>
      </c>
      <c r="B105" s="17">
        <v>90</v>
      </c>
      <c r="C105" s="17">
        <v>81</v>
      </c>
      <c r="D105" s="17">
        <v>91</v>
      </c>
      <c r="E105" s="17">
        <v>91</v>
      </c>
      <c r="F105" s="17">
        <v>93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93.527777777777771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83</v>
      </c>
      <c r="B109" s="17">
        <v>94</v>
      </c>
      <c r="C109" s="17">
        <v>95</v>
      </c>
      <c r="D109" s="17">
        <v>96</v>
      </c>
      <c r="E109" s="17">
        <v>94</v>
      </c>
      <c r="F109" s="17">
        <v>90</v>
      </c>
      <c r="G109" s="17">
        <v>92</v>
      </c>
      <c r="H109" s="17">
        <v>94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3" t="s">
        <v>180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 x14ac:dyDescent="0.2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79.142857142857139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96</v>
      </c>
      <c r="B114" s="17">
        <v>68</v>
      </c>
      <c r="C114" s="17">
        <v>84</v>
      </c>
      <c r="D114" s="17">
        <v>72</v>
      </c>
      <c r="E114" s="17">
        <v>72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86.909090909090907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88</v>
      </c>
      <c r="B118" s="17">
        <v>85</v>
      </c>
      <c r="C118" s="17">
        <v>88</v>
      </c>
      <c r="D118" s="17">
        <v>87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93.25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92</v>
      </c>
      <c r="B122" s="17">
        <v>96</v>
      </c>
      <c r="C122" s="17">
        <v>98</v>
      </c>
      <c r="D122" s="17">
        <v>87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91.666666666666671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93</v>
      </c>
      <c r="B126" s="17">
        <v>93</v>
      </c>
      <c r="C126" s="17">
        <v>88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87.75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86</v>
      </c>
      <c r="B130" s="17">
        <v>98</v>
      </c>
      <c r="C130" s="17">
        <v>73</v>
      </c>
      <c r="D130" s="17">
        <v>90</v>
      </c>
      <c r="E130" s="17">
        <v>94</v>
      </c>
      <c r="F130" s="17">
        <v>84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92.945945945945951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95</v>
      </c>
      <c r="B134" s="17">
        <v>98</v>
      </c>
      <c r="C134" s="17">
        <v>96</v>
      </c>
      <c r="D134" s="17">
        <v>81</v>
      </c>
      <c r="E134" s="17">
        <v>97</v>
      </c>
      <c r="F134" s="17">
        <v>94</v>
      </c>
      <c r="G134" s="17">
        <v>82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89.421052631578945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91</v>
      </c>
      <c r="B138" s="17">
        <v>92</v>
      </c>
      <c r="C138" s="17">
        <v>91</v>
      </c>
      <c r="D138" s="17">
        <v>90</v>
      </c>
      <c r="E138" s="17">
        <v>74</v>
      </c>
      <c r="F138" s="17">
        <v>96</v>
      </c>
      <c r="G138" s="17">
        <v>96</v>
      </c>
      <c r="H138" s="17">
        <v>93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90.388888888888886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95</v>
      </c>
      <c r="B142" s="17">
        <v>94</v>
      </c>
      <c r="C142" s="17">
        <v>94</v>
      </c>
      <c r="D142" s="17">
        <v>89</v>
      </c>
      <c r="E142" s="17">
        <v>73</v>
      </c>
      <c r="F142" s="17">
        <v>92</v>
      </c>
      <c r="G142" s="17">
        <v>96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83.55263157894737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96</v>
      </c>
      <c r="B146" s="17">
        <v>94</v>
      </c>
      <c r="C146" s="17">
        <v>82</v>
      </c>
      <c r="D146" s="17">
        <v>94</v>
      </c>
      <c r="E146" s="17">
        <v>50</v>
      </c>
      <c r="F146" s="17">
        <v>69</v>
      </c>
      <c r="G146" s="17">
        <v>92</v>
      </c>
      <c r="H146" s="17">
        <v>96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93.92307692307692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93</v>
      </c>
      <c r="B150" s="17">
        <v>92</v>
      </c>
      <c r="C150" s="17">
        <v>95</v>
      </c>
      <c r="D150" s="17">
        <v>95</v>
      </c>
      <c r="E150" s="17">
        <v>95</v>
      </c>
      <c r="F150" s="17">
        <v>96</v>
      </c>
      <c r="G150" s="17">
        <v>91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90.697674418604649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95</v>
      </c>
      <c r="B154" s="17">
        <v>92</v>
      </c>
      <c r="C154" s="17">
        <v>87</v>
      </c>
      <c r="D154" s="17">
        <v>93</v>
      </c>
      <c r="E154" s="17">
        <v>94</v>
      </c>
      <c r="F154" s="17">
        <v>91</v>
      </c>
      <c r="G154" s="17">
        <v>92</v>
      </c>
      <c r="H154" s="17">
        <v>92</v>
      </c>
      <c r="I154" s="17">
        <v>87</v>
      </c>
      <c r="J154" s="17">
        <v>88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88.347826086956516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81</v>
      </c>
      <c r="B158" s="17">
        <v>91</v>
      </c>
      <c r="C158" s="17">
        <v>92</v>
      </c>
      <c r="D158" s="17">
        <v>92</v>
      </c>
      <c r="E158" s="17">
        <v>87</v>
      </c>
      <c r="F158" s="17">
        <v>91</v>
      </c>
      <c r="G158" s="17">
        <v>86</v>
      </c>
      <c r="H158" s="17">
        <v>95</v>
      </c>
      <c r="I158" s="17">
        <v>92</v>
      </c>
      <c r="J158" s="17">
        <v>88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94.28125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97</v>
      </c>
      <c r="B162" s="17">
        <v>97</v>
      </c>
      <c r="C162" s="17">
        <v>96</v>
      </c>
      <c r="D162" s="17">
        <v>88</v>
      </c>
      <c r="E162" s="17">
        <v>98</v>
      </c>
      <c r="F162" s="17">
        <v>90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92.071428571428569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91</v>
      </c>
      <c r="B166" s="17">
        <v>95</v>
      </c>
      <c r="C166" s="17">
        <v>92</v>
      </c>
      <c r="D166" s="17">
        <v>93</v>
      </c>
      <c r="E166" s="17">
        <v>89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3" t="s">
        <v>286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5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82.666666666666671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77</v>
      </c>
      <c r="B171" s="17">
        <v>84</v>
      </c>
      <c r="C171" s="17">
        <v>87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78.5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83</v>
      </c>
      <c r="B175" s="17">
        <v>79</v>
      </c>
      <c r="C175" s="17">
        <v>74</v>
      </c>
      <c r="D175" s="17">
        <v>80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13" t="s">
        <v>298</v>
      </c>
      <c r="B176" s="14" t="s">
        <v>2</v>
      </c>
      <c r="C176" s="14">
        <v>40</v>
      </c>
      <c r="D176" s="14" t="s">
        <v>3</v>
      </c>
      <c r="E176" s="14" t="s">
        <v>299</v>
      </c>
      <c r="F176" s="14" t="s">
        <v>5</v>
      </c>
      <c r="G176" s="15">
        <f>(A178*A179+B178*B179+C178*C179+D178*D179+E178*E179+F178*F179+G178*G179+H178*H179)/C176</f>
        <v>94.7</v>
      </c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 t="s">
        <v>300</v>
      </c>
      <c r="B177" s="14" t="s">
        <v>301</v>
      </c>
      <c r="C177" s="14" t="s">
        <v>302</v>
      </c>
      <c r="D177" s="14" t="s">
        <v>303</v>
      </c>
      <c r="E177" s="14" t="s">
        <v>304</v>
      </c>
      <c r="F177" s="14" t="s">
        <v>305</v>
      </c>
      <c r="G177" s="14" t="s">
        <v>306</v>
      </c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>
        <v>6</v>
      </c>
      <c r="B178" s="16">
        <v>6</v>
      </c>
      <c r="C178" s="16">
        <v>6</v>
      </c>
      <c r="D178" s="16">
        <v>6</v>
      </c>
      <c r="E178" s="16">
        <v>6</v>
      </c>
      <c r="F178" s="16">
        <v>6</v>
      </c>
      <c r="G178" s="16">
        <v>4</v>
      </c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>
        <v>96</v>
      </c>
      <c r="B179" s="17">
        <v>94</v>
      </c>
      <c r="C179" s="17">
        <v>95</v>
      </c>
      <c r="D179" s="17">
        <v>96</v>
      </c>
      <c r="E179" s="17">
        <v>92</v>
      </c>
      <c r="F179" s="17">
        <v>95</v>
      </c>
      <c r="G179" s="17">
        <v>95</v>
      </c>
      <c r="H179" s="17"/>
      <c r="I179" s="33"/>
      <c r="J179" s="33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307</v>
      </c>
      <c r="B180" s="14" t="s">
        <v>2</v>
      </c>
      <c r="C180" s="14">
        <v>30</v>
      </c>
      <c r="D180" s="14" t="s">
        <v>3</v>
      </c>
      <c r="E180" s="14" t="s">
        <v>308</v>
      </c>
      <c r="F180" s="14" t="s">
        <v>5</v>
      </c>
      <c r="G180" s="15">
        <f>(A182*A183+B182*B183+C182*C183+D182*D183+E182*E183+F182*F183+G182*G183+H182*H183)/C180</f>
        <v>95.033333333333331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309</v>
      </c>
      <c r="B181" s="14" t="s">
        <v>310</v>
      </c>
      <c r="C181" s="14" t="s">
        <v>311</v>
      </c>
      <c r="D181" s="14" t="s">
        <v>306</v>
      </c>
      <c r="E181" s="14" t="s">
        <v>312</v>
      </c>
      <c r="F181" s="14" t="s">
        <v>313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98</v>
      </c>
      <c r="B183" s="17">
        <v>95</v>
      </c>
      <c r="C183" s="17">
        <v>95</v>
      </c>
      <c r="D183" s="17">
        <v>95</v>
      </c>
      <c r="E183" s="17">
        <v>93</v>
      </c>
      <c r="F183" s="17">
        <v>90</v>
      </c>
      <c r="G183" s="17"/>
      <c r="H183" s="17"/>
      <c r="I183" s="33"/>
      <c r="J183" s="33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314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84.939393939393938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315</v>
      </c>
      <c r="B185" s="16" t="s">
        <v>316</v>
      </c>
      <c r="C185" s="16" t="s">
        <v>317</v>
      </c>
      <c r="D185" s="16" t="s">
        <v>318</v>
      </c>
      <c r="E185" s="16" t="s">
        <v>319</v>
      </c>
      <c r="F185" s="16" t="s">
        <v>320</v>
      </c>
      <c r="G185" s="16" t="s">
        <v>313</v>
      </c>
      <c r="H185" s="16" t="s">
        <v>321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90</v>
      </c>
      <c r="B187" s="17">
        <v>87</v>
      </c>
      <c r="C187" s="17">
        <v>91</v>
      </c>
      <c r="D187" s="17">
        <v>79</v>
      </c>
      <c r="E187" s="17">
        <v>83</v>
      </c>
      <c r="F187" s="17">
        <v>76</v>
      </c>
      <c r="G187" s="17">
        <v>90</v>
      </c>
      <c r="H187" s="17">
        <v>90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322</v>
      </c>
      <c r="B188" s="16" t="s">
        <v>2</v>
      </c>
      <c r="C188" s="16">
        <v>28</v>
      </c>
      <c r="D188" s="16" t="s">
        <v>3</v>
      </c>
      <c r="E188" s="16" t="s">
        <v>323</v>
      </c>
      <c r="F188" s="16" t="s">
        <v>5</v>
      </c>
      <c r="G188" s="15">
        <f>(A190*A191+B190*B191+C190*C191+D190*D191+E190*E191+F190*F191+G190*G191+H190*H191)/C188</f>
        <v>82.071428571428569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324</v>
      </c>
      <c r="B189" s="16" t="s">
        <v>325</v>
      </c>
      <c r="C189" s="16" t="s">
        <v>326</v>
      </c>
      <c r="D189" s="16" t="s">
        <v>327</v>
      </c>
      <c r="E189" s="16" t="s">
        <v>328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98</v>
      </c>
      <c r="B191" s="17">
        <v>92</v>
      </c>
      <c r="C191" s="17">
        <v>59</v>
      </c>
      <c r="D191" s="17">
        <v>70</v>
      </c>
      <c r="E191" s="17">
        <v>91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329</v>
      </c>
      <c r="B192" s="16" t="s">
        <v>2</v>
      </c>
      <c r="C192" s="16">
        <v>34</v>
      </c>
      <c r="D192" s="16" t="s">
        <v>3</v>
      </c>
      <c r="E192" s="16" t="s">
        <v>323</v>
      </c>
      <c r="F192" s="16" t="s">
        <v>5</v>
      </c>
      <c r="G192" s="15">
        <f>(A194*A195+B194*B195+C194*C195+D194*D195+E194*E195+F194*F195+G194*G195+H194*H195)/C192</f>
        <v>90.705882352941174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330</v>
      </c>
      <c r="B193" s="16" t="s">
        <v>331</v>
      </c>
      <c r="C193" s="16" t="s">
        <v>332</v>
      </c>
      <c r="D193" s="16" t="s">
        <v>319</v>
      </c>
      <c r="E193" s="16" t="s">
        <v>333</v>
      </c>
      <c r="F193" s="16" t="s">
        <v>334</v>
      </c>
      <c r="G193" s="16" t="s">
        <v>335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95</v>
      </c>
      <c r="B195" s="17">
        <v>91</v>
      </c>
      <c r="C195" s="17">
        <v>89</v>
      </c>
      <c r="D195" s="17">
        <v>83</v>
      </c>
      <c r="E195" s="17">
        <v>87</v>
      </c>
      <c r="F195" s="17">
        <v>92</v>
      </c>
      <c r="G195" s="17">
        <v>96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336</v>
      </c>
      <c r="B196" s="16" t="s">
        <v>2</v>
      </c>
      <c r="C196" s="16">
        <v>27</v>
      </c>
      <c r="D196" s="16" t="s">
        <v>3</v>
      </c>
      <c r="E196" s="23" t="s">
        <v>337</v>
      </c>
      <c r="F196" s="16" t="s">
        <v>5</v>
      </c>
      <c r="G196" s="15">
        <f>(A198*A199+B198*B199+C198*C199+D198*D199+E198*E199+F198*F199+G198*G199+H198*H199+I198*I199)/C196</f>
        <v>97.296296296296291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338</v>
      </c>
      <c r="B197" s="16" t="s">
        <v>317</v>
      </c>
      <c r="C197" s="16" t="s">
        <v>339</v>
      </c>
      <c r="D197" s="16" t="s">
        <v>340</v>
      </c>
      <c r="E197" s="16" t="s">
        <v>341</v>
      </c>
      <c r="F197" s="16" t="s">
        <v>342</v>
      </c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1</v>
      </c>
      <c r="C198" s="16">
        <v>6</v>
      </c>
      <c r="D198" s="16">
        <v>6</v>
      </c>
      <c r="E198" s="16">
        <v>6</v>
      </c>
      <c r="F198" s="16">
        <v>2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96</v>
      </c>
      <c r="B199" s="17">
        <v>91</v>
      </c>
      <c r="C199" s="17">
        <v>98</v>
      </c>
      <c r="D199" s="17">
        <v>98</v>
      </c>
      <c r="E199" s="17">
        <v>98</v>
      </c>
      <c r="F199" s="17">
        <v>98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13" t="s">
        <v>343</v>
      </c>
      <c r="B200" s="16" t="s">
        <v>2</v>
      </c>
      <c r="C200" s="16">
        <v>12</v>
      </c>
      <c r="D200" s="16" t="s">
        <v>3</v>
      </c>
      <c r="E200" s="23" t="s">
        <v>344</v>
      </c>
      <c r="F200" s="16" t="s">
        <v>5</v>
      </c>
      <c r="G200" s="15">
        <f>(A202*A203+B202*B203+C202*C203+D202*D203+E202*E203+F202*F203+G202*G203+H202*H203+I202*I203)/C200</f>
        <v>79.75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 t="s">
        <v>313</v>
      </c>
      <c r="B201" s="16" t="s">
        <v>345</v>
      </c>
      <c r="C201" s="16" t="s">
        <v>346</v>
      </c>
      <c r="D201" s="16" t="s">
        <v>306</v>
      </c>
      <c r="E201" s="16" t="s">
        <v>317</v>
      </c>
      <c r="F201" s="16" t="s">
        <v>311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>
        <v>1</v>
      </c>
      <c r="B202" s="16">
        <v>2</v>
      </c>
      <c r="C202" s="16">
        <v>6</v>
      </c>
      <c r="D202" s="16">
        <v>1</v>
      </c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>
        <v>90</v>
      </c>
      <c r="B203" s="17">
        <v>80</v>
      </c>
      <c r="C203" s="17">
        <v>71</v>
      </c>
      <c r="D203" s="17">
        <v>95</v>
      </c>
      <c r="E203" s="17">
        <v>91</v>
      </c>
      <c r="F203" s="17">
        <v>95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347</v>
      </c>
      <c r="B204" s="14" t="s">
        <v>2</v>
      </c>
      <c r="C204" s="14">
        <v>20</v>
      </c>
      <c r="D204" s="14" t="s">
        <v>3</v>
      </c>
      <c r="E204" s="14" t="s">
        <v>348</v>
      </c>
      <c r="F204" s="16" t="s">
        <v>5</v>
      </c>
      <c r="G204" s="15">
        <f>(A206*A207+B206*B207+C206*C207+D206*D207+E206*E207+F206*F207+G206*G207+H206*H207)/C204</f>
        <v>90</v>
      </c>
      <c r="H204" s="21"/>
      <c r="I204" s="16"/>
      <c r="J204" s="35"/>
      <c r="K204" s="16"/>
      <c r="L204" s="16"/>
      <c r="M204" s="21"/>
      <c r="N204" s="16"/>
      <c r="O204" s="16"/>
      <c r="P204" s="36"/>
      <c r="Q204" s="38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 x14ac:dyDescent="0.2">
      <c r="A205" s="16" t="s">
        <v>349</v>
      </c>
      <c r="B205" s="16" t="s">
        <v>350</v>
      </c>
      <c r="C205" s="16" t="s">
        <v>351</v>
      </c>
      <c r="D205" s="16" t="s">
        <v>352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 x14ac:dyDescent="0.2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6"/>
      <c r="Q206" s="38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 x14ac:dyDescent="0.2">
      <c r="A207" s="17">
        <v>94</v>
      </c>
      <c r="B207" s="17">
        <v>92</v>
      </c>
      <c r="C207" s="17">
        <v>87</v>
      </c>
      <c r="D207" s="17">
        <v>81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6"/>
      <c r="Q207" s="38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 x14ac:dyDescent="0.2">
      <c r="A208" s="13" t="s">
        <v>353</v>
      </c>
      <c r="B208" s="16" t="s">
        <v>2</v>
      </c>
      <c r="C208" s="34">
        <v>27</v>
      </c>
      <c r="D208" s="16" t="s">
        <v>3</v>
      </c>
      <c r="E208" s="16" t="s">
        <v>354</v>
      </c>
      <c r="F208" s="16" t="s">
        <v>5</v>
      </c>
      <c r="G208" s="15">
        <f>(A210*A211+B210*B211+C210*C211+D210*D211+E210*E211+F210*F211+G210*G211+H210*H211)/C208</f>
        <v>85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355</v>
      </c>
      <c r="B209" s="14" t="s">
        <v>356</v>
      </c>
      <c r="C209" s="14" t="s">
        <v>357</v>
      </c>
      <c r="D209" s="14" t="s">
        <v>358</v>
      </c>
      <c r="E209" s="14" t="s">
        <v>359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 x14ac:dyDescent="0.2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 x14ac:dyDescent="0.2">
      <c r="A211" s="17">
        <v>85</v>
      </c>
      <c r="B211" s="17">
        <v>85</v>
      </c>
      <c r="C211" s="17">
        <v>82</v>
      </c>
      <c r="D211" s="17">
        <v>93</v>
      </c>
      <c r="E211" s="17">
        <v>84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3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 x14ac:dyDescent="0.2">
      <c r="A212" s="13" t="s">
        <v>360</v>
      </c>
      <c r="B212" s="16" t="s">
        <v>2</v>
      </c>
      <c r="C212" s="34">
        <v>25</v>
      </c>
      <c r="D212" s="16" t="s">
        <v>3</v>
      </c>
      <c r="E212" s="16" t="s">
        <v>354</v>
      </c>
      <c r="F212" s="16" t="s">
        <v>5</v>
      </c>
      <c r="G212" s="15">
        <f>(A214*A215+B214*B215+C214*C215+D214*D215+E214*E215+F214*F215+G214*G215+H214*H215)/C212</f>
        <v>87.24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3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 x14ac:dyDescent="0.2">
      <c r="A213" s="14" t="s">
        <v>358</v>
      </c>
      <c r="B213" s="14" t="s">
        <v>361</v>
      </c>
      <c r="C213" s="14" t="s">
        <v>362</v>
      </c>
      <c r="D213" s="14" t="s">
        <v>363</v>
      </c>
      <c r="E213" s="14" t="s">
        <v>364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6"/>
      <c r="Q213" s="3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93</v>
      </c>
      <c r="B215" s="17">
        <v>84</v>
      </c>
      <c r="C215" s="17">
        <v>87</v>
      </c>
      <c r="D215" s="17">
        <v>87</v>
      </c>
      <c r="E215" s="17">
        <v>90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 x14ac:dyDescent="0.2">
      <c r="A216" s="13" t="s">
        <v>365</v>
      </c>
      <c r="B216" s="14" t="s">
        <v>2</v>
      </c>
      <c r="C216" s="14">
        <v>24</v>
      </c>
      <c r="D216" s="14" t="s">
        <v>3</v>
      </c>
      <c r="E216" s="14" t="s">
        <v>366</v>
      </c>
      <c r="F216" s="14" t="s">
        <v>5</v>
      </c>
      <c r="G216" s="15">
        <f>(A218*A219+B218*B219+C218*C219+D218*D219+E218*E219+F218*F219+G218*G219+H218*H219)/C216</f>
        <v>93.25</v>
      </c>
      <c r="H216" s="14"/>
      <c r="I216" s="14"/>
      <c r="J216" s="14"/>
      <c r="K216" s="14"/>
      <c r="L216" s="14"/>
      <c r="M216" s="14"/>
      <c r="N216" s="14"/>
      <c r="O216" s="14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367</v>
      </c>
      <c r="B217" s="14" t="s">
        <v>368</v>
      </c>
      <c r="C217" s="14" t="s">
        <v>369</v>
      </c>
      <c r="D217" s="14" t="s">
        <v>370</v>
      </c>
      <c r="E217" s="14" t="s">
        <v>371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92</v>
      </c>
      <c r="B219" s="17">
        <v>95</v>
      </c>
      <c r="C219" s="17">
        <v>97</v>
      </c>
      <c r="D219" s="17">
        <v>90</v>
      </c>
      <c r="E219" s="17">
        <v>84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372</v>
      </c>
      <c r="B220" s="14" t="s">
        <v>2</v>
      </c>
      <c r="C220" s="14">
        <v>26</v>
      </c>
      <c r="D220" s="14" t="s">
        <v>3</v>
      </c>
      <c r="E220" s="23" t="s">
        <v>373</v>
      </c>
      <c r="F220" s="14" t="s">
        <v>5</v>
      </c>
      <c r="G220" s="15">
        <f>(A222*A223+B222*B223+C222*C223+D222*D223+E222*E223+F222*F223+G222*G223+H222*H223)/C220</f>
        <v>84.692307692307693</v>
      </c>
      <c r="H220" s="14"/>
      <c r="I220" s="14"/>
      <c r="J220" s="14"/>
      <c r="K220" s="14"/>
      <c r="L220" s="14"/>
      <c r="M220" s="14"/>
      <c r="N220" s="14"/>
      <c r="O220" s="14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374</v>
      </c>
      <c r="B221" s="14" t="s">
        <v>375</v>
      </c>
      <c r="C221" s="14" t="s">
        <v>376</v>
      </c>
      <c r="D221" s="14" t="s">
        <v>377</v>
      </c>
      <c r="E221" s="14" t="s">
        <v>371</v>
      </c>
      <c r="F221" s="16" t="s">
        <v>378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95</v>
      </c>
      <c r="B223" s="17">
        <v>84</v>
      </c>
      <c r="C223" s="17">
        <v>75</v>
      </c>
      <c r="D223" s="17">
        <v>85</v>
      </c>
      <c r="E223" s="17">
        <v>84</v>
      </c>
      <c r="F223" s="17">
        <v>97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379</v>
      </c>
      <c r="B224" s="14" t="s">
        <v>2</v>
      </c>
      <c r="C224" s="14">
        <v>40</v>
      </c>
      <c r="D224" s="14" t="s">
        <v>3</v>
      </c>
      <c r="E224" s="14" t="s">
        <v>380</v>
      </c>
      <c r="F224" s="14" t="s">
        <v>5</v>
      </c>
      <c r="G224" s="15">
        <f>(A226*A227+B226*B227+C226*C227+D226*D227+E226*E227+F226*F227+G226*G227+H226*H227)/C224</f>
        <v>97.3</v>
      </c>
      <c r="H224" s="14"/>
      <c r="I224" s="37"/>
      <c r="J224" s="14"/>
      <c r="K224" s="14"/>
      <c r="L224" s="14"/>
      <c r="M224" s="14"/>
      <c r="N224" s="14"/>
      <c r="O224" s="14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381</v>
      </c>
      <c r="B225" s="14" t="s">
        <v>382</v>
      </c>
      <c r="C225" s="14" t="s">
        <v>383</v>
      </c>
      <c r="D225" s="14" t="s">
        <v>384</v>
      </c>
      <c r="E225" s="14" t="s">
        <v>385</v>
      </c>
      <c r="F225" s="16" t="s">
        <v>386</v>
      </c>
      <c r="G225" s="16" t="s">
        <v>387</v>
      </c>
      <c r="H225" s="14"/>
      <c r="I225" s="14"/>
      <c r="J225" s="14"/>
      <c r="K225" s="14"/>
      <c r="L225" s="14"/>
      <c r="M225" s="14"/>
      <c r="N225" s="14"/>
      <c r="O225" s="18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6"/>
      <c r="Q226" s="38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98</v>
      </c>
      <c r="B227" s="17">
        <v>97</v>
      </c>
      <c r="C227" s="17">
        <v>98</v>
      </c>
      <c r="D227" s="17">
        <v>97</v>
      </c>
      <c r="E227" s="17">
        <v>95</v>
      </c>
      <c r="F227" s="17">
        <v>98</v>
      </c>
      <c r="G227" s="17">
        <v>98</v>
      </c>
      <c r="H227" s="17"/>
      <c r="I227" s="17"/>
      <c r="J227" s="17"/>
      <c r="K227" s="17"/>
      <c r="L227" s="17"/>
      <c r="M227" s="17"/>
      <c r="N227" s="17"/>
      <c r="O227" s="17"/>
      <c r="P227" s="36"/>
      <c r="Q227" s="38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388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82.348837209302332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384</v>
      </c>
      <c r="B229" s="16" t="s">
        <v>389</v>
      </c>
      <c r="C229" s="16" t="s">
        <v>390</v>
      </c>
      <c r="D229" s="16" t="s">
        <v>391</v>
      </c>
      <c r="E229" s="16" t="s">
        <v>392</v>
      </c>
      <c r="F229" s="16" t="s">
        <v>393</v>
      </c>
      <c r="G229" s="16" t="s">
        <v>394</v>
      </c>
      <c r="H229" s="16" t="s">
        <v>395</v>
      </c>
      <c r="I229" s="14" t="s">
        <v>396</v>
      </c>
      <c r="J229" s="14" t="s">
        <v>397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97</v>
      </c>
      <c r="B231" s="17">
        <v>80</v>
      </c>
      <c r="C231" s="17">
        <v>73</v>
      </c>
      <c r="D231" s="17">
        <v>79</v>
      </c>
      <c r="E231" s="17">
        <v>77</v>
      </c>
      <c r="F231" s="17">
        <v>89</v>
      </c>
      <c r="G231" s="17">
        <v>89</v>
      </c>
      <c r="H231" s="17">
        <v>82</v>
      </c>
      <c r="I231" s="17">
        <v>92</v>
      </c>
      <c r="J231" s="17">
        <v>98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398</v>
      </c>
      <c r="B232" s="14" t="s">
        <v>2</v>
      </c>
      <c r="C232" s="14">
        <v>23</v>
      </c>
      <c r="D232" s="14" t="s">
        <v>3</v>
      </c>
      <c r="E232" s="14" t="s">
        <v>344</v>
      </c>
      <c r="F232" s="14" t="s">
        <v>5</v>
      </c>
      <c r="G232" s="15">
        <f>(A234*A235+B234*B235+C234*C235+D234*D235+E234*E235+F234*F235+G234*G235+H234*H235)/C232</f>
        <v>89.434782608695656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399</v>
      </c>
      <c r="B233" s="14" t="s">
        <v>400</v>
      </c>
      <c r="C233" s="14" t="s">
        <v>401</v>
      </c>
      <c r="D233" s="14" t="s">
        <v>402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89</v>
      </c>
      <c r="B235" s="17">
        <v>84</v>
      </c>
      <c r="C235" s="17">
        <v>97</v>
      </c>
      <c r="D235" s="17">
        <v>89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403</v>
      </c>
      <c r="B236" s="14" t="s">
        <v>2</v>
      </c>
      <c r="C236" s="14">
        <v>30</v>
      </c>
      <c r="D236" s="14" t="s">
        <v>3</v>
      </c>
      <c r="E236" s="14" t="s">
        <v>404</v>
      </c>
      <c r="F236" s="14" t="s">
        <v>5</v>
      </c>
      <c r="G236" s="15">
        <f>(A238*A239+B238*B239+C238*C239+D238*D239+E238*E239+F238*F239+G238*G239+H238*H239)/C236</f>
        <v>93.066666666666663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405</v>
      </c>
      <c r="B237" s="14" t="s">
        <v>406</v>
      </c>
      <c r="C237" s="14" t="s">
        <v>407</v>
      </c>
      <c r="D237" s="14" t="s">
        <v>408</v>
      </c>
      <c r="E237" s="14" t="s">
        <v>409</v>
      </c>
      <c r="F237" s="14" t="s">
        <v>410</v>
      </c>
      <c r="G237" s="14" t="s">
        <v>411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95</v>
      </c>
      <c r="B239" s="17">
        <v>95</v>
      </c>
      <c r="C239" s="17">
        <v>89</v>
      </c>
      <c r="D239" s="17">
        <v>91</v>
      </c>
      <c r="E239" s="17">
        <v>96</v>
      </c>
      <c r="F239" s="17">
        <v>97</v>
      </c>
      <c r="G239" s="17">
        <v>89</v>
      </c>
      <c r="H239" s="17"/>
      <c r="I239" s="33"/>
      <c r="J239" s="33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412</v>
      </c>
      <c r="B240" s="14" t="s">
        <v>2</v>
      </c>
      <c r="C240" s="14">
        <v>22</v>
      </c>
      <c r="D240" s="14" t="s">
        <v>3</v>
      </c>
      <c r="E240" s="14" t="s">
        <v>344</v>
      </c>
      <c r="F240" s="14" t="s">
        <v>5</v>
      </c>
      <c r="G240" s="15">
        <f>(A242*A243+B242*B243+C242*C243+D242*D243+E242*E243+F242*F243+G242*G243+H242*H243)/C240</f>
        <v>86.63636363636364</v>
      </c>
      <c r="H240" s="14"/>
      <c r="I240" s="16"/>
      <c r="J240" s="16"/>
      <c r="K240" s="14"/>
      <c r="L240" s="14"/>
      <c r="M240" s="14"/>
      <c r="N240" s="14"/>
      <c r="O240" s="14"/>
      <c r="P240" s="36"/>
      <c r="Q240" s="38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413</v>
      </c>
      <c r="B241" s="14" t="s">
        <v>414</v>
      </c>
      <c r="C241" s="14" t="s">
        <v>415</v>
      </c>
      <c r="D241" s="14" t="s">
        <v>416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85</v>
      </c>
      <c r="B243" s="17">
        <v>75</v>
      </c>
      <c r="C243" s="17">
        <v>90</v>
      </c>
      <c r="D243" s="17">
        <v>96</v>
      </c>
      <c r="E243" s="17"/>
      <c r="F243" s="17"/>
      <c r="G243" s="17"/>
      <c r="H243" s="17"/>
      <c r="I243" s="33"/>
      <c r="J243" s="33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417</v>
      </c>
      <c r="B244" s="14" t="s">
        <v>2</v>
      </c>
      <c r="C244" s="14">
        <v>18</v>
      </c>
      <c r="D244" s="14" t="s">
        <v>3</v>
      </c>
      <c r="E244" s="14" t="s">
        <v>418</v>
      </c>
      <c r="F244" s="14" t="s">
        <v>5</v>
      </c>
      <c r="G244" s="15">
        <f>(A246*A247+B246*B247+C246*C247+D246*D247+E246*E247+F246*F247+G246*G247+H246*H247)/C244</f>
        <v>83.666666666666671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419</v>
      </c>
      <c r="B245" s="14" t="s">
        <v>420</v>
      </c>
      <c r="C245" s="14" t="s">
        <v>421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73</v>
      </c>
      <c r="B247" s="17">
        <v>88</v>
      </c>
      <c r="C247" s="17">
        <v>90</v>
      </c>
      <c r="D247" s="17"/>
      <c r="E247" s="17"/>
      <c r="F247" s="17"/>
      <c r="G247" s="17"/>
      <c r="H247" s="17"/>
      <c r="I247" s="33"/>
      <c r="J247" s="33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422</v>
      </c>
      <c r="B248" s="14" t="s">
        <v>2</v>
      </c>
      <c r="C248" s="14">
        <v>23</v>
      </c>
      <c r="D248" s="14" t="s">
        <v>3</v>
      </c>
      <c r="E248" s="23" t="s">
        <v>423</v>
      </c>
      <c r="F248" s="14" t="s">
        <v>5</v>
      </c>
      <c r="G248" s="15">
        <f>(A250*A251+B250*B251+C250*C251+D250*D251+E250*E251+F250*F251+G250*G251+H250*H251)/C248</f>
        <v>88.043478260869563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397</v>
      </c>
      <c r="B249" s="14" t="s">
        <v>424</v>
      </c>
      <c r="C249" s="14" t="s">
        <v>425</v>
      </c>
      <c r="D249" s="14" t="s">
        <v>426</v>
      </c>
      <c r="E249" s="14" t="s">
        <v>427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98</v>
      </c>
      <c r="B251" s="17">
        <v>91</v>
      </c>
      <c r="C251" s="17">
        <v>81</v>
      </c>
      <c r="D251" s="17">
        <v>88</v>
      </c>
      <c r="E251" s="17">
        <v>77</v>
      </c>
      <c r="F251" s="17"/>
      <c r="G251" s="17"/>
      <c r="H251" s="17"/>
      <c r="I251" s="33"/>
      <c r="J251" s="33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428</v>
      </c>
      <c r="B252" s="14" t="s">
        <v>2</v>
      </c>
      <c r="C252" s="14">
        <v>24</v>
      </c>
      <c r="D252" s="14" t="s">
        <v>3</v>
      </c>
      <c r="E252" s="23" t="s">
        <v>354</v>
      </c>
      <c r="F252" s="14" t="s">
        <v>5</v>
      </c>
      <c r="G252" s="15">
        <f>(A254*A255+B254*B255+C254*C255+D254*D255+E254*E255+F254*F255+G254*G255+H254*H255)/C252</f>
        <v>82.416666666666671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429</v>
      </c>
      <c r="B253" s="14" t="s">
        <v>430</v>
      </c>
      <c r="C253" s="14" t="s">
        <v>431</v>
      </c>
      <c r="D253" s="14" t="s">
        <v>432</v>
      </c>
      <c r="E253" s="14" t="s">
        <v>427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84</v>
      </c>
      <c r="B255" s="17">
        <v>85</v>
      </c>
      <c r="C255" s="17">
        <v>88</v>
      </c>
      <c r="D255" s="17">
        <v>75</v>
      </c>
      <c r="E255" s="17">
        <v>77</v>
      </c>
      <c r="F255" s="17"/>
      <c r="G255" s="17"/>
      <c r="H255" s="17"/>
      <c r="I255" s="33"/>
      <c r="J255" s="33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3" t="s">
        <v>433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5"/>
      <c r="P256" s="28"/>
      <c r="Q256" s="39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434</v>
      </c>
      <c r="B257" s="14" t="s">
        <v>2</v>
      </c>
      <c r="C257" s="14">
        <v>21</v>
      </c>
      <c r="D257" s="14" t="s">
        <v>3</v>
      </c>
      <c r="E257" s="23" t="s">
        <v>354</v>
      </c>
      <c r="F257" s="14" t="s">
        <v>5</v>
      </c>
      <c r="G257" s="15">
        <f>(A259*A260+B259*B260+C259*C260+D259*D260+E259*E260+F259*F260)/C257</f>
        <v>93.142857142857139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435</v>
      </c>
      <c r="B258" s="14" t="s">
        <v>436</v>
      </c>
      <c r="C258" s="14" t="s">
        <v>437</v>
      </c>
      <c r="D258" s="14" t="s">
        <v>438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89</v>
      </c>
      <c r="B260" s="17">
        <v>92</v>
      </c>
      <c r="C260" s="17">
        <v>95</v>
      </c>
      <c r="D260" s="17">
        <v>96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439</v>
      </c>
      <c r="B261" s="14" t="s">
        <v>2</v>
      </c>
      <c r="C261" s="14">
        <v>25</v>
      </c>
      <c r="D261" s="14" t="s">
        <v>3</v>
      </c>
      <c r="E261" s="14" t="s">
        <v>366</v>
      </c>
      <c r="F261" s="14" t="s">
        <v>5</v>
      </c>
      <c r="G261" s="15">
        <f>(A263*A264+B263*B264+C263*C264+D263*D264+E263*E264+F263*F264+G263*G264)/C261</f>
        <v>86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440</v>
      </c>
      <c r="B262" s="14" t="s">
        <v>441</v>
      </c>
      <c r="C262" s="14" t="s">
        <v>442</v>
      </c>
      <c r="D262" s="14" t="s">
        <v>443</v>
      </c>
      <c r="E262" s="14" t="s">
        <v>444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93</v>
      </c>
      <c r="B264" s="17">
        <v>92</v>
      </c>
      <c r="C264" s="17">
        <v>89</v>
      </c>
      <c r="D264" s="17">
        <v>84</v>
      </c>
      <c r="E264" s="17">
        <v>77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445</v>
      </c>
      <c r="B265" s="14" t="s">
        <v>2</v>
      </c>
      <c r="C265" s="14">
        <v>40</v>
      </c>
      <c r="D265" s="14" t="s">
        <v>3</v>
      </c>
      <c r="E265" s="14" t="s">
        <v>380</v>
      </c>
      <c r="F265" s="14" t="s">
        <v>5</v>
      </c>
      <c r="G265" s="15">
        <f>(A267*A268+B267*B268+C267*C268+D267*D268+E267*E268+F267*F268+G267*G268+H267*H268)/C265</f>
        <v>98.4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446</v>
      </c>
      <c r="B266" s="14" t="s">
        <v>447</v>
      </c>
      <c r="C266" s="14" t="s">
        <v>448</v>
      </c>
      <c r="D266" s="14" t="s">
        <v>449</v>
      </c>
      <c r="E266" s="14" t="s">
        <v>450</v>
      </c>
      <c r="F266" s="14" t="s">
        <v>451</v>
      </c>
      <c r="G266" s="14" t="s">
        <v>452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98</v>
      </c>
      <c r="B268" s="17">
        <v>99</v>
      </c>
      <c r="C268" s="17">
        <v>98</v>
      </c>
      <c r="D268" s="17">
        <v>98</v>
      </c>
      <c r="E268" s="17">
        <v>98</v>
      </c>
      <c r="F268" s="17">
        <v>99</v>
      </c>
      <c r="G268" s="17">
        <v>99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453</v>
      </c>
      <c r="B269" s="14" t="s">
        <v>2</v>
      </c>
      <c r="C269" s="14">
        <v>36</v>
      </c>
      <c r="D269" s="14" t="s">
        <v>3</v>
      </c>
      <c r="E269" s="14" t="s">
        <v>418</v>
      </c>
      <c r="F269" s="14" t="s">
        <v>5</v>
      </c>
      <c r="G269" s="15">
        <f>(A271*A272+B271*B272+C271*C272+D271*D272+E271*E272+F271*F272+G271*G272)/C269</f>
        <v>93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454</v>
      </c>
      <c r="B270" s="14" t="s">
        <v>455</v>
      </c>
      <c r="C270" s="14" t="s">
        <v>456</v>
      </c>
      <c r="D270" s="14" t="s">
        <v>457</v>
      </c>
      <c r="E270" s="14" t="s">
        <v>458</v>
      </c>
      <c r="F270" s="14" t="s">
        <v>459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95</v>
      </c>
      <c r="B272" s="17">
        <v>93</v>
      </c>
      <c r="C272" s="17">
        <v>92</v>
      </c>
      <c r="D272" s="17">
        <v>94</v>
      </c>
      <c r="E272" s="17">
        <v>90</v>
      </c>
      <c r="F272" s="17">
        <v>94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460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94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461</v>
      </c>
      <c r="B274" s="14" t="s">
        <v>462</v>
      </c>
      <c r="C274" s="14" t="s">
        <v>463</v>
      </c>
      <c r="D274" s="14" t="s">
        <v>464</v>
      </c>
      <c r="E274" s="14" t="s">
        <v>465</v>
      </c>
      <c r="F274" s="14" t="s">
        <v>466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96</v>
      </c>
      <c r="B276" s="17">
        <v>97</v>
      </c>
      <c r="C276" s="17">
        <v>94</v>
      </c>
      <c r="D276" s="17">
        <v>95</v>
      </c>
      <c r="E276" s="17">
        <v>86</v>
      </c>
      <c r="F276" s="17">
        <v>90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467</v>
      </c>
      <c r="B277" s="14" t="s">
        <v>2</v>
      </c>
      <c r="C277" s="14">
        <v>26</v>
      </c>
      <c r="D277" s="14" t="s">
        <v>3</v>
      </c>
      <c r="E277" s="14" t="s">
        <v>468</v>
      </c>
      <c r="F277" s="14" t="s">
        <v>5</v>
      </c>
      <c r="G277" s="15">
        <f>(A279*A280+B279*B280+C279*C280+D279*D280+E279*E280+F279*F280+G279*G280)/C277</f>
        <v>97.307692307692307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469</v>
      </c>
      <c r="B278" s="14" t="s">
        <v>470</v>
      </c>
      <c r="C278" s="14" t="s">
        <v>471</v>
      </c>
      <c r="D278" s="14" t="s">
        <v>472</v>
      </c>
      <c r="E278" s="14" t="s">
        <v>465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99</v>
      </c>
      <c r="B280" s="17">
        <v>98</v>
      </c>
      <c r="C280" s="17">
        <v>98</v>
      </c>
      <c r="D280" s="17">
        <v>98</v>
      </c>
      <c r="E280" s="17">
        <v>86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473</v>
      </c>
      <c r="B281" s="14" t="s">
        <v>2</v>
      </c>
      <c r="C281" s="14">
        <v>26</v>
      </c>
      <c r="D281" s="14" t="s">
        <v>3</v>
      </c>
      <c r="E281" s="14" t="s">
        <v>404</v>
      </c>
      <c r="F281" s="14" t="s">
        <v>5</v>
      </c>
      <c r="G281" s="15">
        <f>(A283*A284+B283*B284+C283*C284+D283*D284+E283*E284+F283*F284)/C281</f>
        <v>88.42307692307692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474</v>
      </c>
      <c r="B282" s="14" t="s">
        <v>475</v>
      </c>
      <c r="C282" s="14" t="s">
        <v>466</v>
      </c>
      <c r="D282" s="14" t="s">
        <v>476</v>
      </c>
      <c r="E282" s="14" t="s">
        <v>477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74</v>
      </c>
      <c r="B284" s="17">
        <v>95</v>
      </c>
      <c r="C284" s="17">
        <v>90</v>
      </c>
      <c r="D284" s="17">
        <v>90</v>
      </c>
      <c r="E284" s="17">
        <v>95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478</v>
      </c>
      <c r="B285" s="14" t="s">
        <v>2</v>
      </c>
      <c r="C285" s="14">
        <v>25</v>
      </c>
      <c r="D285" s="14" t="s">
        <v>3</v>
      </c>
      <c r="E285" s="14" t="s">
        <v>354</v>
      </c>
      <c r="F285" s="14" t="s">
        <v>5</v>
      </c>
      <c r="G285" s="15">
        <f>(A287*A288+B287*B288+C287*C288+D287*D288+E287*E288+F287*F288)/C285</f>
        <v>83.52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479</v>
      </c>
      <c r="B286" s="14" t="s">
        <v>480</v>
      </c>
      <c r="C286" s="14" t="s">
        <v>321</v>
      </c>
      <c r="D286" s="14" t="s">
        <v>481</v>
      </c>
      <c r="E286" s="14" t="s">
        <v>345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76</v>
      </c>
      <c r="B288" s="17">
        <v>82</v>
      </c>
      <c r="C288" s="17">
        <v>90</v>
      </c>
      <c r="D288" s="17">
        <v>87</v>
      </c>
      <c r="E288" s="17">
        <v>80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482</v>
      </c>
      <c r="B289" s="14" t="s">
        <v>2</v>
      </c>
      <c r="C289" s="14">
        <v>13</v>
      </c>
      <c r="D289" s="14" t="s">
        <v>3</v>
      </c>
      <c r="E289" s="14" t="s">
        <v>323</v>
      </c>
      <c r="F289" s="14" t="s">
        <v>5</v>
      </c>
      <c r="G289" s="15">
        <f>(A291*A292+B291*B292+C291*C292+D291*D292)/C289</f>
        <v>93.384615384615387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483</v>
      </c>
      <c r="B290" s="14" t="s">
        <v>484</v>
      </c>
      <c r="C290" s="14" t="s">
        <v>465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95</v>
      </c>
      <c r="B292" s="17">
        <v>93</v>
      </c>
      <c r="C292" s="17">
        <v>86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1" t="s">
        <v>485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486</v>
      </c>
      <c r="B294" s="16" t="s">
        <v>27</v>
      </c>
      <c r="C294" s="16">
        <v>29</v>
      </c>
      <c r="D294" s="16" t="s">
        <v>3</v>
      </c>
      <c r="E294" s="16" t="s">
        <v>487</v>
      </c>
      <c r="F294" s="16" t="s">
        <v>5</v>
      </c>
      <c r="G294" s="15">
        <f>(A296*A297+B296*B297+C296*C297+D296*D297+E296*E297+F296*F297+G296*G297+H296*H297)/C294</f>
        <v>87.931034482758619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1" t="s">
        <v>488</v>
      </c>
      <c r="B295" s="41" t="s">
        <v>489</v>
      </c>
      <c r="C295" s="41" t="s">
        <v>490</v>
      </c>
      <c r="D295" s="41" t="s">
        <v>491</v>
      </c>
      <c r="E295" s="41" t="s">
        <v>492</v>
      </c>
      <c r="F295" s="41" t="s">
        <v>493</v>
      </c>
      <c r="G295" s="41" t="s">
        <v>494</v>
      </c>
      <c r="H295" s="14"/>
      <c r="I295" s="14"/>
      <c r="J295" s="14"/>
      <c r="K295" s="14"/>
      <c r="L295" s="14"/>
      <c r="M295" s="14"/>
      <c r="N295" s="40"/>
      <c r="O295" s="40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1">
        <v>6</v>
      </c>
      <c r="B296" s="42">
        <v>3</v>
      </c>
      <c r="C296" s="42">
        <v>6</v>
      </c>
      <c r="D296" s="42">
        <v>5</v>
      </c>
      <c r="E296" s="42">
        <v>1</v>
      </c>
      <c r="F296" s="42">
        <v>2</v>
      </c>
      <c r="G296" s="41">
        <v>6</v>
      </c>
      <c r="H296" s="43"/>
      <c r="I296" s="16"/>
      <c r="J296" s="16"/>
      <c r="K296" s="16"/>
      <c r="L296" s="14"/>
      <c r="M296" s="43"/>
      <c r="N296" s="40"/>
      <c r="O296" s="40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3">
        <v>88</v>
      </c>
      <c r="B297" s="33">
        <v>93</v>
      </c>
      <c r="C297" s="33">
        <v>92</v>
      </c>
      <c r="D297" s="33">
        <v>85</v>
      </c>
      <c r="E297" s="33">
        <v>80</v>
      </c>
      <c r="F297" s="33">
        <v>76</v>
      </c>
      <c r="G297" s="33">
        <v>89</v>
      </c>
      <c r="H297" s="33"/>
      <c r="I297" s="33"/>
      <c r="J297" s="33"/>
      <c r="K297" s="33"/>
      <c r="L297" s="33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495</v>
      </c>
      <c r="B298" s="16" t="s">
        <v>27</v>
      </c>
      <c r="C298" s="16">
        <v>20</v>
      </c>
      <c r="D298" s="16" t="s">
        <v>3</v>
      </c>
      <c r="E298" s="16" t="s">
        <v>496</v>
      </c>
      <c r="F298" s="16" t="s">
        <v>5</v>
      </c>
      <c r="G298" s="15">
        <f>(A300*A301+B300*B301+C300*C301+D300*D301+E300*E301+F300*F301+G300*G301+H300*H301+I300*I301)/C298</f>
        <v>82.4</v>
      </c>
      <c r="H298" s="40"/>
      <c r="I298" s="40"/>
      <c r="J298" s="40"/>
      <c r="K298" s="40"/>
      <c r="L298" s="40"/>
      <c r="M298" s="40"/>
      <c r="N298" s="40"/>
      <c r="O298" s="40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4" t="s">
        <v>491</v>
      </c>
      <c r="B299" s="44" t="s">
        <v>497</v>
      </c>
      <c r="C299" s="44" t="s">
        <v>498</v>
      </c>
      <c r="D299" s="44" t="s">
        <v>499</v>
      </c>
      <c r="E299" s="44" t="s">
        <v>493</v>
      </c>
      <c r="F299" s="44" t="s">
        <v>500</v>
      </c>
      <c r="G299" s="44" t="s">
        <v>501</v>
      </c>
      <c r="H299" s="44" t="s">
        <v>502</v>
      </c>
      <c r="I299" s="44"/>
      <c r="J299" s="14"/>
      <c r="K299" s="14"/>
      <c r="L299" s="40"/>
      <c r="M299" s="40"/>
      <c r="N299" s="40"/>
      <c r="O299" s="40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4">
        <v>1</v>
      </c>
      <c r="B300" s="45">
        <v>4</v>
      </c>
      <c r="C300" s="45">
        <v>6</v>
      </c>
      <c r="D300" s="45">
        <v>1</v>
      </c>
      <c r="E300" s="45">
        <v>4</v>
      </c>
      <c r="F300" s="45">
        <v>1</v>
      </c>
      <c r="G300" s="45">
        <v>1</v>
      </c>
      <c r="H300" s="45">
        <v>2</v>
      </c>
      <c r="I300" s="45"/>
      <c r="J300" s="16"/>
      <c r="K300" s="16"/>
      <c r="L300" s="40"/>
      <c r="M300" s="40"/>
      <c r="N300" s="40"/>
      <c r="O300" s="40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3">
        <v>85</v>
      </c>
      <c r="B301" s="33">
        <v>76</v>
      </c>
      <c r="C301" s="33">
        <v>91</v>
      </c>
      <c r="D301" s="33">
        <v>98</v>
      </c>
      <c r="E301" s="33">
        <v>76</v>
      </c>
      <c r="F301" s="33">
        <v>87</v>
      </c>
      <c r="G301" s="33">
        <v>80</v>
      </c>
      <c r="H301" s="33">
        <v>72</v>
      </c>
      <c r="I301" s="33"/>
      <c r="J301" s="33"/>
      <c r="K301" s="33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503</v>
      </c>
      <c r="B302" s="16" t="s">
        <v>27</v>
      </c>
      <c r="C302" s="16">
        <v>27</v>
      </c>
      <c r="D302" s="16" t="s">
        <v>3</v>
      </c>
      <c r="E302" s="16" t="s">
        <v>504</v>
      </c>
      <c r="F302" s="16" t="s">
        <v>5</v>
      </c>
      <c r="G302" s="15">
        <f>(A304*A305+B304*B305+C304*C305+D304*D305+E304*E305+F304*F305+G304*G305+H304*H305+I304*I305+J304*J305+K304*K305)/C302</f>
        <v>75.518518518518519</v>
      </c>
      <c r="H302" s="40"/>
      <c r="I302" s="40"/>
      <c r="J302" s="40"/>
      <c r="K302" s="40"/>
      <c r="L302" s="40"/>
      <c r="M302" s="40"/>
      <c r="N302" s="40"/>
      <c r="O302" s="40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pans="1:64" s="7" customFormat="1" ht="12.75" x14ac:dyDescent="0.2">
      <c r="A303" s="14" t="s">
        <v>500</v>
      </c>
      <c r="B303" s="14" t="s">
        <v>501</v>
      </c>
      <c r="C303" s="14" t="s">
        <v>505</v>
      </c>
      <c r="D303" s="14" t="s">
        <v>489</v>
      </c>
      <c r="E303" s="14" t="s">
        <v>497</v>
      </c>
      <c r="F303" s="14" t="s">
        <v>506</v>
      </c>
      <c r="G303" s="14" t="s">
        <v>507</v>
      </c>
      <c r="H303" s="14" t="s">
        <v>499</v>
      </c>
      <c r="I303" s="14"/>
      <c r="J303" s="14"/>
      <c r="K303" s="14"/>
      <c r="L303" s="14"/>
      <c r="M303" s="14"/>
      <c r="N303" s="40"/>
      <c r="O303" s="40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3">
        <v>1</v>
      </c>
      <c r="F304" s="43">
        <v>2</v>
      </c>
      <c r="G304" s="16">
        <v>4</v>
      </c>
      <c r="H304" s="16">
        <v>2</v>
      </c>
      <c r="I304" s="43"/>
      <c r="J304" s="16"/>
      <c r="K304" s="16"/>
      <c r="L304" s="16"/>
      <c r="M304" s="16"/>
      <c r="N304" s="40"/>
      <c r="O304" s="40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pans="1:64" s="8" customFormat="1" ht="12.75" x14ac:dyDescent="0.2">
      <c r="A305" s="46">
        <v>87</v>
      </c>
      <c r="B305" s="33">
        <v>80</v>
      </c>
      <c r="C305" s="33">
        <v>94</v>
      </c>
      <c r="D305" s="33">
        <v>93</v>
      </c>
      <c r="E305" s="33">
        <v>76</v>
      </c>
      <c r="F305" s="33">
        <v>90</v>
      </c>
      <c r="G305" s="33">
        <v>89</v>
      </c>
      <c r="H305" s="33">
        <v>98</v>
      </c>
      <c r="I305" s="33"/>
      <c r="J305" s="33"/>
      <c r="K305" s="33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pans="1:64" s="7" customFormat="1" ht="12.75" x14ac:dyDescent="0.2">
      <c r="A306" s="47" t="s">
        <v>508</v>
      </c>
      <c r="B306" s="43" t="s">
        <v>2</v>
      </c>
      <c r="C306" s="43">
        <v>14</v>
      </c>
      <c r="D306" s="43" t="s">
        <v>3</v>
      </c>
      <c r="E306" s="43" t="s">
        <v>509</v>
      </c>
      <c r="F306" s="43" t="s">
        <v>5</v>
      </c>
      <c r="G306" s="15">
        <f>(A308*A309+B308*B309+C308*C309+D308*D309+E308*E309+F308*F309+G308*G309+H308*H309+I308*I309+J308*J309)/C306</f>
        <v>92.785714285714292</v>
      </c>
      <c r="H306" s="43"/>
      <c r="I306" s="43"/>
      <c r="J306" s="43"/>
      <c r="K306" s="43"/>
      <c r="L306" s="43"/>
      <c r="M306" s="43"/>
      <c r="N306" s="43"/>
      <c r="O306" s="43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7" customFormat="1" ht="12.75" x14ac:dyDescent="0.2">
      <c r="A307" s="41" t="s">
        <v>510</v>
      </c>
      <c r="B307" s="41" t="s">
        <v>511</v>
      </c>
      <c r="C307" s="41" t="s">
        <v>512</v>
      </c>
      <c r="D307" s="43" t="s">
        <v>513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pans="1:64" s="8" customFormat="1" ht="12.75" x14ac:dyDescent="0.2">
      <c r="A308" s="48">
        <v>4</v>
      </c>
      <c r="B308" s="48">
        <v>5</v>
      </c>
      <c r="C308" s="48">
        <v>4</v>
      </c>
      <c r="D308" s="43">
        <v>1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pans="1:64" s="7" customFormat="1" ht="12.75" x14ac:dyDescent="0.2">
      <c r="A309" s="33">
        <v>98</v>
      </c>
      <c r="B309" s="33">
        <v>86</v>
      </c>
      <c r="C309" s="33">
        <v>96</v>
      </c>
      <c r="D309" s="33">
        <v>93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pans="1:64" s="7" customFormat="1" ht="12.75" x14ac:dyDescent="0.2">
      <c r="A310" s="47" t="s">
        <v>514</v>
      </c>
      <c r="B310" s="43" t="s">
        <v>2</v>
      </c>
      <c r="C310" s="43">
        <v>38</v>
      </c>
      <c r="D310" s="43" t="s">
        <v>3</v>
      </c>
      <c r="E310" s="43" t="s">
        <v>509</v>
      </c>
      <c r="F310" s="43" t="s">
        <v>5</v>
      </c>
      <c r="G310" s="15">
        <f>(A312*A313+B312*B313+C312*C313+D312*D313+E312*E313+F312*F313+G312*G313+H312*H313+I312*I313+J312*J313)/C310</f>
        <v>90.315789473684205</v>
      </c>
      <c r="H310" s="43"/>
      <c r="I310" s="43"/>
      <c r="J310" s="43"/>
      <c r="K310" s="43"/>
      <c r="L310" s="43"/>
      <c r="M310" s="43"/>
      <c r="N310" s="43"/>
      <c r="O310" s="43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pans="1:64" s="7" customFormat="1" ht="12.75" x14ac:dyDescent="0.2">
      <c r="A311" s="41" t="s">
        <v>515</v>
      </c>
      <c r="B311" s="41" t="s">
        <v>516</v>
      </c>
      <c r="C311" s="41" t="s">
        <v>517</v>
      </c>
      <c r="D311" s="43" t="s">
        <v>518</v>
      </c>
      <c r="E311" s="41" t="s">
        <v>519</v>
      </c>
      <c r="F311" s="41" t="s">
        <v>520</v>
      </c>
      <c r="G311" s="41" t="s">
        <v>521</v>
      </c>
      <c r="H311" s="43" t="s">
        <v>522</v>
      </c>
      <c r="I311" s="43" t="s">
        <v>513</v>
      </c>
      <c r="J311" s="43"/>
      <c r="K311" s="43"/>
      <c r="L311" s="43"/>
      <c r="M311" s="43"/>
      <c r="N311" s="43"/>
      <c r="O311" s="43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pans="1:64" s="8" customFormat="1" ht="12.75" x14ac:dyDescent="0.2">
      <c r="A312" s="43">
        <v>6</v>
      </c>
      <c r="B312" s="43">
        <v>5</v>
      </c>
      <c r="C312" s="43">
        <v>2</v>
      </c>
      <c r="D312" s="43">
        <v>5</v>
      </c>
      <c r="E312" s="43">
        <v>5</v>
      </c>
      <c r="F312" s="43">
        <v>6</v>
      </c>
      <c r="G312" s="43">
        <v>6</v>
      </c>
      <c r="H312" s="43">
        <v>1</v>
      </c>
      <c r="I312" s="43">
        <v>2</v>
      </c>
      <c r="J312" s="43"/>
      <c r="K312" s="43"/>
      <c r="L312" s="43"/>
      <c r="M312" s="43"/>
      <c r="N312" s="43"/>
      <c r="O312" s="43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pans="1:64" s="7" customFormat="1" ht="12.75" x14ac:dyDescent="0.2">
      <c r="A313" s="33">
        <v>93</v>
      </c>
      <c r="B313" s="33">
        <v>91</v>
      </c>
      <c r="C313" s="33">
        <v>98</v>
      </c>
      <c r="D313" s="33">
        <v>90</v>
      </c>
      <c r="E313" s="33">
        <v>89</v>
      </c>
      <c r="F313" s="33">
        <v>91</v>
      </c>
      <c r="G313" s="33">
        <v>85</v>
      </c>
      <c r="H313" s="33">
        <v>86</v>
      </c>
      <c r="I313" s="33">
        <v>93</v>
      </c>
      <c r="J313" s="33"/>
      <c r="K313" s="33"/>
      <c r="L313" s="33"/>
      <c r="M313" s="33"/>
      <c r="N313" s="33"/>
      <c r="O313" s="33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pans="1:64" s="7" customFormat="1" ht="12.75" x14ac:dyDescent="0.2">
      <c r="A314" s="47" t="s">
        <v>523</v>
      </c>
      <c r="B314" s="43" t="s">
        <v>2</v>
      </c>
      <c r="C314" s="43">
        <v>32</v>
      </c>
      <c r="D314" s="43" t="s">
        <v>3</v>
      </c>
      <c r="E314" s="43" t="s">
        <v>524</v>
      </c>
      <c r="F314" s="43" t="s">
        <v>5</v>
      </c>
      <c r="G314" s="15">
        <f>(A316*A317+B316*B317+C316*C317+D316*D317+E316*E317+F316*F317+G316*G317+H316*H317+I316*I317+J316*J317)/C314</f>
        <v>86.46875</v>
      </c>
      <c r="H314" s="43"/>
      <c r="I314" s="43"/>
      <c r="J314" s="43"/>
      <c r="K314" s="43"/>
      <c r="L314" s="43"/>
      <c r="M314" s="43"/>
      <c r="N314" s="43"/>
      <c r="O314" s="43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7" customFormat="1" ht="12.75" x14ac:dyDescent="0.2">
      <c r="A315" s="49" t="s">
        <v>525</v>
      </c>
      <c r="B315" s="49" t="s">
        <v>526</v>
      </c>
      <c r="C315" s="49" t="s">
        <v>527</v>
      </c>
      <c r="D315" s="49" t="s">
        <v>528</v>
      </c>
      <c r="E315" s="49" t="s">
        <v>529</v>
      </c>
      <c r="F315" s="49" t="s">
        <v>530</v>
      </c>
      <c r="G315" s="49" t="s">
        <v>531</v>
      </c>
      <c r="H315" s="49" t="s">
        <v>513</v>
      </c>
      <c r="I315" s="49" t="s">
        <v>532</v>
      </c>
      <c r="J315" s="49"/>
      <c r="K315" s="43"/>
      <c r="L315" s="43"/>
      <c r="M315" s="43"/>
      <c r="N315" s="43"/>
      <c r="O315" s="43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pans="1:64" s="8" customFormat="1" ht="12.75" x14ac:dyDescent="0.2">
      <c r="A316" s="49">
        <v>3</v>
      </c>
      <c r="B316" s="49">
        <v>6</v>
      </c>
      <c r="C316" s="49">
        <v>6</v>
      </c>
      <c r="D316" s="49">
        <v>5</v>
      </c>
      <c r="E316" s="49">
        <v>3</v>
      </c>
      <c r="F316" s="49">
        <v>1</v>
      </c>
      <c r="G316" s="49">
        <v>1</v>
      </c>
      <c r="H316" s="49">
        <v>2</v>
      </c>
      <c r="I316" s="49">
        <v>5</v>
      </c>
      <c r="J316" s="49"/>
      <c r="K316" s="43"/>
      <c r="L316" s="43"/>
      <c r="M316" s="43"/>
      <c r="N316" s="43"/>
      <c r="O316" s="43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pans="1:64" s="7" customFormat="1" ht="12.75" x14ac:dyDescent="0.2">
      <c r="A317" s="33">
        <v>65</v>
      </c>
      <c r="B317" s="33">
        <v>82</v>
      </c>
      <c r="C317" s="33">
        <v>94</v>
      </c>
      <c r="D317" s="33">
        <v>94</v>
      </c>
      <c r="E317" s="33">
        <v>83</v>
      </c>
      <c r="F317" s="33">
        <v>78</v>
      </c>
      <c r="G317" s="33">
        <v>98</v>
      </c>
      <c r="H317" s="33">
        <v>93</v>
      </c>
      <c r="I317" s="33">
        <v>87</v>
      </c>
      <c r="J317" s="33"/>
      <c r="K317" s="33"/>
      <c r="L317" s="33"/>
      <c r="M317" s="33"/>
      <c r="N317" s="33"/>
      <c r="O317" s="33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pans="1:64" s="7" customFormat="1" ht="12.75" x14ac:dyDescent="0.2">
      <c r="A318" s="47" t="s">
        <v>533</v>
      </c>
      <c r="B318" s="43" t="s">
        <v>2</v>
      </c>
      <c r="C318" s="43">
        <v>35</v>
      </c>
      <c r="D318" s="43" t="s">
        <v>3</v>
      </c>
      <c r="E318" s="43" t="s">
        <v>534</v>
      </c>
      <c r="F318" s="43" t="s">
        <v>5</v>
      </c>
      <c r="G318" s="15">
        <f>(A320*A321+B320*B321+C320*C321+D320*D321+E320*E321+F320*F321+G320*G321+H320*H321+I320*I321+J320*J321+K320*K321+L320*L321)/C318</f>
        <v>88.51428571428572</v>
      </c>
      <c r="H318" s="43"/>
      <c r="I318" s="43"/>
      <c r="J318" s="43"/>
      <c r="K318" s="43"/>
      <c r="L318" s="43"/>
      <c r="M318" s="43"/>
      <c r="N318" s="43"/>
      <c r="O318" s="43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pans="1:64" s="7" customFormat="1" ht="12.75" x14ac:dyDescent="0.2">
      <c r="A319" s="43" t="s">
        <v>517</v>
      </c>
      <c r="B319" s="43" t="s">
        <v>516</v>
      </c>
      <c r="C319" s="43" t="s">
        <v>535</v>
      </c>
      <c r="D319" s="43" t="s">
        <v>536</v>
      </c>
      <c r="E319" s="43" t="s">
        <v>530</v>
      </c>
      <c r="F319" s="43" t="s">
        <v>537</v>
      </c>
      <c r="G319" s="43" t="s">
        <v>538</v>
      </c>
      <c r="H319" s="43" t="s">
        <v>539</v>
      </c>
      <c r="I319" s="43" t="s">
        <v>540</v>
      </c>
      <c r="J319" s="43" t="s">
        <v>519</v>
      </c>
      <c r="K319" s="43" t="s">
        <v>541</v>
      </c>
      <c r="L319" s="43" t="s">
        <v>542</v>
      </c>
      <c r="M319" s="43"/>
      <c r="N319" s="43"/>
      <c r="O319" s="43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pans="1:64" s="8" customFormat="1" ht="12.75" x14ac:dyDescent="0.2">
      <c r="A320" s="43">
        <v>1</v>
      </c>
      <c r="B320" s="43">
        <v>1</v>
      </c>
      <c r="C320" s="43">
        <v>5</v>
      </c>
      <c r="D320" s="43">
        <v>2</v>
      </c>
      <c r="E320" s="43">
        <v>5</v>
      </c>
      <c r="F320" s="43">
        <v>3</v>
      </c>
      <c r="G320" s="43">
        <v>1</v>
      </c>
      <c r="H320" s="43">
        <v>4</v>
      </c>
      <c r="I320" s="43">
        <v>5</v>
      </c>
      <c r="J320" s="43">
        <v>1</v>
      </c>
      <c r="K320" s="43">
        <v>4</v>
      </c>
      <c r="L320" s="43">
        <v>3</v>
      </c>
      <c r="M320" s="43"/>
      <c r="N320" s="43"/>
      <c r="O320" s="43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pans="1:64" s="1" customFormat="1" ht="12" x14ac:dyDescent="0.15">
      <c r="A321" s="33">
        <v>98</v>
      </c>
      <c r="B321" s="33">
        <v>91</v>
      </c>
      <c r="C321" s="33">
        <v>96</v>
      </c>
      <c r="D321" s="33">
        <v>86</v>
      </c>
      <c r="E321" s="33">
        <v>78</v>
      </c>
      <c r="F321" s="33">
        <v>81</v>
      </c>
      <c r="G321" s="33">
        <v>98</v>
      </c>
      <c r="H321" s="33">
        <v>85</v>
      </c>
      <c r="I321" s="33">
        <v>89</v>
      </c>
      <c r="J321" s="33">
        <v>89</v>
      </c>
      <c r="K321" s="33">
        <v>94</v>
      </c>
      <c r="L321" s="33">
        <v>92</v>
      </c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47" t="s">
        <v>543</v>
      </c>
      <c r="B322" s="43" t="s">
        <v>2</v>
      </c>
      <c r="C322" s="43">
        <v>29</v>
      </c>
      <c r="D322" s="43" t="s">
        <v>3</v>
      </c>
      <c r="E322" s="43" t="s">
        <v>487</v>
      </c>
      <c r="F322" s="43" t="s">
        <v>5</v>
      </c>
      <c r="G322" s="15">
        <f>(A324*A325+B324*B325+C324*C325+D324*D325+E324*E325+F324*F325+G324*G325+H324*H325+I324*I325+J324*J325)/C322</f>
        <v>88.551724137931032</v>
      </c>
      <c r="H322" s="43"/>
      <c r="I322" s="43"/>
      <c r="J322" s="43"/>
      <c r="K322" s="43"/>
      <c r="L322" s="43"/>
      <c r="M322" s="43"/>
      <c r="N322" s="43"/>
      <c r="O322" s="4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4" t="s">
        <v>536</v>
      </c>
      <c r="B323" s="54" t="s">
        <v>529</v>
      </c>
      <c r="C323" s="54" t="s">
        <v>538</v>
      </c>
      <c r="D323" s="54" t="s">
        <v>530</v>
      </c>
      <c r="E323" s="54" t="s">
        <v>537</v>
      </c>
      <c r="F323" s="54" t="s">
        <v>544</v>
      </c>
      <c r="G323" s="54" t="s">
        <v>545</v>
      </c>
      <c r="H323" s="54" t="s">
        <v>546</v>
      </c>
      <c r="I323" s="43"/>
      <c r="J323" s="54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4">
        <v>4</v>
      </c>
      <c r="B324" s="54">
        <v>3</v>
      </c>
      <c r="C324" s="54">
        <v>5</v>
      </c>
      <c r="D324" s="54">
        <v>1</v>
      </c>
      <c r="E324" s="54">
        <v>1</v>
      </c>
      <c r="F324" s="54">
        <v>6</v>
      </c>
      <c r="G324" s="54">
        <v>6</v>
      </c>
      <c r="H324" s="54">
        <v>3</v>
      </c>
      <c r="I324" s="43"/>
      <c r="J324" s="54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3">
        <v>86</v>
      </c>
      <c r="B325" s="33">
        <v>83</v>
      </c>
      <c r="C325" s="33">
        <v>98</v>
      </c>
      <c r="D325" s="33">
        <v>78</v>
      </c>
      <c r="E325" s="33">
        <v>81</v>
      </c>
      <c r="F325" s="33">
        <v>85</v>
      </c>
      <c r="G325" s="33">
        <v>90</v>
      </c>
      <c r="H325" s="33">
        <v>92</v>
      </c>
      <c r="I325" s="33"/>
      <c r="J325" s="33"/>
      <c r="K325" s="33"/>
      <c r="L325" s="33"/>
      <c r="M325" s="33"/>
      <c r="N325" s="33"/>
      <c r="O325" s="3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547</v>
      </c>
      <c r="B326" s="16" t="s">
        <v>2</v>
      </c>
      <c r="C326" s="16">
        <v>23</v>
      </c>
      <c r="D326" s="16" t="s">
        <v>3</v>
      </c>
      <c r="E326" s="55" t="s">
        <v>548</v>
      </c>
      <c r="F326" s="16" t="s">
        <v>5</v>
      </c>
      <c r="G326" s="15">
        <f>(A328*A329+B328*B329+C328*C329+D328*D329+E328*E329+F328*F329+G328*G329+H328*H329+I328*I329+J328*J329)/C326</f>
        <v>86.434782608695656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6" t="s">
        <v>531</v>
      </c>
      <c r="B327" s="56" t="s">
        <v>549</v>
      </c>
      <c r="C327" s="56" t="s">
        <v>550</v>
      </c>
      <c r="D327" s="56"/>
      <c r="E327" s="57" t="s">
        <v>551</v>
      </c>
      <c r="F327" s="57" t="s">
        <v>552</v>
      </c>
      <c r="G327" s="56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6">
        <v>5</v>
      </c>
      <c r="B328" s="56">
        <v>6</v>
      </c>
      <c r="C328" s="56">
        <v>6</v>
      </c>
      <c r="D328" s="56"/>
      <c r="E328" s="57">
        <v>3</v>
      </c>
      <c r="F328" s="57">
        <v>3</v>
      </c>
      <c r="G328" s="56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91</v>
      </c>
      <c r="B329" s="17">
        <v>88</v>
      </c>
      <c r="C329" s="17">
        <v>73</v>
      </c>
      <c r="D329" s="17"/>
      <c r="E329" s="17">
        <v>95</v>
      </c>
      <c r="F329" s="17">
        <v>94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553</v>
      </c>
      <c r="B330" s="16" t="s">
        <v>2</v>
      </c>
      <c r="C330" s="16">
        <v>34</v>
      </c>
      <c r="D330" s="16" t="s">
        <v>3</v>
      </c>
      <c r="E330" s="16" t="s">
        <v>496</v>
      </c>
      <c r="F330" s="16" t="s">
        <v>5</v>
      </c>
      <c r="G330" s="15">
        <f>(A332*A333+B332*B333+C332*C333+D333*D332+E332*E333+F332*F333+G332*G333)/C330</f>
        <v>89.264705882352942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5" t="s">
        <v>554</v>
      </c>
      <c r="B331" s="45" t="s">
        <v>522</v>
      </c>
      <c r="C331" s="45" t="s">
        <v>555</v>
      </c>
      <c r="D331" s="58" t="s">
        <v>556</v>
      </c>
      <c r="E331" s="58" t="s">
        <v>557</v>
      </c>
      <c r="F331" s="58" t="s">
        <v>558</v>
      </c>
      <c r="G331" s="58" t="s">
        <v>559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5">
        <v>6</v>
      </c>
      <c r="B332" s="45">
        <v>4</v>
      </c>
      <c r="C332" s="45">
        <v>6</v>
      </c>
      <c r="D332" s="58">
        <v>6</v>
      </c>
      <c r="E332" s="58">
        <v>1</v>
      </c>
      <c r="F332" s="58">
        <v>5</v>
      </c>
      <c r="G332" s="58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91</v>
      </c>
      <c r="B333" s="17">
        <v>86</v>
      </c>
      <c r="C333" s="17">
        <v>84</v>
      </c>
      <c r="D333" s="17">
        <v>85</v>
      </c>
      <c r="E333" s="17">
        <v>97</v>
      </c>
      <c r="F333" s="17">
        <v>94</v>
      </c>
      <c r="G333" s="17">
        <v>94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560</v>
      </c>
      <c r="B334" s="16" t="s">
        <v>2</v>
      </c>
      <c r="C334" s="16">
        <v>29</v>
      </c>
      <c r="D334" s="16" t="s">
        <v>3</v>
      </c>
      <c r="E334" s="16" t="s">
        <v>561</v>
      </c>
      <c r="F334" s="16" t="s">
        <v>5</v>
      </c>
      <c r="G334" s="15">
        <f>(A336*A337+B336*B337+C336*C337+D336*D337+E336*E337+F336*F337+G336*G337+H336*H337+I336*I337)/C334</f>
        <v>84.517241379310349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562</v>
      </c>
      <c r="B335" s="14" t="s">
        <v>563</v>
      </c>
      <c r="C335" s="59" t="s">
        <v>564</v>
      </c>
      <c r="D335" s="59" t="s">
        <v>565</v>
      </c>
      <c r="E335" s="59" t="s">
        <v>566</v>
      </c>
      <c r="F335" s="59" t="s">
        <v>371</v>
      </c>
      <c r="G335" s="60" t="s">
        <v>567</v>
      </c>
      <c r="H335" s="60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1">
        <v>4</v>
      </c>
      <c r="D336" s="61">
        <v>5</v>
      </c>
      <c r="E336" s="61">
        <v>6</v>
      </c>
      <c r="F336" s="61">
        <v>3</v>
      </c>
      <c r="G336" s="62">
        <v>2</v>
      </c>
      <c r="H336" s="62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85</v>
      </c>
      <c r="B337" s="17">
        <v>92</v>
      </c>
      <c r="C337" s="17">
        <v>78</v>
      </c>
      <c r="D337" s="17">
        <v>90</v>
      </c>
      <c r="E337" s="17">
        <v>76</v>
      </c>
      <c r="F337" s="17">
        <v>84</v>
      </c>
      <c r="G337" s="17">
        <v>87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568</v>
      </c>
      <c r="B338" s="16" t="s">
        <v>2</v>
      </c>
      <c r="C338" s="16">
        <v>35</v>
      </c>
      <c r="D338" s="16" t="s">
        <v>3</v>
      </c>
      <c r="E338" s="16" t="s">
        <v>569</v>
      </c>
      <c r="F338" s="16" t="s">
        <v>5</v>
      </c>
      <c r="G338" s="15">
        <f>(A340*A341+B340*B341+C340*C341+D340*D341+E340*E341+F340*F341+G340*G341+H340*H341+I340*I341)/C338</f>
        <v>83.714285714285708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3" t="s">
        <v>562</v>
      </c>
      <c r="B339" s="63" t="s">
        <v>570</v>
      </c>
      <c r="C339" s="63" t="s">
        <v>571</v>
      </c>
      <c r="D339" s="63" t="s">
        <v>572</v>
      </c>
      <c r="E339" s="63" t="s">
        <v>573</v>
      </c>
      <c r="F339" s="63" t="s">
        <v>574</v>
      </c>
      <c r="G339" s="63" t="s">
        <v>575</v>
      </c>
      <c r="H339" s="64" t="s">
        <v>576</v>
      </c>
      <c r="I339" s="64" t="s">
        <v>577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3">
        <v>1</v>
      </c>
      <c r="B340" s="63">
        <v>6</v>
      </c>
      <c r="C340" s="63">
        <v>6</v>
      </c>
      <c r="D340" s="63">
        <v>6</v>
      </c>
      <c r="E340" s="63">
        <v>1</v>
      </c>
      <c r="F340" s="63">
        <v>6</v>
      </c>
      <c r="G340" s="63">
        <v>2</v>
      </c>
      <c r="H340" s="65">
        <v>6</v>
      </c>
      <c r="I340" s="64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85</v>
      </c>
      <c r="B341" s="17">
        <v>84</v>
      </c>
      <c r="C341" s="17">
        <v>81</v>
      </c>
      <c r="D341" s="17">
        <v>79</v>
      </c>
      <c r="E341" s="17">
        <v>94</v>
      </c>
      <c r="F341" s="17">
        <v>81</v>
      </c>
      <c r="G341" s="17">
        <v>89</v>
      </c>
      <c r="H341" s="17">
        <v>90</v>
      </c>
      <c r="I341" s="17">
        <v>83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578</v>
      </c>
      <c r="B342" s="16" t="s">
        <v>27</v>
      </c>
      <c r="C342" s="16">
        <v>38</v>
      </c>
      <c r="D342" s="16" t="s">
        <v>3</v>
      </c>
      <c r="E342" s="16" t="s">
        <v>569</v>
      </c>
      <c r="F342" s="16" t="s">
        <v>5</v>
      </c>
      <c r="G342" s="15">
        <f>(A344*A345+B344*B345+C344*C345+D344*D345+E344*E345+F344*F345+G344*G345+H344*H345+I344*I345+J344*J345+K344*K345+L344*L345+M344*M345+N344*N345)/C342</f>
        <v>88.10526315789474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6" t="s">
        <v>564</v>
      </c>
      <c r="B343" s="66" t="s">
        <v>573</v>
      </c>
      <c r="C343" s="63" t="s">
        <v>579</v>
      </c>
      <c r="D343" s="63" t="s">
        <v>580</v>
      </c>
      <c r="E343" s="63" t="s">
        <v>581</v>
      </c>
      <c r="F343" s="66" t="s">
        <v>582</v>
      </c>
      <c r="G343" s="67" t="s">
        <v>567</v>
      </c>
      <c r="H343" s="67" t="s">
        <v>577</v>
      </c>
      <c r="I343" s="67"/>
      <c r="J343" s="67"/>
      <c r="K343" s="67"/>
      <c r="L343" s="67"/>
      <c r="M343" s="67"/>
      <c r="N343" s="75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6">
        <v>1</v>
      </c>
      <c r="B344" s="66">
        <v>5</v>
      </c>
      <c r="C344" s="63">
        <v>6</v>
      </c>
      <c r="D344" s="63">
        <v>6</v>
      </c>
      <c r="E344" s="66">
        <v>6</v>
      </c>
      <c r="F344" s="63">
        <v>6</v>
      </c>
      <c r="G344" s="67">
        <v>3</v>
      </c>
      <c r="H344" s="67">
        <v>5</v>
      </c>
      <c r="I344" s="67"/>
      <c r="J344" s="67"/>
      <c r="K344" s="67"/>
      <c r="L344" s="67"/>
      <c r="M344" s="67"/>
      <c r="N344" s="75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78</v>
      </c>
      <c r="B345" s="17">
        <v>94</v>
      </c>
      <c r="C345" s="17">
        <v>92</v>
      </c>
      <c r="D345" s="17">
        <v>90</v>
      </c>
      <c r="E345" s="17">
        <v>75</v>
      </c>
      <c r="F345" s="17">
        <v>97</v>
      </c>
      <c r="G345" s="17">
        <v>87</v>
      </c>
      <c r="H345" s="17">
        <v>83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583</v>
      </c>
      <c r="B346" s="16" t="s">
        <v>27</v>
      </c>
      <c r="C346" s="16">
        <v>27</v>
      </c>
      <c r="D346" s="16" t="s">
        <v>3</v>
      </c>
      <c r="E346" s="16" t="s">
        <v>584</v>
      </c>
      <c r="F346" s="43" t="s">
        <v>5</v>
      </c>
      <c r="G346" s="15">
        <f>(A348*A349+B348*B349+C348*C349+D348*D349+E348*E349+F348*F349+G348*G349+H348*H349)/C346</f>
        <v>89.925925925925924</v>
      </c>
      <c r="H346" s="43"/>
      <c r="I346" s="43"/>
      <c r="J346" s="43"/>
      <c r="K346" s="43"/>
      <c r="L346" s="43"/>
      <c r="M346" s="43"/>
      <c r="N346" s="43"/>
      <c r="O346" s="43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29" t="s">
        <v>585</v>
      </c>
      <c r="B347" s="29" t="s">
        <v>586</v>
      </c>
      <c r="C347" s="29" t="s">
        <v>587</v>
      </c>
      <c r="D347" s="29" t="s">
        <v>511</v>
      </c>
      <c r="E347" s="29" t="s">
        <v>517</v>
      </c>
      <c r="F347" s="29" t="s">
        <v>588</v>
      </c>
      <c r="G347" s="29" t="s">
        <v>589</v>
      </c>
      <c r="H347" s="29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3">
        <v>91</v>
      </c>
      <c r="B349" s="33">
        <v>85</v>
      </c>
      <c r="C349" s="33">
        <v>92</v>
      </c>
      <c r="D349" s="33">
        <v>86</v>
      </c>
      <c r="E349" s="33">
        <v>98</v>
      </c>
      <c r="F349" s="33">
        <v>89</v>
      </c>
      <c r="G349" s="33">
        <v>89</v>
      </c>
      <c r="H349" s="33"/>
      <c r="I349" s="33"/>
      <c r="J349" s="33"/>
      <c r="K349" s="33"/>
      <c r="L349" s="33"/>
      <c r="M349" s="33"/>
      <c r="N349" s="33"/>
      <c r="O349" s="3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7" t="s">
        <v>590</v>
      </c>
      <c r="B350" s="43" t="s">
        <v>2</v>
      </c>
      <c r="C350" s="43">
        <v>32</v>
      </c>
      <c r="D350" s="43" t="s">
        <v>3</v>
      </c>
      <c r="E350" s="16" t="s">
        <v>584</v>
      </c>
      <c r="F350" s="16" t="s">
        <v>5</v>
      </c>
      <c r="G350" s="15">
        <f>(A352*A353+B352*B353+C352*C353+D352*D353+E352*E353+F352*F353+G352*G353+H352*H353)/C350</f>
        <v>88.4375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8" t="s">
        <v>591</v>
      </c>
      <c r="B351" s="68" t="s">
        <v>592</v>
      </c>
      <c r="C351" s="69" t="s">
        <v>593</v>
      </c>
      <c r="D351" s="68" t="s">
        <v>594</v>
      </c>
      <c r="E351" s="68" t="s">
        <v>595</v>
      </c>
      <c r="F351" s="68" t="s">
        <v>596</v>
      </c>
      <c r="G351" s="68" t="s">
        <v>597</v>
      </c>
      <c r="H351" s="70" t="s">
        <v>598</v>
      </c>
      <c r="I351" s="70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8">
        <v>1</v>
      </c>
      <c r="B352" s="68">
        <v>6</v>
      </c>
      <c r="C352" s="68">
        <v>6</v>
      </c>
      <c r="D352" s="68">
        <v>6</v>
      </c>
      <c r="E352" s="68">
        <v>1</v>
      </c>
      <c r="F352" s="68">
        <v>5</v>
      </c>
      <c r="G352" s="68">
        <v>6</v>
      </c>
      <c r="H352" s="70">
        <v>1</v>
      </c>
      <c r="I352" s="70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97</v>
      </c>
      <c r="B353" s="17">
        <v>88</v>
      </c>
      <c r="C353" s="17">
        <v>88</v>
      </c>
      <c r="D353" s="17">
        <v>90</v>
      </c>
      <c r="E353" s="17">
        <v>87</v>
      </c>
      <c r="F353" s="17">
        <v>91</v>
      </c>
      <c r="G353" s="17">
        <v>84</v>
      </c>
      <c r="H353" s="17">
        <v>91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7" t="s">
        <v>599</v>
      </c>
      <c r="B354" s="43" t="s">
        <v>2</v>
      </c>
      <c r="C354" s="43">
        <v>35</v>
      </c>
      <c r="D354" s="43" t="s">
        <v>3</v>
      </c>
      <c r="E354" s="43" t="s">
        <v>600</v>
      </c>
      <c r="F354" s="16" t="s">
        <v>5</v>
      </c>
      <c r="G354" s="15">
        <f>(A356*A357+B356*B357+C356*C357+D356*D357+E356*E357+F356*F357+G356*G357+H356*H357+I356*I357+J356*J357)/C354</f>
        <v>85.971428571428575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1" t="s">
        <v>591</v>
      </c>
      <c r="B355" s="71" t="s">
        <v>601</v>
      </c>
      <c r="C355" s="71" t="s">
        <v>525</v>
      </c>
      <c r="D355" s="71" t="s">
        <v>529</v>
      </c>
      <c r="E355" s="71" t="s">
        <v>595</v>
      </c>
      <c r="F355" s="71" t="s">
        <v>602</v>
      </c>
      <c r="G355" s="14" t="s">
        <v>603</v>
      </c>
      <c r="H355" s="14" t="s">
        <v>604</v>
      </c>
      <c r="I355" s="14" t="s">
        <v>605</v>
      </c>
      <c r="J355" s="14" t="s">
        <v>598</v>
      </c>
      <c r="K355" s="14"/>
      <c r="L355" s="14"/>
      <c r="M355" s="14"/>
      <c r="N355" s="14"/>
      <c r="O355" s="14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</row>
    <row r="356" spans="1:64" s="10" customFormat="1" ht="12" x14ac:dyDescent="0.15">
      <c r="A356" s="72">
        <v>1</v>
      </c>
      <c r="B356" s="72">
        <v>2</v>
      </c>
      <c r="C356" s="72">
        <v>1</v>
      </c>
      <c r="D356" s="72">
        <v>1</v>
      </c>
      <c r="E356" s="72">
        <v>4</v>
      </c>
      <c r="F356" s="72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pans="1:64" s="1" customFormat="1" ht="12" x14ac:dyDescent="0.15">
      <c r="A357" s="17">
        <v>97</v>
      </c>
      <c r="B357" s="17">
        <v>94</v>
      </c>
      <c r="C357" s="17">
        <v>65</v>
      </c>
      <c r="D357" s="17">
        <v>83</v>
      </c>
      <c r="E357" s="17">
        <v>87</v>
      </c>
      <c r="F357" s="17">
        <v>86</v>
      </c>
      <c r="G357" s="17">
        <v>83</v>
      </c>
      <c r="H357" s="17">
        <v>83</v>
      </c>
      <c r="I357" s="17">
        <v>85</v>
      </c>
      <c r="J357" s="17">
        <v>91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7" t="s">
        <v>606</v>
      </c>
      <c r="B358" s="43" t="s">
        <v>2</v>
      </c>
      <c r="C358" s="43">
        <v>37</v>
      </c>
      <c r="D358" s="43" t="s">
        <v>3</v>
      </c>
      <c r="E358" s="43" t="s">
        <v>487</v>
      </c>
      <c r="F358" s="16" t="s">
        <v>5</v>
      </c>
      <c r="G358" s="15">
        <f>(A360*A361+B360*B361+C360*C361+D360*D361+E360*E361+F360*F361+G360*G361+H360*H361+I360*I361+J360*J361)/C358</f>
        <v>88.513513513513516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1" t="s">
        <v>601</v>
      </c>
      <c r="B359" s="41" t="s">
        <v>537</v>
      </c>
      <c r="C359" s="41" t="s">
        <v>540</v>
      </c>
      <c r="D359" s="41" t="s">
        <v>603</v>
      </c>
      <c r="E359" s="41" t="s">
        <v>607</v>
      </c>
      <c r="F359" s="41" t="s">
        <v>608</v>
      </c>
      <c r="G359" s="41" t="s">
        <v>609</v>
      </c>
      <c r="H359" s="14" t="s">
        <v>610</v>
      </c>
      <c r="I359" s="14" t="s">
        <v>611</v>
      </c>
      <c r="J359" s="14" t="s">
        <v>612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1">
        <v>1</v>
      </c>
      <c r="B360" s="41">
        <v>1</v>
      </c>
      <c r="C360" s="41">
        <v>1</v>
      </c>
      <c r="D360" s="41">
        <v>2</v>
      </c>
      <c r="E360" s="41">
        <v>6</v>
      </c>
      <c r="F360" s="41">
        <v>6</v>
      </c>
      <c r="G360" s="41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94</v>
      </c>
      <c r="B361" s="17">
        <v>81</v>
      </c>
      <c r="C361" s="17">
        <v>89</v>
      </c>
      <c r="D361" s="17">
        <v>83</v>
      </c>
      <c r="E361" s="17">
        <v>94</v>
      </c>
      <c r="F361" s="17">
        <v>82</v>
      </c>
      <c r="G361" s="17">
        <v>89</v>
      </c>
      <c r="H361" s="17">
        <v>94</v>
      </c>
      <c r="I361" s="17">
        <v>88</v>
      </c>
      <c r="J361" s="17">
        <v>89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7" t="s">
        <v>613</v>
      </c>
      <c r="B362" s="43" t="s">
        <v>2</v>
      </c>
      <c r="C362" s="43">
        <v>40</v>
      </c>
      <c r="D362" s="43" t="s">
        <v>3</v>
      </c>
      <c r="E362" s="43" t="s">
        <v>496</v>
      </c>
      <c r="F362" s="43" t="s">
        <v>5</v>
      </c>
      <c r="G362" s="15">
        <f>(A364*A365+B364*B365+C364*C365+D364*D365+E364*E365+F364*F365+G364*G365+H364*H365+I364*I365)/C362</f>
        <v>82.424999999999997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4" t="s">
        <v>614</v>
      </c>
      <c r="B363" s="44" t="s">
        <v>615</v>
      </c>
      <c r="C363" s="44" t="s">
        <v>616</v>
      </c>
      <c r="D363" s="49" t="s">
        <v>617</v>
      </c>
      <c r="E363" s="44" t="s">
        <v>610</v>
      </c>
      <c r="F363" s="44" t="s">
        <v>562</v>
      </c>
      <c r="G363" s="44" t="s">
        <v>618</v>
      </c>
      <c r="H363" s="49" t="s">
        <v>619</v>
      </c>
      <c r="I363" s="49" t="s">
        <v>612</v>
      </c>
      <c r="J363" s="49"/>
      <c r="K363" s="43"/>
      <c r="L363" s="43"/>
      <c r="M363" s="43"/>
      <c r="N363" s="43"/>
      <c r="O363" s="43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49">
        <v>6</v>
      </c>
      <c r="B364" s="49">
        <v>6</v>
      </c>
      <c r="C364" s="49">
        <v>6</v>
      </c>
      <c r="D364" s="49">
        <v>5</v>
      </c>
      <c r="E364" s="49">
        <v>3</v>
      </c>
      <c r="F364" s="49">
        <v>2</v>
      </c>
      <c r="G364" s="49">
        <v>5</v>
      </c>
      <c r="H364" s="49">
        <v>6</v>
      </c>
      <c r="I364" s="49">
        <v>1</v>
      </c>
      <c r="J364" s="49"/>
      <c r="K364" s="43"/>
      <c r="L364" s="43"/>
      <c r="M364" s="43"/>
      <c r="N364" s="43"/>
      <c r="O364" s="43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3">
        <v>83</v>
      </c>
      <c r="B365" s="33">
        <v>68</v>
      </c>
      <c r="C365" s="33">
        <v>89</v>
      </c>
      <c r="D365" s="33">
        <v>77</v>
      </c>
      <c r="E365" s="33">
        <v>94</v>
      </c>
      <c r="F365" s="33">
        <v>85</v>
      </c>
      <c r="G365" s="33">
        <v>89</v>
      </c>
      <c r="H365" s="33">
        <v>81</v>
      </c>
      <c r="I365" s="33">
        <v>89</v>
      </c>
      <c r="J365" s="33"/>
      <c r="K365" s="33"/>
      <c r="L365" s="33"/>
      <c r="M365" s="33"/>
      <c r="N365" s="33"/>
      <c r="O365" s="33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7" t="s">
        <v>620</v>
      </c>
      <c r="B366" s="43" t="s">
        <v>2</v>
      </c>
      <c r="C366" s="43">
        <v>33</v>
      </c>
      <c r="D366" s="43" t="s">
        <v>3</v>
      </c>
      <c r="E366" s="43" t="s">
        <v>504</v>
      </c>
      <c r="F366" s="43" t="s">
        <v>5</v>
      </c>
      <c r="G366" s="15">
        <f>(A368*A369+B368*B369+C368*C369+D368*D369+E368*E369+F368*F369+G368*G369)/C366</f>
        <v>87.818181818181813</v>
      </c>
      <c r="H366" s="43"/>
      <c r="I366" s="43"/>
      <c r="J366" s="43"/>
      <c r="K366" s="43"/>
      <c r="L366" s="43"/>
      <c r="M366" s="43"/>
      <c r="N366" s="43"/>
      <c r="O366" s="43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49" t="s">
        <v>586</v>
      </c>
      <c r="B367" s="49" t="s">
        <v>621</v>
      </c>
      <c r="C367" s="49" t="s">
        <v>622</v>
      </c>
      <c r="D367" s="49" t="s">
        <v>623</v>
      </c>
      <c r="E367" s="43" t="s">
        <v>624</v>
      </c>
      <c r="F367" s="49" t="s">
        <v>625</v>
      </c>
      <c r="G367" s="43" t="s">
        <v>626</v>
      </c>
      <c r="H367" s="43"/>
      <c r="I367" s="43"/>
      <c r="J367" s="43"/>
      <c r="K367" s="43"/>
      <c r="L367" s="43"/>
      <c r="M367" s="43"/>
      <c r="N367" s="43"/>
      <c r="O367" s="76"/>
      <c r="P367" s="77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</row>
    <row r="368" spans="1:64" s="11" customFormat="1" ht="12.75" x14ac:dyDescent="0.2">
      <c r="A368" s="49">
        <v>1</v>
      </c>
      <c r="B368" s="49">
        <v>3</v>
      </c>
      <c r="C368" s="49">
        <v>6</v>
      </c>
      <c r="D368" s="49">
        <v>6</v>
      </c>
      <c r="E368" s="43">
        <v>5</v>
      </c>
      <c r="F368" s="49">
        <v>6</v>
      </c>
      <c r="G368" s="43">
        <v>6</v>
      </c>
      <c r="H368" s="43"/>
      <c r="I368" s="43"/>
      <c r="J368" s="43"/>
      <c r="K368" s="43"/>
      <c r="L368" s="43"/>
      <c r="M368" s="43"/>
      <c r="N368" s="43"/>
      <c r="O368" s="78"/>
      <c r="P368" s="79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</row>
    <row r="369" spans="1:64" s="6" customFormat="1" ht="12.75" x14ac:dyDescent="0.2">
      <c r="A369" s="33">
        <v>85</v>
      </c>
      <c r="B369" s="33">
        <v>95</v>
      </c>
      <c r="C369" s="33">
        <v>84</v>
      </c>
      <c r="D369" s="33">
        <v>88</v>
      </c>
      <c r="E369" s="33">
        <v>88</v>
      </c>
      <c r="F369" s="33">
        <v>90</v>
      </c>
      <c r="G369" s="33">
        <v>86</v>
      </c>
      <c r="H369" s="33"/>
      <c r="I369" s="33"/>
      <c r="J369" s="33"/>
      <c r="K369" s="33"/>
      <c r="L369" s="33"/>
      <c r="M369" s="33"/>
      <c r="N369" s="33"/>
      <c r="O369" s="33"/>
      <c r="P369" s="80"/>
      <c r="Q369" s="81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s="6" customFormat="1" ht="12.75" x14ac:dyDescent="0.2">
      <c r="A370" s="47" t="s">
        <v>627</v>
      </c>
      <c r="B370" s="43" t="s">
        <v>2</v>
      </c>
      <c r="C370" s="43">
        <v>25</v>
      </c>
      <c r="D370" s="43" t="s">
        <v>3</v>
      </c>
      <c r="E370" s="43" t="s">
        <v>628</v>
      </c>
      <c r="F370" s="43" t="s">
        <v>5</v>
      </c>
      <c r="G370" s="15">
        <f>(A372*A373+B372*B373+C372*C373+D372*D373+E372*E373+F372*F373+G372*G373+H372*H373)/C370</f>
        <v>91</v>
      </c>
      <c r="H370" s="43"/>
      <c r="I370" s="43"/>
      <c r="J370" s="43"/>
      <c r="K370" s="43"/>
      <c r="L370" s="43"/>
      <c r="M370" s="43"/>
      <c r="N370" s="43"/>
      <c r="O370" s="4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s="6" customFormat="1" ht="12.75" x14ac:dyDescent="0.2">
      <c r="A371" s="73" t="s">
        <v>629</v>
      </c>
      <c r="B371" s="73" t="s">
        <v>630</v>
      </c>
      <c r="C371" s="73" t="s">
        <v>631</v>
      </c>
      <c r="D371" s="73" t="s">
        <v>632</v>
      </c>
      <c r="E371" s="73" t="s">
        <v>510</v>
      </c>
      <c r="F371" s="43" t="s">
        <v>596</v>
      </c>
      <c r="G371" s="73" t="s">
        <v>633</v>
      </c>
      <c r="H371" s="73" t="s">
        <v>588</v>
      </c>
      <c r="I371" s="43"/>
      <c r="J371" s="43"/>
      <c r="K371" s="43"/>
      <c r="L371" s="43"/>
      <c r="M371" s="43"/>
      <c r="N371" s="43"/>
      <c r="O371" s="80"/>
      <c r="P371" s="81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</row>
    <row r="372" spans="1:64" s="5" customFormat="1" ht="12.75" x14ac:dyDescent="0.2">
      <c r="A372" s="73">
        <v>5</v>
      </c>
      <c r="B372" s="73">
        <v>1</v>
      </c>
      <c r="C372" s="73">
        <v>4</v>
      </c>
      <c r="D372" s="73">
        <v>2</v>
      </c>
      <c r="E372" s="73">
        <v>1</v>
      </c>
      <c r="F372" s="43">
        <v>1</v>
      </c>
      <c r="G372" s="73">
        <v>6</v>
      </c>
      <c r="H372" s="73">
        <v>5</v>
      </c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pans="1:64" s="6" customFormat="1" ht="12.75" x14ac:dyDescent="0.2">
      <c r="A373" s="33">
        <v>92</v>
      </c>
      <c r="B373" s="33">
        <v>81</v>
      </c>
      <c r="C373" s="33">
        <v>92</v>
      </c>
      <c r="D373" s="33">
        <v>93</v>
      </c>
      <c r="E373" s="33">
        <v>98</v>
      </c>
      <c r="F373" s="33">
        <v>91</v>
      </c>
      <c r="G373" s="33">
        <v>91</v>
      </c>
      <c r="H373" s="33">
        <v>89</v>
      </c>
      <c r="I373" s="33"/>
      <c r="J373" s="33"/>
      <c r="K373" s="33"/>
      <c r="L373" s="33"/>
      <c r="M373" s="33"/>
      <c r="N373" s="33"/>
      <c r="O373" s="33"/>
      <c r="P373" s="80"/>
      <c r="Q373" s="81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s="6" customFormat="1" ht="12.75" x14ac:dyDescent="0.2">
      <c r="A374" s="47" t="s">
        <v>634</v>
      </c>
      <c r="B374" s="43" t="s">
        <v>2</v>
      </c>
      <c r="C374" s="43">
        <v>25</v>
      </c>
      <c r="D374" s="43" t="s">
        <v>3</v>
      </c>
      <c r="E374" s="43" t="s">
        <v>628</v>
      </c>
      <c r="F374" s="43" t="s">
        <v>5</v>
      </c>
      <c r="G374" s="15">
        <f>(A376*A377+B376*B377+C376*C377+D376*D377+E376*E377+F376*F377+G376*G377)/C374</f>
        <v>88.36</v>
      </c>
      <c r="H374" s="43"/>
      <c r="I374" s="43"/>
      <c r="J374" s="43"/>
      <c r="K374" s="43"/>
      <c r="L374" s="43"/>
      <c r="M374" s="43"/>
      <c r="N374" s="43"/>
      <c r="O374" s="43"/>
      <c r="P374" s="80"/>
      <c r="Q374" s="81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s="6" customFormat="1" ht="12.75" x14ac:dyDescent="0.2">
      <c r="A375" s="73" t="s">
        <v>635</v>
      </c>
      <c r="B375" s="73" t="s">
        <v>621</v>
      </c>
      <c r="C375" s="73" t="s">
        <v>601</v>
      </c>
      <c r="D375" s="73" t="s">
        <v>525</v>
      </c>
      <c r="E375" s="73" t="s">
        <v>632</v>
      </c>
      <c r="F375" s="73" t="s">
        <v>636</v>
      </c>
      <c r="G375" s="74" t="s">
        <v>637</v>
      </c>
      <c r="H375" s="43"/>
      <c r="I375" s="43"/>
      <c r="J375" s="43"/>
      <c r="K375" s="43"/>
      <c r="L375" s="43"/>
      <c r="M375" s="43"/>
      <c r="N375" s="43"/>
      <c r="O375" s="80"/>
      <c r="P375" s="81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</row>
    <row r="376" spans="1:64" s="5" customFormat="1" ht="12.75" x14ac:dyDescent="0.2">
      <c r="A376" s="73">
        <v>5</v>
      </c>
      <c r="B376" s="73">
        <v>3</v>
      </c>
      <c r="C376" s="73">
        <v>1</v>
      </c>
      <c r="D376" s="73">
        <v>1</v>
      </c>
      <c r="E376" s="73">
        <v>4</v>
      </c>
      <c r="F376" s="73">
        <v>6</v>
      </c>
      <c r="G376" s="74">
        <v>5</v>
      </c>
      <c r="H376" s="43"/>
      <c r="I376" s="43"/>
      <c r="J376" s="43"/>
      <c r="K376" s="43"/>
      <c r="L376" s="43"/>
      <c r="M376" s="43"/>
      <c r="N376" s="43"/>
      <c r="O376" s="80"/>
      <c r="P376" s="81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</row>
    <row r="377" spans="1:64" s="6" customFormat="1" ht="12.75" x14ac:dyDescent="0.2">
      <c r="A377" s="33">
        <v>84</v>
      </c>
      <c r="B377" s="33">
        <v>95</v>
      </c>
      <c r="C377" s="33">
        <v>94</v>
      </c>
      <c r="D377" s="33">
        <v>65</v>
      </c>
      <c r="E377" s="33">
        <v>93</v>
      </c>
      <c r="F377" s="33">
        <v>88</v>
      </c>
      <c r="G377" s="33">
        <v>89</v>
      </c>
      <c r="H377" s="33"/>
      <c r="I377" s="33"/>
      <c r="J377" s="33"/>
      <c r="K377" s="33"/>
      <c r="L377" s="33"/>
      <c r="M377" s="33"/>
      <c r="N377" s="33"/>
      <c r="O377" s="33"/>
      <c r="P377" s="80"/>
      <c r="Q377" s="81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s="7" customFormat="1" ht="22.5" x14ac:dyDescent="0.2">
      <c r="A378" s="91" t="s">
        <v>638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1" customFormat="1" ht="12.75" x14ac:dyDescent="0.2">
      <c r="A379" s="13" t="s">
        <v>639</v>
      </c>
      <c r="B379" s="14" t="s">
        <v>2</v>
      </c>
      <c r="C379" s="14">
        <v>27</v>
      </c>
      <c r="D379" s="14" t="s">
        <v>3</v>
      </c>
      <c r="E379" s="14" t="s">
        <v>640</v>
      </c>
      <c r="F379" s="14" t="s">
        <v>5</v>
      </c>
      <c r="G379" s="15">
        <f>(A381*A382+B381*B382+C381*C382+D381*D382+E381*E382+F381*F382+G381*G382+H381*H382)/C379</f>
        <v>88.518518518518519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641</v>
      </c>
      <c r="B380" s="14" t="s">
        <v>642</v>
      </c>
      <c r="C380" s="14" t="s">
        <v>643</v>
      </c>
      <c r="D380" s="14" t="s">
        <v>564</v>
      </c>
      <c r="E380" s="14" t="s">
        <v>644</v>
      </c>
      <c r="F380" s="14" t="s">
        <v>645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83</v>
      </c>
      <c r="B382" s="17">
        <v>94</v>
      </c>
      <c r="C382" s="17">
        <v>88</v>
      </c>
      <c r="D382" s="17">
        <v>78</v>
      </c>
      <c r="E382" s="17">
        <v>86</v>
      </c>
      <c r="F382" s="17">
        <v>93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646</v>
      </c>
      <c r="B383" s="14" t="s">
        <v>2</v>
      </c>
      <c r="C383" s="14">
        <v>24</v>
      </c>
      <c r="D383" s="14" t="s">
        <v>3</v>
      </c>
      <c r="E383" s="14" t="s">
        <v>640</v>
      </c>
      <c r="F383" s="14" t="s">
        <v>5</v>
      </c>
      <c r="G383" s="15">
        <f>(A385*A386+B385*B386+C385*C386+D385*D386+E385*E386+F385*F386+G385*G386)/C383</f>
        <v>85.5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647</v>
      </c>
      <c r="B384" s="14" t="s">
        <v>648</v>
      </c>
      <c r="C384" s="14" t="s">
        <v>649</v>
      </c>
      <c r="D384" s="14" t="s">
        <v>650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66</v>
      </c>
      <c r="B386" s="17">
        <v>93</v>
      </c>
      <c r="C386" s="17">
        <v>91</v>
      </c>
      <c r="D386" s="17">
        <v>92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651</v>
      </c>
      <c r="B387" s="14" t="s">
        <v>2</v>
      </c>
      <c r="C387" s="14">
        <v>27</v>
      </c>
      <c r="D387" s="14" t="s">
        <v>3</v>
      </c>
      <c r="E387" s="14" t="s">
        <v>652</v>
      </c>
      <c r="F387" s="14" t="s">
        <v>5</v>
      </c>
      <c r="G387" s="15">
        <f>(A389*A390+B389*B390+C389*C390+D389*D390+E389*E390+F389*F390+G389*G390+H389*H390)/C387</f>
        <v>89.222222222222229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587</v>
      </c>
      <c r="B388" s="14" t="s">
        <v>653</v>
      </c>
      <c r="C388" s="14" t="s">
        <v>654</v>
      </c>
      <c r="D388" s="14" t="s">
        <v>655</v>
      </c>
      <c r="E388" s="14" t="s">
        <v>656</v>
      </c>
      <c r="F388" s="14" t="s">
        <v>657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92</v>
      </c>
      <c r="B390" s="17">
        <v>84</v>
      </c>
      <c r="C390" s="17">
        <v>93</v>
      </c>
      <c r="D390" s="17">
        <v>87</v>
      </c>
      <c r="E390" s="17">
        <v>92</v>
      </c>
      <c r="F390" s="17">
        <v>91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658</v>
      </c>
      <c r="B391" s="14" t="s">
        <v>2</v>
      </c>
      <c r="C391" s="14">
        <v>31</v>
      </c>
      <c r="D391" s="14" t="s">
        <v>3</v>
      </c>
      <c r="E391" s="14" t="s">
        <v>652</v>
      </c>
      <c r="F391" s="14" t="s">
        <v>5</v>
      </c>
      <c r="G391" s="15">
        <f>(A393*A394+B393*B394+C393*C394+D393*D394+E393*E394+F393*F394+G393*G394+H393*H394)/C391</f>
        <v>93.741935483870961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659</v>
      </c>
      <c r="B392" s="14" t="s">
        <v>660</v>
      </c>
      <c r="C392" s="14" t="s">
        <v>661</v>
      </c>
      <c r="D392" s="14" t="s">
        <v>662</v>
      </c>
      <c r="E392" s="14" t="s">
        <v>663</v>
      </c>
      <c r="F392" s="14" t="s">
        <v>664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92</v>
      </c>
      <c r="B394" s="17">
        <v>93</v>
      </c>
      <c r="C394" s="17">
        <v>95</v>
      </c>
      <c r="D394" s="17">
        <v>94</v>
      </c>
      <c r="E394" s="17">
        <v>95</v>
      </c>
      <c r="F394" s="17">
        <v>94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665</v>
      </c>
      <c r="B395" s="14" t="s">
        <v>2</v>
      </c>
      <c r="C395" s="14">
        <v>37</v>
      </c>
      <c r="D395" s="14" t="s">
        <v>3</v>
      </c>
      <c r="E395" s="14" t="s">
        <v>666</v>
      </c>
      <c r="F395" s="14" t="s">
        <v>5</v>
      </c>
      <c r="G395" s="15">
        <f>(A397*A398+B397*B398+C397*C398+D397*D398+E397*E398+F397*F398+G397*G398+H397*H398+I397*I398)/C395</f>
        <v>92.891891891891888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667</v>
      </c>
      <c r="B396" s="14" t="s">
        <v>668</v>
      </c>
      <c r="C396" s="14" t="s">
        <v>669</v>
      </c>
      <c r="D396" s="14" t="s">
        <v>670</v>
      </c>
      <c r="E396" s="14" t="s">
        <v>671</v>
      </c>
      <c r="F396" s="14" t="s">
        <v>663</v>
      </c>
      <c r="G396" s="14" t="s">
        <v>525</v>
      </c>
      <c r="H396" s="14" t="s">
        <v>672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96</v>
      </c>
      <c r="B398" s="17">
        <v>95</v>
      </c>
      <c r="C398" s="17">
        <v>90</v>
      </c>
      <c r="D398" s="17">
        <v>91</v>
      </c>
      <c r="E398" s="17">
        <v>95</v>
      </c>
      <c r="F398" s="17">
        <v>95</v>
      </c>
      <c r="G398" s="17">
        <v>65</v>
      </c>
      <c r="H398" s="17">
        <v>94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673</v>
      </c>
      <c r="B399" s="14" t="s">
        <v>2</v>
      </c>
      <c r="C399" s="14">
        <v>31</v>
      </c>
      <c r="D399" s="14" t="s">
        <v>3</v>
      </c>
      <c r="E399" s="14" t="s">
        <v>674</v>
      </c>
      <c r="F399" s="14" t="s">
        <v>5</v>
      </c>
      <c r="G399" s="15">
        <f>(A401*A402+B401*B402+C401*C402+D401*D402+E401*E402+F401*F402+G401*G402+H401*H402)/C399</f>
        <v>91.58064516129032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675</v>
      </c>
      <c r="B400" s="14" t="s">
        <v>676</v>
      </c>
      <c r="C400" s="14" t="s">
        <v>677</v>
      </c>
      <c r="D400" s="14" t="s">
        <v>678</v>
      </c>
      <c r="E400" s="14" t="s">
        <v>679</v>
      </c>
      <c r="F400" s="14" t="s">
        <v>657</v>
      </c>
      <c r="G400" s="14" t="s">
        <v>680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92</v>
      </c>
      <c r="B402" s="17">
        <v>92</v>
      </c>
      <c r="C402" s="17">
        <v>96</v>
      </c>
      <c r="D402" s="17">
        <v>87</v>
      </c>
      <c r="E402" s="17">
        <v>89</v>
      </c>
      <c r="F402" s="17">
        <v>91</v>
      </c>
      <c r="G402" s="17">
        <v>93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681</v>
      </c>
      <c r="B403" s="14" t="s">
        <v>2</v>
      </c>
      <c r="C403" s="14">
        <v>27</v>
      </c>
      <c r="D403" s="14" t="s">
        <v>3</v>
      </c>
      <c r="E403" s="14" t="s">
        <v>674</v>
      </c>
      <c r="F403" s="14" t="s">
        <v>5</v>
      </c>
      <c r="G403" s="15">
        <f>(A405*A406+B405*B406+C405*C406+D405*D406+E405*E406+F405*F406+G405*G406+H405*H406)/C403</f>
        <v>91.444444444444443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682</v>
      </c>
      <c r="B404" s="14" t="s">
        <v>683</v>
      </c>
      <c r="C404" s="14" t="s">
        <v>684</v>
      </c>
      <c r="D404" s="14" t="s">
        <v>678</v>
      </c>
      <c r="E404" s="14" t="s">
        <v>685</v>
      </c>
      <c r="F404" s="14" t="s">
        <v>686</v>
      </c>
      <c r="G404" s="14" t="s">
        <v>657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95</v>
      </c>
      <c r="B406" s="17">
        <v>94</v>
      </c>
      <c r="C406" s="17">
        <v>92</v>
      </c>
      <c r="D406" s="17">
        <v>87</v>
      </c>
      <c r="E406" s="17">
        <v>92</v>
      </c>
      <c r="F406" s="17">
        <v>87</v>
      </c>
      <c r="G406" s="17">
        <v>91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687</v>
      </c>
      <c r="B407" s="14" t="s">
        <v>2</v>
      </c>
      <c r="C407" s="14">
        <v>30</v>
      </c>
      <c r="D407" s="14" t="s">
        <v>3</v>
      </c>
      <c r="E407" s="14" t="s">
        <v>674</v>
      </c>
      <c r="F407" s="14" t="s">
        <v>5</v>
      </c>
      <c r="G407" s="15">
        <f>(A409*A410+B409*B410+C409*C410+D409*D410+E409*E410+F409*F410+G409*G410)/C407</f>
        <v>93.86666666666666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601</v>
      </c>
      <c r="B408" s="14" t="s">
        <v>688</v>
      </c>
      <c r="C408" s="14" t="s">
        <v>689</v>
      </c>
      <c r="D408" s="14" t="s">
        <v>690</v>
      </c>
      <c r="E408" s="14" t="s">
        <v>672</v>
      </c>
      <c r="F408" s="14" t="s">
        <v>680</v>
      </c>
      <c r="G408" s="14" t="s">
        <v>691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94</v>
      </c>
      <c r="B410" s="17">
        <v>94</v>
      </c>
      <c r="C410" s="17">
        <v>97</v>
      </c>
      <c r="D410" s="17">
        <v>88</v>
      </c>
      <c r="E410" s="17">
        <v>94</v>
      </c>
      <c r="F410" s="17">
        <v>93</v>
      </c>
      <c r="G410" s="17">
        <v>97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692</v>
      </c>
      <c r="B411" s="14" t="s">
        <v>2</v>
      </c>
      <c r="C411" s="14">
        <v>37</v>
      </c>
      <c r="D411" s="14" t="s">
        <v>3</v>
      </c>
      <c r="E411" s="14" t="s">
        <v>693</v>
      </c>
      <c r="F411" s="14" t="s">
        <v>5</v>
      </c>
      <c r="G411" s="15">
        <f>(A413*A414+B413*B414+C413*C414+D413*D414+E413*E414+F413*F414+G413*G414+H413*H414+I413*I414+J413*J414)/C411</f>
        <v>91.027027027027032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630</v>
      </c>
      <c r="B412" s="14" t="s">
        <v>631</v>
      </c>
      <c r="C412" s="14" t="s">
        <v>635</v>
      </c>
      <c r="D412" s="14" t="s">
        <v>694</v>
      </c>
      <c r="E412" s="14" t="s">
        <v>669</v>
      </c>
      <c r="F412" s="14" t="s">
        <v>695</v>
      </c>
      <c r="G412" s="14" t="s">
        <v>662</v>
      </c>
      <c r="H412" s="14" t="s">
        <v>696</v>
      </c>
      <c r="I412" s="14" t="s">
        <v>697</v>
      </c>
      <c r="J412" s="14" t="s">
        <v>557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81</v>
      </c>
      <c r="B414" s="17">
        <v>92</v>
      </c>
      <c r="C414" s="17">
        <v>84</v>
      </c>
      <c r="D414" s="17">
        <v>85</v>
      </c>
      <c r="E414" s="17">
        <v>90</v>
      </c>
      <c r="F414" s="17">
        <v>92</v>
      </c>
      <c r="G414" s="17">
        <v>94</v>
      </c>
      <c r="H414" s="17">
        <v>95</v>
      </c>
      <c r="I414" s="17">
        <v>92</v>
      </c>
      <c r="J414" s="17">
        <v>97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698</v>
      </c>
      <c r="B415" s="14" t="s">
        <v>2</v>
      </c>
      <c r="C415" s="14">
        <v>7</v>
      </c>
      <c r="D415" s="14" t="s">
        <v>3</v>
      </c>
      <c r="E415" s="14" t="s">
        <v>496</v>
      </c>
      <c r="F415" s="14" t="s">
        <v>5</v>
      </c>
      <c r="G415" s="15">
        <f>(A417*A418+B417*B418+C417*C418+D417*D418)/C415</f>
        <v>92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629</v>
      </c>
      <c r="B416" s="14" t="s">
        <v>656</v>
      </c>
      <c r="C416" s="14" t="s">
        <v>685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92</v>
      </c>
      <c r="B418" s="17">
        <v>92</v>
      </c>
      <c r="C418" s="17">
        <v>92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2" t="s">
        <v>699</v>
      </c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700</v>
      </c>
      <c r="B420" s="16" t="s">
        <v>2</v>
      </c>
      <c r="C420" s="34">
        <v>16</v>
      </c>
      <c r="D420" s="16" t="s">
        <v>3</v>
      </c>
      <c r="E420" s="16" t="s">
        <v>701</v>
      </c>
      <c r="F420" s="16" t="s">
        <v>5</v>
      </c>
      <c r="G420" s="15">
        <f>(A422*A423+B422*B423+C422*C423+D422*D423+E422*E423+F422*F423+G422*G423+H422*H423+I422*I423+J422*J423)/C420</f>
        <v>91.5</v>
      </c>
      <c r="H420" s="16"/>
      <c r="I420" s="16"/>
      <c r="J420" s="16"/>
      <c r="K420" s="16"/>
      <c r="L420" s="16"/>
      <c r="M420" s="16"/>
      <c r="N420" s="16"/>
      <c r="O420" s="16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</row>
    <row r="421" spans="1:256" s="12" customFormat="1" ht="13.5" x14ac:dyDescent="0.15">
      <c r="A421" s="82" t="s">
        <v>702</v>
      </c>
      <c r="B421" s="19" t="s">
        <v>703</v>
      </c>
      <c r="C421" s="82" t="s">
        <v>704</v>
      </c>
      <c r="D421" s="82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5"/>
      <c r="I422" s="16"/>
      <c r="J422" s="16"/>
      <c r="K422" s="16"/>
      <c r="L422" s="16"/>
      <c r="M422" s="16"/>
      <c r="N422" s="14"/>
      <c r="O422" s="14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</row>
    <row r="423" spans="1:256" s="12" customFormat="1" x14ac:dyDescent="0.2">
      <c r="A423" s="17">
        <v>86</v>
      </c>
      <c r="B423" s="22">
        <v>96</v>
      </c>
      <c r="C423" s="17">
        <v>94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</row>
    <row r="424" spans="1:256" s="12" customFormat="1" ht="13.5" x14ac:dyDescent="0.15">
      <c r="A424" s="13" t="s">
        <v>705</v>
      </c>
      <c r="B424" s="16" t="s">
        <v>27</v>
      </c>
      <c r="C424" s="16">
        <v>24</v>
      </c>
      <c r="D424" s="16" t="s">
        <v>3</v>
      </c>
      <c r="E424" s="16" t="s">
        <v>706</v>
      </c>
      <c r="F424" s="16" t="s">
        <v>5</v>
      </c>
      <c r="G424" s="15">
        <f>(A426*A427+B426*B427+C426*C427+D426*D427+E426*E427+F426*F427+G426*G427+H426*H427+I426*I427+J426*J427)/C424</f>
        <v>81.666666666666671</v>
      </c>
      <c r="H424" s="16"/>
      <c r="I424" s="16"/>
      <c r="J424" s="16"/>
      <c r="K424" s="16"/>
      <c r="L424" s="16"/>
      <c r="M424" s="16"/>
      <c r="N424" s="16"/>
      <c r="O424" s="16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</row>
    <row r="425" spans="1:256" s="12" customFormat="1" ht="13.5" x14ac:dyDescent="0.15">
      <c r="A425" s="19" t="s">
        <v>707</v>
      </c>
      <c r="B425" s="19" t="s">
        <v>708</v>
      </c>
      <c r="C425" s="19" t="s">
        <v>709</v>
      </c>
      <c r="D425" s="19" t="s">
        <v>710</v>
      </c>
      <c r="E425" s="19" t="s">
        <v>711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pans="1:256" s="12" customFormat="1" ht="13.5" x14ac:dyDescent="0.15">
      <c r="A427" s="17">
        <v>70</v>
      </c>
      <c r="B427" s="17">
        <v>84</v>
      </c>
      <c r="C427" s="17">
        <v>85</v>
      </c>
      <c r="D427" s="17">
        <v>82</v>
      </c>
      <c r="E427" s="17">
        <v>88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pans="1:256" s="12" customFormat="1" ht="13.5" x14ac:dyDescent="0.15">
      <c r="A428" s="13" t="s">
        <v>712</v>
      </c>
      <c r="B428" s="16" t="s">
        <v>2</v>
      </c>
      <c r="C428" s="16">
        <v>25</v>
      </c>
      <c r="D428" s="16" t="s">
        <v>3</v>
      </c>
      <c r="E428" s="16" t="s">
        <v>713</v>
      </c>
      <c r="F428" s="16" t="s">
        <v>5</v>
      </c>
      <c r="G428" s="15">
        <f>(A430*A431+B430*B431+C430*C431+D430*D431+E430*E431+F430*F431+G430*G431+H430*H431+I430*I431+J430*J431)/C428</f>
        <v>81.52</v>
      </c>
      <c r="H428" s="16"/>
      <c r="I428" s="16"/>
      <c r="J428" s="16"/>
      <c r="K428" s="16"/>
      <c r="L428" s="16"/>
      <c r="M428" s="16"/>
      <c r="N428" s="14"/>
      <c r="O428" s="14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pans="1:256" s="12" customFormat="1" ht="13.5" x14ac:dyDescent="0.15">
      <c r="A429" s="19" t="s">
        <v>714</v>
      </c>
      <c r="B429" s="19" t="s">
        <v>715</v>
      </c>
      <c r="C429" s="19" t="s">
        <v>716</v>
      </c>
      <c r="D429" s="19" t="s">
        <v>717</v>
      </c>
      <c r="E429" s="19" t="s">
        <v>718</v>
      </c>
      <c r="F429" s="19" t="s">
        <v>719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</row>
    <row r="431" spans="1:256" s="12" customFormat="1" ht="13.5" x14ac:dyDescent="0.15">
      <c r="A431" s="17">
        <v>87</v>
      </c>
      <c r="B431" s="17">
        <v>67</v>
      </c>
      <c r="C431" s="17">
        <v>80</v>
      </c>
      <c r="D431" s="17">
        <v>89</v>
      </c>
      <c r="E431" s="17">
        <v>85</v>
      </c>
      <c r="F431" s="17">
        <v>83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pans="1:256" s="12" customFormat="1" ht="13.5" x14ac:dyDescent="0.15">
      <c r="A432" s="13" t="s">
        <v>720</v>
      </c>
      <c r="B432" s="16" t="s">
        <v>2</v>
      </c>
      <c r="C432" s="16">
        <v>20</v>
      </c>
      <c r="D432" s="16" t="s">
        <v>3</v>
      </c>
      <c r="E432" s="16" t="s">
        <v>721</v>
      </c>
      <c r="F432" s="16" t="s">
        <v>5</v>
      </c>
      <c r="G432" s="15">
        <f>(A434*A435+B434*B435+C434*C435+D434*D435+E434*E435+F434*F435+G434*G435+H434*H435+I434*I435+J434*J435)/C432</f>
        <v>94.15</v>
      </c>
      <c r="H432" s="16"/>
      <c r="I432" s="16"/>
      <c r="J432" s="16"/>
      <c r="K432" s="16"/>
      <c r="L432" s="16"/>
      <c r="M432" s="16"/>
      <c r="N432" s="14"/>
      <c r="O432" s="14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pans="1:64" s="12" customFormat="1" ht="13.5" x14ac:dyDescent="0.15">
      <c r="A433" s="19" t="s">
        <v>722</v>
      </c>
      <c r="B433" s="19" t="s">
        <v>723</v>
      </c>
      <c r="C433" s="19" t="s">
        <v>724</v>
      </c>
      <c r="D433" s="19" t="s">
        <v>719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pans="1:64" s="12" customFormat="1" ht="13.5" x14ac:dyDescent="0.15">
      <c r="A435" s="17">
        <v>98</v>
      </c>
      <c r="B435" s="17">
        <v>94</v>
      </c>
      <c r="C435" s="17">
        <v>96</v>
      </c>
      <c r="D435" s="17">
        <v>83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pans="1:64" s="12" customFormat="1" ht="13.5" x14ac:dyDescent="0.15">
      <c r="A436" s="13" t="s">
        <v>725</v>
      </c>
      <c r="B436" s="16" t="s">
        <v>2</v>
      </c>
      <c r="C436" s="16">
        <v>26</v>
      </c>
      <c r="D436" s="16" t="s">
        <v>3</v>
      </c>
      <c r="E436" s="16" t="s">
        <v>726</v>
      </c>
      <c r="F436" s="16" t="s">
        <v>5</v>
      </c>
      <c r="G436" s="15">
        <f>(A438*A439+B438*B439+C438*C439+D438*D439+E438*E439+F438*F439+G438*G439+H438*H439+I438*I439+J438*J439)/C436</f>
        <v>83.538461538461533</v>
      </c>
      <c r="H436" s="16"/>
      <c r="I436" s="16"/>
      <c r="J436" s="16"/>
      <c r="K436" s="16"/>
      <c r="L436" s="16"/>
      <c r="M436" s="16"/>
      <c r="N436" s="14"/>
      <c r="O436" s="14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pans="1:64" s="12" customFormat="1" ht="13.5" x14ac:dyDescent="0.15">
      <c r="A437" s="19" t="s">
        <v>727</v>
      </c>
      <c r="B437" s="19" t="s">
        <v>728</v>
      </c>
      <c r="C437" s="19" t="s">
        <v>729</v>
      </c>
      <c r="D437" s="19" t="s">
        <v>730</v>
      </c>
      <c r="E437" s="19" t="s">
        <v>731</v>
      </c>
      <c r="F437" s="19" t="s">
        <v>732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pans="1:64" s="12" customFormat="1" x14ac:dyDescent="0.2">
      <c r="A439" s="22">
        <v>69</v>
      </c>
      <c r="B439" s="17">
        <v>70</v>
      </c>
      <c r="C439" s="17">
        <v>88</v>
      </c>
      <c r="D439" s="17">
        <v>87</v>
      </c>
      <c r="E439" s="17">
        <v>92</v>
      </c>
      <c r="F439" s="17">
        <v>87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pans="1:64" s="12" customFormat="1" ht="13.5" x14ac:dyDescent="0.15">
      <c r="A440" s="13" t="s">
        <v>733</v>
      </c>
      <c r="B440" s="16" t="s">
        <v>2</v>
      </c>
      <c r="C440" s="16">
        <v>26</v>
      </c>
      <c r="D440" s="16" t="s">
        <v>3</v>
      </c>
      <c r="E440" s="16" t="s">
        <v>726</v>
      </c>
      <c r="F440" s="16" t="s">
        <v>5</v>
      </c>
      <c r="G440" s="15">
        <f>(A442*A443+B442*B443+C442*C443+D442*D443+E442*E443+F442*F443+G442*G443+H442*H443+I442*I443+J442*J443)/C440</f>
        <v>88.384615384615387</v>
      </c>
      <c r="H440" s="16"/>
      <c r="I440" s="16"/>
      <c r="J440" s="16"/>
      <c r="K440" s="16"/>
      <c r="L440" s="16"/>
      <c r="M440" s="16"/>
      <c r="N440" s="14"/>
      <c r="O440" s="1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pans="1:64" s="12" customFormat="1" ht="13.5" x14ac:dyDescent="0.15">
      <c r="A441" s="19" t="s">
        <v>734</v>
      </c>
      <c r="B441" s="19" t="s">
        <v>735</v>
      </c>
      <c r="C441" s="19" t="s">
        <v>736</v>
      </c>
      <c r="D441" s="19" t="s">
        <v>737</v>
      </c>
      <c r="E441" s="19" t="s">
        <v>738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pans="1:64" s="12" customFormat="1" x14ac:dyDescent="0.2">
      <c r="A443" s="22">
        <v>84</v>
      </c>
      <c r="B443" s="17">
        <v>93</v>
      </c>
      <c r="C443" s="17">
        <v>85</v>
      </c>
      <c r="D443" s="17">
        <v>89</v>
      </c>
      <c r="E443" s="17">
        <v>94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pans="1:64" s="12" customFormat="1" ht="13.5" x14ac:dyDescent="0.15">
      <c r="A444" s="13" t="s">
        <v>739</v>
      </c>
      <c r="B444" s="16" t="s">
        <v>2</v>
      </c>
      <c r="C444" s="16">
        <v>31</v>
      </c>
      <c r="D444" s="16" t="s">
        <v>3</v>
      </c>
      <c r="E444" s="16" t="s">
        <v>740</v>
      </c>
      <c r="F444" s="16" t="s">
        <v>5</v>
      </c>
      <c r="G444" s="15">
        <f>(A446*A447+B446*B447+C446*C447+D446*D447+E446*E447+F446*F447+G446*G447+H446*H447+I446*I447+J446*J447)/C444</f>
        <v>90.967741935483872</v>
      </c>
      <c r="H444" s="16"/>
      <c r="I444" s="16"/>
      <c r="J444" s="16"/>
      <c r="K444" s="16"/>
      <c r="L444" s="16"/>
      <c r="M444" s="16"/>
      <c r="N444" s="14"/>
      <c r="O444" s="14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pans="1:64" s="12" customFormat="1" ht="13.5" x14ac:dyDescent="0.15">
      <c r="A445" s="16" t="s">
        <v>741</v>
      </c>
      <c r="B445" s="16" t="s">
        <v>742</v>
      </c>
      <c r="C445" s="16" t="s">
        <v>743</v>
      </c>
      <c r="D445" s="16" t="s">
        <v>744</v>
      </c>
      <c r="E445" s="16" t="s">
        <v>745</v>
      </c>
      <c r="F445" s="16" t="s">
        <v>746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pans="1:64" s="12" customFormat="1" x14ac:dyDescent="0.2">
      <c r="A447" s="22">
        <v>97</v>
      </c>
      <c r="B447" s="17">
        <v>87</v>
      </c>
      <c r="C447" s="17">
        <v>97</v>
      </c>
      <c r="D447" s="17">
        <v>80</v>
      </c>
      <c r="E447" s="17">
        <v>84</v>
      </c>
      <c r="F447" s="17">
        <v>95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pans="1:64" s="12" customFormat="1" ht="13.5" x14ac:dyDescent="0.15">
      <c r="A448" s="13" t="s">
        <v>747</v>
      </c>
      <c r="B448" s="16" t="s">
        <v>2</v>
      </c>
      <c r="C448" s="16">
        <v>26</v>
      </c>
      <c r="D448" s="16" t="s">
        <v>3</v>
      </c>
      <c r="E448" s="16" t="s">
        <v>740</v>
      </c>
      <c r="F448" s="16" t="s">
        <v>5</v>
      </c>
      <c r="G448" s="15">
        <f>(A450*A451+B450*B451+C450*C451+D450*D451+E450*E451+F450*F451+G450*G451+H450*H451+I450*I451+J450*J451)/C448</f>
        <v>88.538461538461533</v>
      </c>
      <c r="H448" s="16"/>
      <c r="I448" s="16"/>
      <c r="J448" s="16"/>
      <c r="K448" s="16"/>
      <c r="L448" s="16"/>
      <c r="M448" s="16"/>
      <c r="N448" s="14"/>
      <c r="O448" s="14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pans="1:64" s="12" customFormat="1" ht="13.5" x14ac:dyDescent="0.15">
      <c r="A449" s="16" t="s">
        <v>748</v>
      </c>
      <c r="B449" s="16" t="s">
        <v>735</v>
      </c>
      <c r="C449" s="16" t="s">
        <v>749</v>
      </c>
      <c r="D449" s="16" t="s">
        <v>750</v>
      </c>
      <c r="E449" s="16" t="s">
        <v>745</v>
      </c>
      <c r="F449" s="16" t="s">
        <v>751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pans="1:64" s="12" customFormat="1" x14ac:dyDescent="0.2">
      <c r="A451" s="22">
        <v>87</v>
      </c>
      <c r="B451" s="17">
        <v>93</v>
      </c>
      <c r="C451" s="17">
        <v>91</v>
      </c>
      <c r="D451" s="17">
        <v>87</v>
      </c>
      <c r="E451" s="17">
        <v>84</v>
      </c>
      <c r="F451" s="17">
        <v>91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pans="1:64" s="12" customFormat="1" ht="13.5" x14ac:dyDescent="0.15">
      <c r="A452" s="13" t="s">
        <v>752</v>
      </c>
      <c r="B452" s="16" t="s">
        <v>2</v>
      </c>
      <c r="C452" s="16">
        <v>31</v>
      </c>
      <c r="D452" s="16" t="s">
        <v>3</v>
      </c>
      <c r="E452" s="16" t="s">
        <v>753</v>
      </c>
      <c r="F452" s="16" t="s">
        <v>5</v>
      </c>
      <c r="G452" s="15">
        <f>(A454*A455+B454*B455+C454*C455+D454*D455+E454*E455+F454*F455+G454*G455+H454*H455+I454*I455+J454*J455)/C452</f>
        <v>88.032258064516128</v>
      </c>
      <c r="H452" s="16"/>
      <c r="I452" s="86"/>
      <c r="J452" s="86"/>
      <c r="K452" s="16"/>
      <c r="L452" s="16"/>
      <c r="M452" s="16"/>
      <c r="N452" s="14"/>
      <c r="O452" s="14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pans="1:64" s="12" customFormat="1" ht="13.5" x14ac:dyDescent="0.15">
      <c r="A453" s="19" t="s">
        <v>754</v>
      </c>
      <c r="B453" s="19" t="s">
        <v>755</v>
      </c>
      <c r="C453" s="14" t="s">
        <v>756</v>
      </c>
      <c r="D453" s="14" t="s">
        <v>757</v>
      </c>
      <c r="E453" s="14" t="s">
        <v>758</v>
      </c>
      <c r="F453" s="14" t="s">
        <v>759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</row>
    <row r="454" spans="1:64" s="12" customFormat="1" ht="13.5" x14ac:dyDescent="0.15">
      <c r="A454" s="84">
        <v>5</v>
      </c>
      <c r="B454" s="84">
        <v>3</v>
      </c>
      <c r="C454" s="14">
        <v>6</v>
      </c>
      <c r="D454" s="84">
        <v>6</v>
      </c>
      <c r="E454" s="84">
        <v>5</v>
      </c>
      <c r="F454" s="84">
        <v>6</v>
      </c>
      <c r="G454" s="84"/>
      <c r="H454" s="84"/>
      <c r="I454" s="84"/>
      <c r="J454" s="16"/>
      <c r="K454" s="16"/>
      <c r="L454" s="87"/>
      <c r="M454" s="84"/>
      <c r="N454" s="14"/>
      <c r="O454" s="84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</row>
    <row r="455" spans="1:64" s="12" customFormat="1" ht="13.5" x14ac:dyDescent="0.15">
      <c r="A455" s="17">
        <v>92</v>
      </c>
      <c r="B455" s="17">
        <v>85</v>
      </c>
      <c r="C455" s="17">
        <v>91</v>
      </c>
      <c r="D455" s="17">
        <v>74</v>
      </c>
      <c r="E455" s="17">
        <v>98</v>
      </c>
      <c r="F455" s="17">
        <v>89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</row>
    <row r="456" spans="1:64" s="12" customFormat="1" ht="13.5" x14ac:dyDescent="0.15">
      <c r="A456" s="13" t="s">
        <v>760</v>
      </c>
      <c r="B456" s="16" t="s">
        <v>2</v>
      </c>
      <c r="C456" s="16">
        <v>16</v>
      </c>
      <c r="D456" s="16" t="s">
        <v>3</v>
      </c>
      <c r="E456" s="16" t="s">
        <v>761</v>
      </c>
      <c r="F456" s="16" t="s">
        <v>5</v>
      </c>
      <c r="G456" s="15">
        <f>(A458*A459+B458*B459+C458*C459+D458*D459+E458*E459+F458*F459+G458*G459+H458*H459+I458*I459+J458*J459)/C456</f>
        <v>85.5</v>
      </c>
      <c r="H456" s="16"/>
      <c r="I456" s="16"/>
      <c r="J456" s="16"/>
      <c r="K456" s="16"/>
      <c r="L456" s="16"/>
      <c r="M456" s="16"/>
      <c r="N456" s="14"/>
      <c r="O456" s="14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pans="1:64" s="12" customFormat="1" x14ac:dyDescent="0.15">
      <c r="A457" s="16" t="s">
        <v>736</v>
      </c>
      <c r="B457" s="16" t="s">
        <v>737</v>
      </c>
      <c r="C457" s="16" t="s">
        <v>762</v>
      </c>
      <c r="D457" s="16"/>
      <c r="E457" s="16"/>
      <c r="F457" s="16"/>
      <c r="G457" s="16"/>
      <c r="H457" s="16"/>
      <c r="I457" s="16"/>
      <c r="J457" s="16"/>
      <c r="K457" s="88"/>
      <c r="L457" s="89"/>
      <c r="M457" s="14"/>
      <c r="N457" s="14"/>
      <c r="O457" s="14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pans="1:64" s="12" customFormat="1" x14ac:dyDescent="0.15">
      <c r="A459" s="17">
        <v>85</v>
      </c>
      <c r="B459" s="17">
        <v>89</v>
      </c>
      <c r="C459" s="17">
        <v>81</v>
      </c>
      <c r="D459" s="17"/>
      <c r="E459" s="17"/>
      <c r="F459" s="17"/>
      <c r="G459" s="17"/>
      <c r="H459" s="17"/>
      <c r="I459" s="17"/>
      <c r="J459" s="17"/>
      <c r="K459" s="90"/>
      <c r="L459" s="90"/>
      <c r="M459" s="17"/>
      <c r="N459" s="17"/>
      <c r="O459" s="17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pans="1:64" s="12" customFormat="1" x14ac:dyDescent="0.2">
      <c r="A460" s="13" t="s">
        <v>763</v>
      </c>
      <c r="B460" s="16" t="s">
        <v>2</v>
      </c>
      <c r="C460" s="16">
        <v>17</v>
      </c>
      <c r="D460" s="16" t="s">
        <v>3</v>
      </c>
      <c r="E460" s="16" t="s">
        <v>761</v>
      </c>
      <c r="F460" s="16" t="s">
        <v>5</v>
      </c>
      <c r="G460" s="15">
        <f>(A462*A463+B462*B463+C462*C463+D462*D463+E462*E463+F462*F463+G462*G463+H462*H463+I462*I463+J462*J463)/C460</f>
        <v>85.529411764705884</v>
      </c>
      <c r="H460" s="16"/>
      <c r="I460" s="16"/>
      <c r="J460" s="16"/>
      <c r="K460" s="16"/>
      <c r="L460" s="14"/>
      <c r="M460" s="25"/>
      <c r="N460" s="14"/>
      <c r="O460" s="25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</row>
    <row r="461" spans="1:64" s="12" customFormat="1" ht="13.5" x14ac:dyDescent="0.15">
      <c r="A461" s="16" t="s">
        <v>732</v>
      </c>
      <c r="B461" s="16" t="s">
        <v>738</v>
      </c>
      <c r="C461" s="16" t="s">
        <v>764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pans="1:64" s="12" customFormat="1" ht="13.5" x14ac:dyDescent="0.15">
      <c r="A463" s="17">
        <v>87</v>
      </c>
      <c r="B463" s="17">
        <v>94</v>
      </c>
      <c r="C463" s="17">
        <v>77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pans="1:64" s="12" customFormat="1" ht="13.5" x14ac:dyDescent="0.15">
      <c r="A464" s="13" t="s">
        <v>765</v>
      </c>
      <c r="B464" s="16" t="s">
        <v>2</v>
      </c>
      <c r="C464" s="16">
        <v>28</v>
      </c>
      <c r="D464" s="16" t="s">
        <v>3</v>
      </c>
      <c r="E464" s="16" t="s">
        <v>766</v>
      </c>
      <c r="F464" s="16" t="s">
        <v>5</v>
      </c>
      <c r="G464" s="15">
        <f>(A466*A467+B466*B467+C466*C467+D466*D467+E466*E467+F466*F467+G466*G467+H466*H467+I466*I467+J466*J467)/C464</f>
        <v>81.178571428571431</v>
      </c>
      <c r="H464" s="16"/>
      <c r="I464" s="16"/>
      <c r="J464" s="16"/>
      <c r="K464" s="16"/>
      <c r="L464" s="14"/>
      <c r="M464" s="14"/>
      <c r="N464" s="14"/>
      <c r="O464" s="14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pans="1:64" s="12" customFormat="1" x14ac:dyDescent="0.2">
      <c r="A465" s="16" t="s">
        <v>767</v>
      </c>
      <c r="B465" s="16" t="s">
        <v>768</v>
      </c>
      <c r="C465" s="16" t="s">
        <v>769</v>
      </c>
      <c r="D465" s="14" t="s">
        <v>758</v>
      </c>
      <c r="E465" s="16" t="s">
        <v>727</v>
      </c>
      <c r="F465" s="16" t="s">
        <v>770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pans="1:64" s="12" customFormat="1" ht="13.5" x14ac:dyDescent="0.15">
      <c r="A467" s="17">
        <v>74</v>
      </c>
      <c r="B467" s="17">
        <v>95</v>
      </c>
      <c r="C467" s="17">
        <v>88</v>
      </c>
      <c r="D467" s="17">
        <v>98</v>
      </c>
      <c r="E467" s="17">
        <v>69</v>
      </c>
      <c r="F467" s="17">
        <v>73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</row>
    <row r="468" spans="1:64" s="12" customFormat="1" ht="13.5" x14ac:dyDescent="0.15">
      <c r="A468" s="13" t="s">
        <v>771</v>
      </c>
      <c r="B468" s="16" t="s">
        <v>2</v>
      </c>
      <c r="C468" s="16">
        <v>24</v>
      </c>
      <c r="D468" s="16" t="s">
        <v>3</v>
      </c>
      <c r="E468" s="16" t="s">
        <v>772</v>
      </c>
      <c r="F468" s="16" t="s">
        <v>5</v>
      </c>
      <c r="G468" s="15">
        <f>(A470*A471+B470*B471+C470*C471+D470*D471+E470*E471+F470*F471+G470*G471+H470*H471+I470*I471+J470*J471)/C468</f>
        <v>90.208333333333329</v>
      </c>
      <c r="H468" s="16"/>
      <c r="I468" s="16"/>
      <c r="J468" s="16"/>
      <c r="K468" s="16"/>
      <c r="L468" s="16"/>
      <c r="M468" s="16"/>
      <c r="N468" s="14"/>
      <c r="O468" s="14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</row>
    <row r="469" spans="1:64" s="12" customFormat="1" ht="13.5" x14ac:dyDescent="0.15">
      <c r="A469" s="19" t="s">
        <v>773</v>
      </c>
      <c r="B469" s="19" t="s">
        <v>774</v>
      </c>
      <c r="C469" s="19" t="s">
        <v>775</v>
      </c>
      <c r="D469" s="19" t="s">
        <v>776</v>
      </c>
      <c r="E469" s="19" t="s">
        <v>777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</row>
    <row r="471" spans="1:64" s="12" customFormat="1" x14ac:dyDescent="0.2">
      <c r="A471" s="22">
        <v>82</v>
      </c>
      <c r="B471" s="17">
        <v>94</v>
      </c>
      <c r="C471" s="17">
        <v>96</v>
      </c>
      <c r="D471" s="17">
        <v>97</v>
      </c>
      <c r="E471" s="17">
        <v>83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pans="1:64" s="12" customFormat="1" ht="13.5" x14ac:dyDescent="0.15">
      <c r="A472" s="13" t="s">
        <v>778</v>
      </c>
      <c r="B472" s="16" t="s">
        <v>2</v>
      </c>
      <c r="C472" s="16">
        <v>29</v>
      </c>
      <c r="D472" s="16" t="s">
        <v>3</v>
      </c>
      <c r="E472" s="19" t="s">
        <v>701</v>
      </c>
      <c r="F472" s="16" t="s">
        <v>5</v>
      </c>
      <c r="G472" s="15">
        <f>(A474*A475+B474*B475+C474*C475+D474*D475+E474*E475+F474*F475+G474*G475+H474*H475+I474*I475+J474*J475)/C472</f>
        <v>91.862068965517238</v>
      </c>
      <c r="H472" s="16"/>
      <c r="I472" s="14" t="s">
        <v>779</v>
      </c>
      <c r="J472" s="16"/>
      <c r="K472" s="16"/>
      <c r="L472" s="16"/>
      <c r="M472" s="16"/>
      <c r="N472" s="14"/>
      <c r="O472" s="14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</row>
    <row r="473" spans="1:64" s="12" customFormat="1" ht="13.5" x14ac:dyDescent="0.15">
      <c r="A473" s="19" t="s">
        <v>780</v>
      </c>
      <c r="B473" s="19" t="s">
        <v>781</v>
      </c>
      <c r="C473" s="16" t="s">
        <v>782</v>
      </c>
      <c r="D473" s="16" t="s">
        <v>783</v>
      </c>
      <c r="E473" s="16" t="s">
        <v>784</v>
      </c>
      <c r="F473" s="16" t="s">
        <v>785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</row>
    <row r="474" spans="1:64" s="12" customFormat="1" ht="13.5" x14ac:dyDescent="0.15">
      <c r="A474" s="19">
        <v>5</v>
      </c>
      <c r="B474" s="19">
        <v>2</v>
      </c>
      <c r="C474" s="34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</row>
    <row r="475" spans="1:64" s="12" customFormat="1" x14ac:dyDescent="0.2">
      <c r="A475" s="17">
        <v>90</v>
      </c>
      <c r="B475" s="22">
        <v>89</v>
      </c>
      <c r="C475" s="17">
        <v>93</v>
      </c>
      <c r="D475" s="17">
        <v>97</v>
      </c>
      <c r="E475" s="17">
        <v>92</v>
      </c>
      <c r="F475" s="17">
        <v>89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</row>
    <row r="476" spans="1:64" s="12" customFormat="1" ht="13.5" x14ac:dyDescent="0.15">
      <c r="A476" s="13" t="s">
        <v>786</v>
      </c>
      <c r="B476" s="16" t="s">
        <v>2</v>
      </c>
      <c r="C476" s="16">
        <v>19</v>
      </c>
      <c r="D476" s="16" t="s">
        <v>3</v>
      </c>
      <c r="E476" s="16" t="s">
        <v>787</v>
      </c>
      <c r="F476" s="16" t="s">
        <v>5</v>
      </c>
      <c r="G476" s="15">
        <f>(A478*A479+B478*B479+C478*C479+D478*D479+E478*E479+F478*F479+G478*G479+H478*H479+I478*I479+J478*J479)/C476</f>
        <v>87.05263157894737</v>
      </c>
      <c r="H476" s="16"/>
      <c r="I476" s="16"/>
      <c r="J476" s="16"/>
      <c r="K476" s="16"/>
      <c r="L476" s="16"/>
      <c r="M476" s="16"/>
      <c r="N476" s="14"/>
      <c r="O476" s="14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</row>
    <row r="477" spans="1:64" s="12" customFormat="1" ht="13.5" x14ac:dyDescent="0.15">
      <c r="A477" s="19" t="s">
        <v>788</v>
      </c>
      <c r="B477" s="19" t="s">
        <v>789</v>
      </c>
      <c r="C477" s="16" t="s">
        <v>790</v>
      </c>
      <c r="D477" s="16" t="s">
        <v>791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</row>
    <row r="479" spans="1:64" s="12" customFormat="1" x14ac:dyDescent="0.2">
      <c r="A479" s="17">
        <v>93</v>
      </c>
      <c r="B479" s="17">
        <v>80</v>
      </c>
      <c r="C479" s="17">
        <v>89</v>
      </c>
      <c r="D479" s="22">
        <v>82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</row>
    <row r="480" spans="1:64" s="12" customFormat="1" x14ac:dyDescent="0.2">
      <c r="A480" s="13" t="s">
        <v>792</v>
      </c>
      <c r="B480" s="16" t="s">
        <v>2</v>
      </c>
      <c r="C480" s="34">
        <v>24</v>
      </c>
      <c r="D480" s="16" t="s">
        <v>3</v>
      </c>
      <c r="E480" s="16" t="s">
        <v>766</v>
      </c>
      <c r="F480" s="16" t="s">
        <v>5</v>
      </c>
      <c r="G480" s="15">
        <f>(A482*A483+B482*B483+C482*C483+D482*D483+E482*E483+F482*F483+G482*G483+H482*H483+I482*I483+J482*J483)/C480</f>
        <v>83.666666666666671</v>
      </c>
      <c r="H480" s="16"/>
      <c r="I480" s="16"/>
      <c r="J480" s="16"/>
      <c r="K480" s="16"/>
      <c r="L480" s="16"/>
      <c r="M480" s="21"/>
      <c r="N480" s="14"/>
      <c r="O480" s="14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</row>
    <row r="481" spans="1:64" s="12" customFormat="1" ht="13.5" x14ac:dyDescent="0.15">
      <c r="A481" s="14" t="s">
        <v>793</v>
      </c>
      <c r="B481" s="19" t="s">
        <v>794</v>
      </c>
      <c r="C481" s="19" t="s">
        <v>795</v>
      </c>
      <c r="D481" s="19" t="s">
        <v>796</v>
      </c>
      <c r="E481" s="19" t="s">
        <v>797</v>
      </c>
      <c r="F481" s="19" t="s">
        <v>798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</row>
    <row r="483" spans="1:64" s="12" customFormat="1" x14ac:dyDescent="0.2">
      <c r="A483" s="17">
        <v>99</v>
      </c>
      <c r="B483" s="17">
        <v>78</v>
      </c>
      <c r="C483" s="17">
        <v>91</v>
      </c>
      <c r="D483" s="17">
        <v>76</v>
      </c>
      <c r="E483" s="22">
        <v>89</v>
      </c>
      <c r="F483" s="17">
        <v>74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pans="1:64" s="12" customFormat="1" ht="13.5" x14ac:dyDescent="0.15">
      <c r="A484" s="13" t="s">
        <v>799</v>
      </c>
      <c r="B484" s="16" t="s">
        <v>2</v>
      </c>
      <c r="C484" s="16">
        <v>27</v>
      </c>
      <c r="D484" s="16" t="s">
        <v>3</v>
      </c>
      <c r="E484" s="16" t="s">
        <v>800</v>
      </c>
      <c r="F484" s="16" t="s">
        <v>5</v>
      </c>
      <c r="G484" s="15">
        <f>(A486*A487+B486*B487+C486*C487+D486*D487+E486*E487+F486*F487+G486*G487+H486*H487+I486*I487+J486*J487)/C484</f>
        <v>92.888888888888886</v>
      </c>
      <c r="H484" s="16"/>
      <c r="I484" s="16"/>
      <c r="J484" s="16"/>
      <c r="K484" s="16"/>
      <c r="L484" s="16"/>
      <c r="M484" s="16"/>
      <c r="N484" s="14"/>
      <c r="O484" s="14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</row>
    <row r="485" spans="1:64" s="12" customFormat="1" ht="13.5" x14ac:dyDescent="0.15">
      <c r="A485" s="19" t="s">
        <v>801</v>
      </c>
      <c r="B485" s="16" t="s">
        <v>802</v>
      </c>
      <c r="C485" s="16" t="s">
        <v>803</v>
      </c>
      <c r="D485" s="16" t="s">
        <v>804</v>
      </c>
      <c r="E485" s="16" t="s">
        <v>805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</row>
    <row r="487" spans="1:64" s="12" customFormat="1" x14ac:dyDescent="0.2">
      <c r="A487" s="17">
        <v>94</v>
      </c>
      <c r="B487" s="17">
        <v>95</v>
      </c>
      <c r="C487" s="17">
        <v>88</v>
      </c>
      <c r="D487" s="17">
        <v>96</v>
      </c>
      <c r="E487" s="22">
        <v>89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</row>
    <row r="488" spans="1:64" s="12" customFormat="1" ht="13.5" x14ac:dyDescent="0.15">
      <c r="A488" s="13" t="s">
        <v>806</v>
      </c>
      <c r="B488" s="16" t="s">
        <v>27</v>
      </c>
      <c r="C488" s="16">
        <v>24</v>
      </c>
      <c r="D488" s="16" t="s">
        <v>3</v>
      </c>
      <c r="E488" s="16" t="s">
        <v>807</v>
      </c>
      <c r="F488" s="16" t="s">
        <v>5</v>
      </c>
      <c r="G488" s="15">
        <f>(A490*A491+B490*B491+C490*C491+D490*D491+E490*E491+F490*F491+G490*G491+H490*H491+I490*I491+J490*J491)/C488</f>
        <v>88.833333333333329</v>
      </c>
      <c r="H488" s="16"/>
      <c r="I488" s="16"/>
      <c r="J488" s="16"/>
      <c r="K488" s="16"/>
      <c r="L488" s="16"/>
      <c r="M488" s="16"/>
      <c r="N488" s="14"/>
      <c r="O488" s="14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</row>
    <row r="489" spans="1:64" s="12" customFormat="1" ht="13.5" x14ac:dyDescent="0.15">
      <c r="A489" s="19" t="s">
        <v>808</v>
      </c>
      <c r="B489" s="16" t="s">
        <v>809</v>
      </c>
      <c r="C489" s="16" t="s">
        <v>810</v>
      </c>
      <c r="D489" s="16" t="s">
        <v>811</v>
      </c>
      <c r="E489" s="16" t="s">
        <v>812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</row>
    <row r="491" spans="1:64" s="12" customFormat="1" x14ac:dyDescent="0.2">
      <c r="A491" s="22">
        <v>93</v>
      </c>
      <c r="B491" s="17">
        <v>83</v>
      </c>
      <c r="C491" s="17">
        <v>96</v>
      </c>
      <c r="D491" s="17">
        <v>89</v>
      </c>
      <c r="E491" s="17">
        <v>84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</row>
    <row r="492" spans="1:64" s="12" customFormat="1" ht="13.5" x14ac:dyDescent="0.15">
      <c r="A492" s="13" t="s">
        <v>813</v>
      </c>
      <c r="B492" s="16" t="s">
        <v>27</v>
      </c>
      <c r="C492" s="19">
        <v>26</v>
      </c>
      <c r="D492" s="16" t="s">
        <v>3</v>
      </c>
      <c r="E492" s="19" t="s">
        <v>721</v>
      </c>
      <c r="F492" s="16" t="s">
        <v>5</v>
      </c>
      <c r="G492" s="15">
        <f>(A494*A495+B494*B495+C494*C495+D494*D495+E494*E495+F494*F495+G494*G495+H494*H495+I494*I495+J494*J495)/C492</f>
        <v>89.615384615384613</v>
      </c>
      <c r="H492" s="16"/>
      <c r="I492" s="16"/>
      <c r="J492" s="16"/>
      <c r="K492" s="16"/>
      <c r="L492" s="16"/>
      <c r="M492" s="16"/>
      <c r="N492" s="14"/>
      <c r="O492" s="14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</row>
    <row r="493" spans="1:64" s="12" customFormat="1" ht="13.5" x14ac:dyDescent="0.15">
      <c r="A493" s="19" t="s">
        <v>814</v>
      </c>
      <c r="B493" s="19" t="s">
        <v>815</v>
      </c>
      <c r="C493" s="19" t="s">
        <v>816</v>
      </c>
      <c r="D493" s="19" t="s">
        <v>817</v>
      </c>
      <c r="E493" s="14" t="s">
        <v>818</v>
      </c>
      <c r="F493" s="19" t="s">
        <v>819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</row>
    <row r="495" spans="1:64" s="12" customFormat="1" x14ac:dyDescent="0.2">
      <c r="A495" s="17">
        <v>89</v>
      </c>
      <c r="B495" s="17">
        <v>91</v>
      </c>
      <c r="C495" s="17">
        <v>87</v>
      </c>
      <c r="D495" s="17">
        <v>92</v>
      </c>
      <c r="E495" s="22">
        <v>88</v>
      </c>
      <c r="F495" s="17">
        <v>97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</row>
    <row r="496" spans="1:64" s="12" customFormat="1" ht="13.5" x14ac:dyDescent="0.15">
      <c r="A496" s="13" t="s">
        <v>820</v>
      </c>
      <c r="B496" s="16" t="s">
        <v>27</v>
      </c>
      <c r="C496" s="16">
        <v>23</v>
      </c>
      <c r="D496" s="16" t="s">
        <v>3</v>
      </c>
      <c r="E496" s="16" t="s">
        <v>713</v>
      </c>
      <c r="F496" s="16" t="s">
        <v>5</v>
      </c>
      <c r="G496" s="15">
        <f>(A498*A499+B498*B499+C498*C499+D498*D499+E498*E499+F498*F499+G498*G499+H498*H499+I498*I499+J498*J499)/C496</f>
        <v>82.434782608695656</v>
      </c>
      <c r="H496" s="16"/>
      <c r="I496" s="16"/>
      <c r="J496" s="16"/>
      <c r="K496" s="16"/>
      <c r="L496" s="16"/>
      <c r="M496" s="16"/>
      <c r="N496" s="14"/>
      <c r="O496" s="16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</row>
    <row r="497" spans="1:64" s="12" customFormat="1" ht="13.5" x14ac:dyDescent="0.15">
      <c r="A497" s="14" t="s">
        <v>821</v>
      </c>
      <c r="B497" s="14" t="s">
        <v>822</v>
      </c>
      <c r="C497" s="14" t="s">
        <v>823</v>
      </c>
      <c r="D497" s="19" t="s">
        <v>824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</row>
    <row r="499" spans="1:64" s="12" customFormat="1" ht="13.5" x14ac:dyDescent="0.15">
      <c r="A499" s="17">
        <v>85</v>
      </c>
      <c r="B499" s="17">
        <v>78</v>
      </c>
      <c r="C499" s="17">
        <v>77</v>
      </c>
      <c r="D499" s="17">
        <v>89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</row>
    <row r="500" spans="1:64" s="12" customFormat="1" x14ac:dyDescent="0.2">
      <c r="A500" s="13" t="s">
        <v>825</v>
      </c>
      <c r="B500" s="16" t="s">
        <v>27</v>
      </c>
      <c r="C500" s="16">
        <v>26</v>
      </c>
      <c r="D500" s="16" t="s">
        <v>3</v>
      </c>
      <c r="E500" s="16" t="s">
        <v>726</v>
      </c>
      <c r="F500" s="16" t="s">
        <v>5</v>
      </c>
      <c r="G500" s="15">
        <f>(A502*A503+B502*B503+C502*C503+D502*D503+E502*E503+F502*F503+G502*G503+H502*H503+I502*I503+J502*J503)/C500</f>
        <v>86.884615384615387</v>
      </c>
      <c r="H500" s="16"/>
      <c r="I500" s="16"/>
      <c r="J500" s="16"/>
      <c r="K500" s="16"/>
      <c r="L500" s="16"/>
      <c r="M500" s="21"/>
      <c r="N500" s="14"/>
      <c r="O500" s="16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</row>
    <row r="501" spans="1:64" s="12" customFormat="1" ht="13.5" x14ac:dyDescent="0.15">
      <c r="A501" s="14" t="s">
        <v>833</v>
      </c>
      <c r="B501" s="14" t="s">
        <v>808</v>
      </c>
      <c r="C501" s="14" t="s">
        <v>829</v>
      </c>
      <c r="D501" s="16" t="s">
        <v>834</v>
      </c>
      <c r="E501" s="16" t="s">
        <v>830</v>
      </c>
      <c r="F501" s="16" t="s">
        <v>826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</row>
    <row r="502" spans="1:64" s="12" customFormat="1" ht="13.5" x14ac:dyDescent="0.1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</row>
    <row r="503" spans="1:64" s="12" customFormat="1" ht="13.5" x14ac:dyDescent="0.15">
      <c r="A503" s="17">
        <v>82</v>
      </c>
      <c r="B503" s="17">
        <v>93</v>
      </c>
      <c r="C503" s="17">
        <v>88</v>
      </c>
      <c r="D503" s="17">
        <v>86</v>
      </c>
      <c r="E503" s="17">
        <v>90</v>
      </c>
      <c r="F503" s="17">
        <v>86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</row>
    <row r="504" spans="1:64" s="12" customFormat="1" x14ac:dyDescent="0.2">
      <c r="A504" s="13" t="s">
        <v>835</v>
      </c>
      <c r="B504" s="16" t="s">
        <v>27</v>
      </c>
      <c r="C504" s="16">
        <v>20</v>
      </c>
      <c r="D504" s="16" t="s">
        <v>3</v>
      </c>
      <c r="E504" s="16" t="s">
        <v>726</v>
      </c>
      <c r="F504" s="16" t="s">
        <v>5</v>
      </c>
      <c r="G504" s="15">
        <f>(A506*A507+B506*B507+C506*C507+D506*D507+E506*E507+F506*F507+G506*G507+H506*H507+I506*I507)/C504</f>
        <v>88.1</v>
      </c>
      <c r="H504" s="16"/>
      <c r="I504" s="16"/>
      <c r="J504" s="16"/>
      <c r="K504" s="16"/>
      <c r="L504" s="16"/>
      <c r="M504" s="21"/>
      <c r="N504" s="14"/>
      <c r="O504" s="16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</row>
    <row r="505" spans="1:64" s="12" customFormat="1" ht="13.5" x14ac:dyDescent="0.15">
      <c r="A505" s="14" t="s">
        <v>833</v>
      </c>
      <c r="B505" s="14" t="s">
        <v>827</v>
      </c>
      <c r="C505" s="14" t="s">
        <v>831</v>
      </c>
      <c r="D505" s="16" t="s">
        <v>914</v>
      </c>
      <c r="E505" s="16" t="s">
        <v>828</v>
      </c>
      <c r="F505" s="16" t="s">
        <v>832</v>
      </c>
      <c r="G505" s="16" t="s">
        <v>911</v>
      </c>
      <c r="H505" s="16"/>
      <c r="I505" s="16"/>
      <c r="J505" s="16"/>
      <c r="K505" s="16"/>
      <c r="L505" s="16"/>
      <c r="M505" s="16"/>
      <c r="N505" s="14"/>
      <c r="O505" s="16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</row>
    <row r="506" spans="1:64" s="12" customFormat="1" ht="13.5" x14ac:dyDescent="0.1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</row>
    <row r="507" spans="1:64" s="12" customFormat="1" ht="13.5" x14ac:dyDescent="0.15">
      <c r="A507" s="17">
        <v>82</v>
      </c>
      <c r="B507" s="17">
        <v>84</v>
      </c>
      <c r="C507" s="17">
        <v>95</v>
      </c>
      <c r="D507" s="17">
        <v>89</v>
      </c>
      <c r="E507" s="17">
        <v>87</v>
      </c>
      <c r="F507" s="17">
        <v>90</v>
      </c>
      <c r="G507" s="17">
        <v>95</v>
      </c>
      <c r="H507" s="17"/>
      <c r="I507" s="17"/>
      <c r="J507" s="17"/>
      <c r="K507" s="17"/>
      <c r="L507" s="17"/>
      <c r="M507" s="17"/>
      <c r="N507" s="17"/>
      <c r="O507" s="17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</row>
    <row r="508" spans="1:64" s="12" customFormat="1" ht="13.5" x14ac:dyDescent="0.15">
      <c r="A508" s="13" t="s">
        <v>836</v>
      </c>
      <c r="B508" s="16" t="s">
        <v>27</v>
      </c>
      <c r="C508" s="16">
        <v>35</v>
      </c>
      <c r="D508" s="16" t="s">
        <v>3</v>
      </c>
      <c r="E508" s="16" t="s">
        <v>726</v>
      </c>
      <c r="F508" s="16" t="s">
        <v>5</v>
      </c>
      <c r="G508" s="15">
        <f>(A510*A511+B510*B511+C510*C511+D510*D511+E510*E511+F510*F511+G510*G511+H510*H511+I510*I511+J510*J511)/C508</f>
        <v>87.142857142857139</v>
      </c>
      <c r="H508" s="16"/>
      <c r="I508" s="16"/>
      <c r="J508" s="16"/>
      <c r="K508" s="16"/>
      <c r="L508" s="16"/>
      <c r="M508" s="16"/>
      <c r="N508" s="14"/>
      <c r="O508" s="14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</row>
    <row r="509" spans="1:64" s="12" customFormat="1" ht="13.5" x14ac:dyDescent="0.15">
      <c r="A509" s="14" t="s">
        <v>837</v>
      </c>
      <c r="B509" s="14" t="s">
        <v>838</v>
      </c>
      <c r="C509" s="16" t="s">
        <v>839</v>
      </c>
      <c r="D509" s="14" t="s">
        <v>793</v>
      </c>
      <c r="E509" s="16" t="s">
        <v>840</v>
      </c>
      <c r="F509" s="16" t="s">
        <v>841</v>
      </c>
      <c r="G509" s="14" t="s">
        <v>798</v>
      </c>
      <c r="H509" s="16"/>
      <c r="I509" s="16"/>
      <c r="J509" s="16"/>
      <c r="K509" s="16"/>
      <c r="L509" s="16"/>
      <c r="M509" s="16"/>
      <c r="N509" s="16"/>
      <c r="O509" s="16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</row>
    <row r="511" spans="1:64" s="12" customFormat="1" x14ac:dyDescent="0.2">
      <c r="A511" s="22">
        <v>93</v>
      </c>
      <c r="B511" s="17">
        <v>89</v>
      </c>
      <c r="C511" s="17">
        <v>82</v>
      </c>
      <c r="D511" s="17">
        <v>99</v>
      </c>
      <c r="E511" s="17">
        <v>75</v>
      </c>
      <c r="F511" s="17">
        <v>90</v>
      </c>
      <c r="G511" s="17">
        <v>74</v>
      </c>
      <c r="H511" s="17"/>
      <c r="I511" s="17"/>
      <c r="J511" s="17"/>
      <c r="K511" s="17"/>
      <c r="L511" s="17"/>
      <c r="M511" s="17"/>
      <c r="N511" s="17"/>
      <c r="O511" s="17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</row>
    <row r="512" spans="1:64" s="12" customFormat="1" ht="13.5" x14ac:dyDescent="0.15">
      <c r="A512" s="13" t="s">
        <v>842</v>
      </c>
      <c r="B512" s="16" t="s">
        <v>27</v>
      </c>
      <c r="C512" s="16">
        <v>28</v>
      </c>
      <c r="D512" s="16" t="s">
        <v>3</v>
      </c>
      <c r="E512" s="16" t="s">
        <v>843</v>
      </c>
      <c r="F512" s="16" t="s">
        <v>5</v>
      </c>
      <c r="G512" s="15">
        <f>(A514*A515+B514*B515+C514*C515+D514*D515+E514*E515+F514*F515+G514*G515+H514*H515+I514*I515)/C512</f>
        <v>79.892857142857139</v>
      </c>
      <c r="H512" s="85"/>
      <c r="I512" s="16"/>
      <c r="J512" s="16"/>
      <c r="K512" s="16"/>
      <c r="L512" s="16"/>
      <c r="M512" s="16"/>
      <c r="N512" s="14"/>
      <c r="O512" s="14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</row>
    <row r="513" spans="1:64" s="12" customFormat="1" ht="13.5" x14ac:dyDescent="0.15">
      <c r="A513" s="14" t="s">
        <v>844</v>
      </c>
      <c r="B513" s="14" t="s">
        <v>845</v>
      </c>
      <c r="C513" s="96" t="s">
        <v>915</v>
      </c>
      <c r="D513" s="16" t="s">
        <v>846</v>
      </c>
      <c r="E513" s="34" t="s">
        <v>847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3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</row>
    <row r="515" spans="1:64" s="12" customFormat="1" x14ac:dyDescent="0.2">
      <c r="A515" s="22">
        <v>76</v>
      </c>
      <c r="B515" s="17">
        <v>72</v>
      </c>
      <c r="C515" s="17">
        <v>74</v>
      </c>
      <c r="D515" s="17">
        <v>87</v>
      </c>
      <c r="E515" s="17">
        <v>91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</row>
    <row r="516" spans="1:64" s="12" customFormat="1" x14ac:dyDescent="0.2">
      <c r="A516" s="13" t="s">
        <v>848</v>
      </c>
      <c r="B516" s="16" t="s">
        <v>27</v>
      </c>
      <c r="C516" s="19">
        <v>22</v>
      </c>
      <c r="D516" s="16" t="s">
        <v>3</v>
      </c>
      <c r="E516" s="19" t="s">
        <v>753</v>
      </c>
      <c r="F516" s="16" t="s">
        <v>5</v>
      </c>
      <c r="G516" s="15">
        <f>(A518*A519+B518*B519+C518*C519+D518*D519+E518*E519+F518*F519+G518*G519+H518*H519+I518*I519+J518*J519)/C516</f>
        <v>84.590909090909093</v>
      </c>
      <c r="H516" s="16"/>
      <c r="I516" s="16"/>
      <c r="J516" s="16"/>
      <c r="K516" s="16"/>
      <c r="L516" s="16"/>
      <c r="M516" s="21"/>
      <c r="N516" s="14"/>
      <c r="O516" s="16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</row>
    <row r="517" spans="1:64" s="12" customFormat="1" ht="13.5" x14ac:dyDescent="0.15">
      <c r="A517" s="14" t="s">
        <v>849</v>
      </c>
      <c r="B517" s="14" t="s">
        <v>834</v>
      </c>
      <c r="C517" s="14" t="s">
        <v>850</v>
      </c>
      <c r="D517" s="14" t="s">
        <v>851</v>
      </c>
      <c r="E517" s="14" t="s">
        <v>815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</row>
    <row r="519" spans="1:64" s="12" customFormat="1" ht="13.5" x14ac:dyDescent="0.15">
      <c r="A519" s="17">
        <v>84</v>
      </c>
      <c r="B519" s="17">
        <v>86</v>
      </c>
      <c r="C519" s="17">
        <v>78</v>
      </c>
      <c r="D519" s="17">
        <v>90</v>
      </c>
      <c r="E519" s="17">
        <v>91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</row>
    <row r="520" spans="1:64" s="12" customFormat="1" x14ac:dyDescent="0.2">
      <c r="A520" s="13" t="s">
        <v>852</v>
      </c>
      <c r="B520" s="16" t="s">
        <v>27</v>
      </c>
      <c r="C520" s="16">
        <v>22</v>
      </c>
      <c r="D520" s="16" t="s">
        <v>3</v>
      </c>
      <c r="E520" s="16" t="s">
        <v>853</v>
      </c>
      <c r="F520" s="16" t="s">
        <v>5</v>
      </c>
      <c r="G520" s="15">
        <f>(A522*A523+B522*B523+C522*C523+D522*D523+E522*E523+F522*F523+G522*G523+H522*H523+I522*I523+J522*J523)/C520</f>
        <v>82.909090909090907</v>
      </c>
      <c r="H520" s="16"/>
      <c r="I520" s="16"/>
      <c r="J520" s="16"/>
      <c r="K520" s="16"/>
      <c r="L520" s="16"/>
      <c r="M520" s="21"/>
      <c r="N520" s="16"/>
      <c r="O520" s="16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</row>
    <row r="521" spans="1:64" s="12" customFormat="1" ht="13.5" x14ac:dyDescent="0.15">
      <c r="A521" s="14" t="s">
        <v>854</v>
      </c>
      <c r="B521" s="14" t="s">
        <v>855</v>
      </c>
      <c r="C521" s="14" t="s">
        <v>856</v>
      </c>
      <c r="D521" s="14" t="s">
        <v>832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</row>
    <row r="523" spans="1:64" s="12" customFormat="1" x14ac:dyDescent="0.2">
      <c r="A523" s="17">
        <v>87</v>
      </c>
      <c r="B523" s="17">
        <v>65</v>
      </c>
      <c r="C523" s="17">
        <v>92</v>
      </c>
      <c r="D523" s="17">
        <v>90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</row>
    <row r="524" spans="1:64" s="12" customFormat="1" ht="22.5" x14ac:dyDescent="0.15">
      <c r="A524" s="91" t="s">
        <v>857</v>
      </c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</row>
    <row r="525" spans="1:64" s="1" customFormat="1" ht="12.75" x14ac:dyDescent="0.2">
      <c r="A525" s="13" t="s">
        <v>858</v>
      </c>
      <c r="B525" s="14" t="s">
        <v>2</v>
      </c>
      <c r="C525" s="14">
        <v>23</v>
      </c>
      <c r="D525" s="14" t="s">
        <v>3</v>
      </c>
      <c r="E525" s="14" t="s">
        <v>766</v>
      </c>
      <c r="F525" s="14" t="s">
        <v>5</v>
      </c>
      <c r="G525" s="15">
        <f>(A527*A528+B527*B528+C527*C528+D527*D528)/C525</f>
        <v>94.478260869565219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859</v>
      </c>
      <c r="B526" s="14" t="s">
        <v>860</v>
      </c>
      <c r="C526" s="14" t="s">
        <v>861</v>
      </c>
      <c r="D526" s="14" t="s">
        <v>862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95</v>
      </c>
      <c r="B528" s="17">
        <v>94</v>
      </c>
      <c r="C528" s="17">
        <v>96</v>
      </c>
      <c r="D528" s="17">
        <v>93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863</v>
      </c>
      <c r="B529" s="14" t="s">
        <v>2</v>
      </c>
      <c r="C529" s="14">
        <v>16</v>
      </c>
      <c r="D529" s="14" t="s">
        <v>3</v>
      </c>
      <c r="E529" s="14" t="s">
        <v>864</v>
      </c>
      <c r="F529" s="14" t="s">
        <v>5</v>
      </c>
      <c r="G529" s="15">
        <f>(A531*A532+B531*B532+C531*C532+D531*D532)/C529</f>
        <v>87.375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865</v>
      </c>
      <c r="B530" s="14" t="s">
        <v>866</v>
      </c>
      <c r="C530" s="14" t="s">
        <v>704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82</v>
      </c>
      <c r="B532" s="17">
        <v>92</v>
      </c>
      <c r="C532" s="17">
        <v>88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867</v>
      </c>
      <c r="B533" s="14" t="s">
        <v>2</v>
      </c>
      <c r="C533" s="14">
        <v>22</v>
      </c>
      <c r="D533" s="14" t="s">
        <v>3</v>
      </c>
      <c r="E533" s="14" t="s">
        <v>787</v>
      </c>
      <c r="F533" s="14" t="s">
        <v>5</v>
      </c>
      <c r="G533" s="15">
        <f>(A535*A536+B535*B536+C535*C536+D535*D536+E535*E536+F535*F536+G535*G536)/C533</f>
        <v>88.772727272727266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868</v>
      </c>
      <c r="B534" s="14"/>
      <c r="C534" s="14" t="s">
        <v>869</v>
      </c>
      <c r="D534" s="14" t="s">
        <v>870</v>
      </c>
      <c r="E534" s="14" t="s">
        <v>871</v>
      </c>
      <c r="F534" s="14" t="s">
        <v>872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89</v>
      </c>
      <c r="B536" s="17"/>
      <c r="C536" s="17">
        <v>89</v>
      </c>
      <c r="D536" s="17">
        <v>90</v>
      </c>
      <c r="E536" s="17">
        <v>90</v>
      </c>
      <c r="F536" s="17">
        <v>86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873</v>
      </c>
      <c r="B537" s="14" t="s">
        <v>2</v>
      </c>
      <c r="C537" s="14">
        <v>23</v>
      </c>
      <c r="D537" s="14" t="s">
        <v>3</v>
      </c>
      <c r="E537" s="14" t="s">
        <v>713</v>
      </c>
      <c r="F537" s="14" t="s">
        <v>5</v>
      </c>
      <c r="G537" s="15">
        <f>(A539*A540+B539*B540+C539*C540+D539*D540+E539*E540)/C537</f>
        <v>87.347826086956516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874</v>
      </c>
      <c r="B538" s="14" t="s">
        <v>875</v>
      </c>
      <c r="C538" s="14" t="s">
        <v>876</v>
      </c>
      <c r="D538" s="14" t="s">
        <v>877</v>
      </c>
      <c r="E538" s="14" t="s">
        <v>878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80</v>
      </c>
      <c r="B540" s="17">
        <v>92</v>
      </c>
      <c r="C540" s="17">
        <v>95</v>
      </c>
      <c r="D540" s="17">
        <v>85</v>
      </c>
      <c r="E540" s="17">
        <v>87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879</v>
      </c>
      <c r="B541" s="14" t="s">
        <v>2</v>
      </c>
      <c r="C541" s="14">
        <v>29</v>
      </c>
      <c r="D541" s="14" t="s">
        <v>3</v>
      </c>
      <c r="E541" s="14" t="s">
        <v>713</v>
      </c>
      <c r="F541" s="14" t="s">
        <v>5</v>
      </c>
      <c r="G541" s="15">
        <f>(A543*A544+B543*B544+C543*C544+D543*D544+E543*E544)/C541</f>
        <v>84.689655172413794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880</v>
      </c>
      <c r="B542" s="14" t="s">
        <v>881</v>
      </c>
      <c r="C542" s="14" t="s">
        <v>882</v>
      </c>
      <c r="D542" s="14" t="s">
        <v>883</v>
      </c>
      <c r="E542" s="14" t="s">
        <v>884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88</v>
      </c>
      <c r="B544" s="17">
        <v>79</v>
      </c>
      <c r="C544" s="17">
        <v>90</v>
      </c>
      <c r="D544" s="17">
        <v>87</v>
      </c>
      <c r="E544" s="17">
        <v>80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885</v>
      </c>
      <c r="B545" s="14" t="s">
        <v>2</v>
      </c>
      <c r="C545" s="14">
        <v>27</v>
      </c>
      <c r="D545" s="14" t="s">
        <v>3</v>
      </c>
      <c r="E545" s="14" t="s">
        <v>761</v>
      </c>
      <c r="F545" s="14" t="s">
        <v>5</v>
      </c>
      <c r="G545" s="15">
        <f>(A547*A548+B547*B548+C547*C548+D547*D548+E547*E548)/C545</f>
        <v>78.925925925925924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886</v>
      </c>
      <c r="B546" s="14" t="s">
        <v>887</v>
      </c>
      <c r="C546" s="14" t="s">
        <v>888</v>
      </c>
      <c r="D546" s="14" t="s">
        <v>889</v>
      </c>
      <c r="E546" s="14" t="s">
        <v>890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79</v>
      </c>
      <c r="B548" s="17">
        <v>61</v>
      </c>
      <c r="C548" s="17">
        <v>90</v>
      </c>
      <c r="D548" s="17">
        <v>82</v>
      </c>
      <c r="E548" s="17">
        <v>84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 x14ac:dyDescent="0.2">
      <c r="A549" s="13" t="s">
        <v>891</v>
      </c>
      <c r="B549" s="14" t="s">
        <v>2</v>
      </c>
      <c r="C549" s="14">
        <v>11</v>
      </c>
      <c r="D549" s="14" t="s">
        <v>3</v>
      </c>
      <c r="E549" s="14" t="s">
        <v>761</v>
      </c>
      <c r="F549" s="14" t="s">
        <v>5</v>
      </c>
      <c r="G549" s="15">
        <f>(A551*A552+B551*B552+C551*C552)/C549</f>
        <v>87.454545454545453</v>
      </c>
      <c r="H549" s="14"/>
      <c r="I549" s="14"/>
      <c r="J549" s="14"/>
      <c r="K549" s="14"/>
      <c r="L549" s="25"/>
      <c r="M549" s="14"/>
      <c r="N549" s="14"/>
      <c r="O549" s="14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</row>
    <row r="550" spans="1:64" s="12" customFormat="1" x14ac:dyDescent="0.2">
      <c r="A550" s="14" t="s">
        <v>892</v>
      </c>
      <c r="B550" s="14" t="s">
        <v>869</v>
      </c>
      <c r="C550" s="14" t="s">
        <v>893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</row>
    <row r="551" spans="1:64" s="12" customFormat="1" x14ac:dyDescent="0.2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</row>
    <row r="552" spans="1:64" s="12" customFormat="1" ht="13.5" x14ac:dyDescent="0.15">
      <c r="A552" s="17">
        <v>84</v>
      </c>
      <c r="B552" s="17">
        <v>89</v>
      </c>
      <c r="C552" s="17">
        <v>90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</row>
    <row r="553" spans="1:64" s="1" customFormat="1" ht="12.75" x14ac:dyDescent="0.2">
      <c r="A553" s="13" t="s">
        <v>894</v>
      </c>
      <c r="B553" s="14" t="s">
        <v>2</v>
      </c>
      <c r="C553" s="14">
        <v>10</v>
      </c>
      <c r="D553" s="14" t="s">
        <v>3</v>
      </c>
      <c r="E553" s="14" t="s">
        <v>761</v>
      </c>
      <c r="F553" s="14" t="s">
        <v>5</v>
      </c>
      <c r="G553" s="15">
        <f>(A555*A556+B555*B556)/C553</f>
        <v>88.2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895</v>
      </c>
      <c r="B554" s="14" t="s">
        <v>896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93</v>
      </c>
      <c r="B556" s="17">
        <v>85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897</v>
      </c>
      <c r="B557" s="14" t="s">
        <v>2</v>
      </c>
      <c r="C557" s="14">
        <v>20</v>
      </c>
      <c r="D557" s="14" t="s">
        <v>3</v>
      </c>
      <c r="E557" s="14" t="s">
        <v>761</v>
      </c>
      <c r="F557" s="14" t="s">
        <v>5</v>
      </c>
      <c r="G557" s="15">
        <f>(A559*A560+B559*B560+C559*C560+D559*D560)/C557</f>
        <v>86.9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898</v>
      </c>
      <c r="B558" s="14" t="s">
        <v>899</v>
      </c>
      <c r="C558" s="14" t="s">
        <v>900</v>
      </c>
      <c r="D558" s="14" t="s">
        <v>901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92</v>
      </c>
      <c r="B560" s="17">
        <v>80</v>
      </c>
      <c r="C560" s="17">
        <v>92</v>
      </c>
      <c r="D560" s="17">
        <v>85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902</v>
      </c>
      <c r="B561" s="14" t="s">
        <v>2</v>
      </c>
      <c r="C561" s="14">
        <v>24</v>
      </c>
      <c r="D561" s="14" t="s">
        <v>3</v>
      </c>
      <c r="E561" s="14" t="s">
        <v>903</v>
      </c>
      <c r="F561" s="14" t="s">
        <v>5</v>
      </c>
      <c r="G561" s="15">
        <f>(A563*A564+B563*B564+C563*C564+D563*D564+E563*E564)/C561</f>
        <v>80.875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904</v>
      </c>
      <c r="B562" s="14" t="s">
        <v>905</v>
      </c>
      <c r="C562" s="14" t="s">
        <v>906</v>
      </c>
      <c r="D562" s="14" t="s">
        <v>907</v>
      </c>
      <c r="E562" s="14" t="s">
        <v>893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72</v>
      </c>
      <c r="B564" s="17">
        <v>75</v>
      </c>
      <c r="C564" s="17">
        <v>83</v>
      </c>
      <c r="D564" s="17">
        <v>87</v>
      </c>
      <c r="E564" s="17">
        <v>97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 x14ac:dyDescent="0.2">
      <c r="A565" s="13" t="s">
        <v>908</v>
      </c>
      <c r="B565" s="14" t="s">
        <v>2</v>
      </c>
      <c r="C565" s="14">
        <v>26</v>
      </c>
      <c r="D565" s="14" t="s">
        <v>3</v>
      </c>
      <c r="E565" s="14" t="s">
        <v>766</v>
      </c>
      <c r="F565" s="14" t="s">
        <v>5</v>
      </c>
      <c r="G565" s="15">
        <f>(A567*A568+B567*B568+C567*C568+D567*D568+E567*E568)/C565</f>
        <v>92.461538461538467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 x14ac:dyDescent="0.2">
      <c r="A566" s="14" t="s">
        <v>900</v>
      </c>
      <c r="B566" s="14" t="s">
        <v>909</v>
      </c>
      <c r="C566" s="14" t="s">
        <v>910</v>
      </c>
      <c r="D566" s="14" t="s">
        <v>911</v>
      </c>
      <c r="E566" s="14" t="s">
        <v>912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 x14ac:dyDescent="0.2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 x14ac:dyDescent="0.15">
      <c r="A568" s="17">
        <v>95</v>
      </c>
      <c r="B568" s="17">
        <v>93</v>
      </c>
      <c r="C568" s="17">
        <v>88</v>
      </c>
      <c r="D568" s="17">
        <v>95</v>
      </c>
      <c r="E568" s="17">
        <v>93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 x14ac:dyDescent="0.2">
      <c r="A569" s="13" t="s">
        <v>913</v>
      </c>
      <c r="B569" s="14" t="s">
        <v>2</v>
      </c>
      <c r="C569" s="14">
        <v>5</v>
      </c>
      <c r="D569" s="14" t="s">
        <v>3</v>
      </c>
      <c r="E569" s="14" t="s">
        <v>726</v>
      </c>
      <c r="F569" s="14" t="s">
        <v>5</v>
      </c>
      <c r="G569" s="15">
        <f>(A571*A572+B571*B572)/C569</f>
        <v>90.2</v>
      </c>
      <c r="H569" s="14"/>
      <c r="I569" s="14"/>
      <c r="J569" s="14"/>
      <c r="K569" s="14"/>
      <c r="L569" s="25"/>
      <c r="M569" s="14"/>
      <c r="N569" s="14"/>
      <c r="O569" s="14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</row>
    <row r="570" spans="1:64" s="12" customFormat="1" x14ac:dyDescent="0.2">
      <c r="A570" s="14" t="s">
        <v>914</v>
      </c>
      <c r="B570" s="14" t="s">
        <v>911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</row>
    <row r="572" spans="1:64" s="12" customFormat="1" ht="13.5" x14ac:dyDescent="0.15">
      <c r="A572" s="17">
        <v>89</v>
      </c>
      <c r="B572" s="17">
        <v>95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2020-12-14T02:50:13Z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