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activeTab="5"/>
  </bookViews>
  <sheets>
    <sheet name="电信" sheetId="1" r:id="rId1"/>
    <sheet name="文法" sheetId="5" r:id="rId2"/>
    <sheet name="机电" sheetId="2" r:id="rId3"/>
    <sheet name="建工" sheetId="4" r:id="rId4"/>
    <sheet name="基础20" sheetId="7" r:id="rId5"/>
    <sheet name="全校" sheetId="8" r:id="rId6"/>
  </sheets>
  <calcPr calcId="144525"/>
</workbook>
</file>

<file path=xl/comments1.xml><?xml version="1.0" encoding="utf-8"?>
<comments xmlns="http://schemas.openxmlformats.org/spreadsheetml/2006/main">
  <authors>
    <author>量化考核委员会</author>
  </authors>
  <commentList>
    <comment ref="H8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迟到4人，迟到3分钟
</t>
        </r>
      </text>
    </comment>
  </commentList>
</comments>
</file>

<file path=xl/comments2.xml><?xml version="1.0" encoding="utf-8"?>
<comments xmlns="http://schemas.openxmlformats.org/spreadsheetml/2006/main">
  <authors>
    <author>量化考核委员会</author>
  </authors>
  <commentList>
    <comment ref="H37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迟到4人，迟到3分钟
</t>
        </r>
      </text>
    </comment>
  </commentList>
</comments>
</file>

<file path=xl/sharedStrings.xml><?xml version="1.0" encoding="utf-8"?>
<sst xmlns="http://schemas.openxmlformats.org/spreadsheetml/2006/main" count="191" uniqueCount="61">
  <si>
    <t>北京工业职业技术学院早操检查表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</si>
  <si>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</si>
  <si>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</si>
  <si>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</si>
  <si>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</si>
  <si>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</si>
  <si>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</si>
  <si>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</si>
  <si>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</si>
  <si>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</si>
  <si>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移动2031</t>
  </si>
  <si>
    <t>移动2032</t>
  </si>
  <si>
    <t>移动2033</t>
  </si>
  <si>
    <t>网络2031</t>
  </si>
  <si>
    <t>网络2032</t>
  </si>
  <si>
    <t>动漫2031</t>
  </si>
  <si>
    <t>动漫2032</t>
  </si>
  <si>
    <t>电子2031</t>
  </si>
  <si>
    <t>智能2031</t>
  </si>
  <si>
    <t>劳动周</t>
  </si>
  <si>
    <t>文法与管理学院</t>
  </si>
  <si>
    <t>会计2031</t>
  </si>
  <si>
    <t>会计2032</t>
  </si>
  <si>
    <t>安管2031</t>
  </si>
  <si>
    <t>工商2031</t>
  </si>
  <si>
    <t>营销2031</t>
  </si>
  <si>
    <t>旅管2031</t>
  </si>
  <si>
    <t>空乘2031</t>
  </si>
  <si>
    <t>电商2031</t>
  </si>
  <si>
    <t>文秘2031</t>
  </si>
  <si>
    <t>机电工程学院</t>
  </si>
  <si>
    <t>机电士官班2031</t>
  </si>
  <si>
    <t>机电2032</t>
  </si>
  <si>
    <t>机电2033</t>
  </si>
  <si>
    <t>水痘</t>
  </si>
  <si>
    <t>机电2034</t>
  </si>
  <si>
    <t>机械2031</t>
  </si>
  <si>
    <t>新能源2031</t>
  </si>
  <si>
    <t>虚拟2031</t>
  </si>
  <si>
    <t>建筑与测绘工程学院</t>
  </si>
  <si>
    <t>测量2031</t>
  </si>
  <si>
    <t>无人机2031</t>
  </si>
  <si>
    <t>建工2031</t>
  </si>
  <si>
    <t>造价2031</t>
  </si>
  <si>
    <t>造价2032</t>
  </si>
  <si>
    <t>造价2033</t>
  </si>
  <si>
    <t>装饰2031</t>
  </si>
  <si>
    <t>珠宝2031</t>
  </si>
  <si>
    <t>基础教育学院</t>
  </si>
  <si>
    <t>贯通2001</t>
  </si>
  <si>
    <t>贯通2002</t>
  </si>
  <si>
    <t>贯通2003</t>
  </si>
  <si>
    <t>贯通2004</t>
  </si>
  <si>
    <t>贯通2005</t>
  </si>
  <si>
    <t>贯通2006</t>
  </si>
  <si>
    <t>贯通2007</t>
  </si>
  <si>
    <t>贯通2008</t>
  </si>
  <si>
    <t>贯通2009</t>
  </si>
  <si>
    <t>贯通2010</t>
  </si>
  <si>
    <t>贯通2011</t>
  </si>
  <si>
    <t>贯通2012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</si>
</sst>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1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/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7" fillId="19" borderId="21" applyNumberFormat="0" applyAlignment="0" applyProtection="0">
      <alignment vertical="center"/>
    </xf>
    <xf numFmtId="0" fontId="30" fillId="19" borderId="19" applyNumberFormat="0" applyAlignment="0" applyProtection="0">
      <alignment vertical="center"/>
    </xf>
    <xf numFmtId="0" fontId="19" fillId="8" borderId="16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0" fontId="0" fillId="0" borderId="13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A3" sqref="A3:J13"/>
    </sheetView>
  </sheetViews>
  <sheetFormatPr defaultColWidth="9" defaultRowHeight="14.25"/>
  <cols>
    <col min="1" max="8" width="11.6" style="43" customWidth="1"/>
    <col min="9" max="10" width="11.6" style="44" customWidth="1"/>
    <col min="11" max="16384" width="9" style="44"/>
  </cols>
  <sheetData>
    <row r="1" ht="24.95" customHeight="1" spans="1:10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ht="24.95" customHeight="1" spans="1:10">
      <c r="A2" s="42"/>
      <c r="B2" s="42"/>
      <c r="C2" s="42"/>
      <c r="D2" s="42"/>
      <c r="E2" s="42"/>
      <c r="F2" s="42"/>
      <c r="G2" s="42"/>
      <c r="H2" s="42"/>
      <c r="I2" s="42"/>
      <c r="J2" s="42"/>
    </row>
    <row r="3" ht="24.95" customHeight="1" spans="1:10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</row>
    <row r="4" ht="24.95" customHeight="1" spans="1:10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5.6</v>
      </c>
      <c r="H4" s="3">
        <v>5.7</v>
      </c>
      <c r="I4" s="28" t="s">
        <v>8</v>
      </c>
      <c r="J4" s="29" t="s">
        <v>9</v>
      </c>
    </row>
    <row r="5" ht="24.95" customHeight="1" spans="1:10">
      <c r="A5" s="4">
        <v>1</v>
      </c>
      <c r="B5" s="5" t="s">
        <v>10</v>
      </c>
      <c r="C5" s="6">
        <v>410</v>
      </c>
      <c r="D5" s="6">
        <v>37</v>
      </c>
      <c r="E5" s="6">
        <v>0</v>
      </c>
      <c r="F5" s="6">
        <f>D5-E5</f>
        <v>37</v>
      </c>
      <c r="G5" s="7">
        <v>33</v>
      </c>
      <c r="H5" s="7">
        <v>30</v>
      </c>
      <c r="I5" s="30">
        <f>AVERAGE(G5:H5)</f>
        <v>31.5</v>
      </c>
      <c r="J5" s="31">
        <f>I5/F5</f>
        <v>0.851351351351351</v>
      </c>
    </row>
    <row r="6" ht="24.95" customHeight="1" spans="1:10">
      <c r="A6" s="4">
        <v>2</v>
      </c>
      <c r="B6" s="5" t="s">
        <v>11</v>
      </c>
      <c r="C6" s="6">
        <v>407</v>
      </c>
      <c r="D6" s="6">
        <v>38</v>
      </c>
      <c r="E6" s="6">
        <v>0</v>
      </c>
      <c r="F6" s="6">
        <f t="shared" ref="F6:F13" si="0">D6-E6</f>
        <v>38</v>
      </c>
      <c r="G6" s="7">
        <v>33</v>
      </c>
      <c r="H6" s="7">
        <v>30</v>
      </c>
      <c r="I6" s="30">
        <f t="shared" ref="I6:I13" si="1">AVERAGE(G6:H6)</f>
        <v>31.5</v>
      </c>
      <c r="J6" s="31">
        <f t="shared" ref="J6:J13" si="2">I6/F6</f>
        <v>0.828947368421053</v>
      </c>
    </row>
    <row r="7" ht="24.95" customHeight="1" spans="1:10">
      <c r="A7" s="4">
        <v>3</v>
      </c>
      <c r="B7" s="5" t="s">
        <v>12</v>
      </c>
      <c r="C7" s="6">
        <v>408</v>
      </c>
      <c r="D7" s="6">
        <v>35</v>
      </c>
      <c r="E7" s="6">
        <v>0</v>
      </c>
      <c r="F7" s="6">
        <f t="shared" si="0"/>
        <v>35</v>
      </c>
      <c r="G7" s="7">
        <v>33</v>
      </c>
      <c r="H7" s="7">
        <v>27</v>
      </c>
      <c r="I7" s="30">
        <f t="shared" si="1"/>
        <v>30</v>
      </c>
      <c r="J7" s="31">
        <f t="shared" si="2"/>
        <v>0.857142857142857</v>
      </c>
    </row>
    <row r="8" ht="24.95" customHeight="1" spans="1:10">
      <c r="A8" s="4">
        <v>4</v>
      </c>
      <c r="B8" s="5" t="s">
        <v>13</v>
      </c>
      <c r="C8" s="6">
        <v>411</v>
      </c>
      <c r="D8" s="6">
        <v>41</v>
      </c>
      <c r="E8" s="6">
        <v>3</v>
      </c>
      <c r="F8" s="6">
        <f t="shared" si="0"/>
        <v>38</v>
      </c>
      <c r="G8" s="7">
        <v>37</v>
      </c>
      <c r="H8" s="7">
        <v>26</v>
      </c>
      <c r="I8" s="30">
        <f t="shared" si="1"/>
        <v>31.5</v>
      </c>
      <c r="J8" s="31">
        <f t="shared" si="2"/>
        <v>0.828947368421053</v>
      </c>
    </row>
    <row r="9" ht="24.95" customHeight="1" spans="1:10">
      <c r="A9" s="4">
        <v>5</v>
      </c>
      <c r="B9" s="5" t="s">
        <v>14</v>
      </c>
      <c r="C9" s="6">
        <v>413</v>
      </c>
      <c r="D9" s="6">
        <v>41</v>
      </c>
      <c r="E9" s="6">
        <v>3</v>
      </c>
      <c r="F9" s="6">
        <f t="shared" si="0"/>
        <v>38</v>
      </c>
      <c r="G9" s="7">
        <v>38</v>
      </c>
      <c r="H9" s="7">
        <v>38</v>
      </c>
      <c r="I9" s="30">
        <f t="shared" si="1"/>
        <v>38</v>
      </c>
      <c r="J9" s="31">
        <f t="shared" si="2"/>
        <v>1</v>
      </c>
    </row>
    <row r="10" ht="24.95" customHeight="1" spans="1:10">
      <c r="A10" s="4">
        <v>6</v>
      </c>
      <c r="B10" s="5" t="s">
        <v>15</v>
      </c>
      <c r="C10" s="6">
        <v>405</v>
      </c>
      <c r="D10" s="6">
        <v>44</v>
      </c>
      <c r="E10" s="6">
        <v>0</v>
      </c>
      <c r="F10" s="6">
        <v>44</v>
      </c>
      <c r="G10" s="7">
        <v>44</v>
      </c>
      <c r="H10" s="7">
        <v>37</v>
      </c>
      <c r="I10" s="30">
        <f t="shared" si="1"/>
        <v>40.5</v>
      </c>
      <c r="J10" s="31">
        <f t="shared" si="2"/>
        <v>0.920454545454545</v>
      </c>
    </row>
    <row r="11" ht="24.95" customHeight="1" spans="1:10">
      <c r="A11" s="4">
        <v>7</v>
      </c>
      <c r="B11" s="8" t="s">
        <v>16</v>
      </c>
      <c r="C11" s="8">
        <v>404</v>
      </c>
      <c r="D11" s="8">
        <v>27</v>
      </c>
      <c r="E11" s="8">
        <v>2</v>
      </c>
      <c r="F11" s="6">
        <f t="shared" si="0"/>
        <v>25</v>
      </c>
      <c r="G11" s="4">
        <v>22</v>
      </c>
      <c r="H11" s="4">
        <v>16</v>
      </c>
      <c r="I11" s="30">
        <f t="shared" si="1"/>
        <v>19</v>
      </c>
      <c r="J11" s="31">
        <f t="shared" si="2"/>
        <v>0.76</v>
      </c>
    </row>
    <row r="12" ht="24.95" customHeight="1" spans="1:10">
      <c r="A12" s="4">
        <v>8</v>
      </c>
      <c r="B12" s="8" t="s">
        <v>17</v>
      </c>
      <c r="C12" s="8">
        <v>409</v>
      </c>
      <c r="D12" s="8">
        <v>39</v>
      </c>
      <c r="E12" s="8">
        <v>4</v>
      </c>
      <c r="F12" s="6">
        <v>35</v>
      </c>
      <c r="G12" s="4">
        <v>35</v>
      </c>
      <c r="H12" s="4">
        <v>28</v>
      </c>
      <c r="I12" s="30">
        <f t="shared" si="1"/>
        <v>31.5</v>
      </c>
      <c r="J12" s="31">
        <f t="shared" si="2"/>
        <v>0.9</v>
      </c>
    </row>
    <row r="13" ht="24.95" customHeight="1" spans="1:10">
      <c r="A13" s="4">
        <v>9</v>
      </c>
      <c r="B13" s="8" t="s">
        <v>18</v>
      </c>
      <c r="C13" s="8">
        <v>406</v>
      </c>
      <c r="D13" s="8">
        <v>29</v>
      </c>
      <c r="E13" s="8">
        <v>0</v>
      </c>
      <c r="F13" s="6">
        <f t="shared" si="0"/>
        <v>29</v>
      </c>
      <c r="G13" s="9" t="s">
        <v>19</v>
      </c>
      <c r="H13" s="10"/>
      <c r="I13" s="30"/>
      <c r="J13" s="31"/>
    </row>
    <row r="14" ht="24.95" customHeight="1" spans="1:8">
      <c r="A14" s="44"/>
      <c r="B14" s="44"/>
      <c r="C14" s="44"/>
      <c r="D14" s="44"/>
      <c r="E14" s="44"/>
      <c r="F14" s="44"/>
      <c r="G14" s="44"/>
      <c r="H14" s="44"/>
    </row>
    <row r="15" ht="24.95" customHeight="1" spans="1:8">
      <c r="A15" s="44"/>
      <c r="B15" s="44"/>
      <c r="C15" s="44"/>
      <c r="D15" s="44"/>
      <c r="E15" s="44"/>
      <c r="F15" s="44"/>
      <c r="G15" s="44"/>
      <c r="H15" s="44"/>
    </row>
  </sheetData>
  <mergeCells count="3">
    <mergeCell ref="A3:J3"/>
    <mergeCell ref="G13:H13"/>
    <mergeCell ref="A1:J2"/>
  </mergeCells>
  <printOptions horizontalCentered="1"/>
  <pageMargins left="0.700694444444445" right="0.700694444444445" top="1.02291666666667" bottom="0.629166666666667" header="0.297916666666667" footer="0.297916666666667"/>
  <pageSetup paperSize="9" scale="11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A3" sqref="A3:J13"/>
    </sheetView>
  </sheetViews>
  <sheetFormatPr defaultColWidth="9" defaultRowHeight="14.25"/>
  <cols>
    <col min="1" max="8" width="11.6" style="43" customWidth="1"/>
    <col min="9" max="10" width="11.6" style="44" customWidth="1"/>
    <col min="11" max="16384" width="9" style="44"/>
  </cols>
  <sheetData>
    <row r="1" ht="24.95" customHeight="1" spans="1:10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ht="24.95" customHeight="1" spans="1:10">
      <c r="A2" s="42"/>
      <c r="B2" s="42"/>
      <c r="C2" s="42"/>
      <c r="D2" s="42"/>
      <c r="E2" s="42"/>
      <c r="F2" s="42"/>
      <c r="G2" s="42"/>
      <c r="H2" s="42"/>
      <c r="I2" s="42"/>
      <c r="J2" s="42"/>
    </row>
    <row r="3" ht="24.95" customHeight="1" spans="1:10">
      <c r="A3" s="1" t="s">
        <v>20</v>
      </c>
      <c r="B3" s="1"/>
      <c r="C3" s="1"/>
      <c r="D3" s="1"/>
      <c r="E3" s="1"/>
      <c r="F3" s="1"/>
      <c r="G3" s="1"/>
      <c r="H3" s="1"/>
      <c r="I3" s="1"/>
      <c r="J3" s="1"/>
    </row>
    <row r="4" ht="24.95" customHeight="1" spans="1:10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4">
        <v>5.6</v>
      </c>
      <c r="H4" s="4">
        <v>5.7</v>
      </c>
      <c r="I4" s="29" t="s">
        <v>8</v>
      </c>
      <c r="J4" s="29" t="s">
        <v>9</v>
      </c>
    </row>
    <row r="5" ht="24.95" customHeight="1" spans="1:10">
      <c r="A5" s="4">
        <v>1</v>
      </c>
      <c r="B5" s="11" t="s">
        <v>21</v>
      </c>
      <c r="C5" s="8">
        <v>1103</v>
      </c>
      <c r="D5" s="12">
        <v>26</v>
      </c>
      <c r="E5" s="12">
        <v>6</v>
      </c>
      <c r="F5" s="12">
        <v>20</v>
      </c>
      <c r="G5" s="4">
        <v>14</v>
      </c>
      <c r="H5" s="4">
        <v>7</v>
      </c>
      <c r="I5" s="32">
        <f>AVERAGE(G5:H5)</f>
        <v>10.5</v>
      </c>
      <c r="J5" s="31">
        <f>I5/F5</f>
        <v>0.525</v>
      </c>
    </row>
    <row r="6" ht="24.95" customHeight="1" spans="1:10">
      <c r="A6" s="4">
        <v>2</v>
      </c>
      <c r="B6" s="11" t="s">
        <v>22</v>
      </c>
      <c r="C6" s="8">
        <v>1104</v>
      </c>
      <c r="D6" s="12">
        <v>28</v>
      </c>
      <c r="E6" s="12">
        <v>2</v>
      </c>
      <c r="F6" s="12">
        <v>26</v>
      </c>
      <c r="G6" s="4">
        <v>22</v>
      </c>
      <c r="H6" s="4">
        <v>19</v>
      </c>
      <c r="I6" s="32">
        <f t="shared" ref="I6:I13" si="0">AVERAGE(G6:H6)</f>
        <v>20.5</v>
      </c>
      <c r="J6" s="31">
        <f t="shared" ref="J6:J13" si="1">I6/F6</f>
        <v>0.788461538461538</v>
      </c>
    </row>
    <row r="7" ht="24.95" customHeight="1" spans="1:10">
      <c r="A7" s="4">
        <v>3</v>
      </c>
      <c r="B7" s="11" t="s">
        <v>23</v>
      </c>
      <c r="C7" s="8">
        <v>1109</v>
      </c>
      <c r="D7" s="12">
        <v>27</v>
      </c>
      <c r="E7" s="12">
        <v>1</v>
      </c>
      <c r="F7" s="12">
        <v>26</v>
      </c>
      <c r="G7" s="4">
        <v>13</v>
      </c>
      <c r="H7" s="4">
        <v>7</v>
      </c>
      <c r="I7" s="32">
        <f t="shared" si="0"/>
        <v>10</v>
      </c>
      <c r="J7" s="31">
        <f t="shared" si="1"/>
        <v>0.384615384615385</v>
      </c>
    </row>
    <row r="8" ht="24.95" customHeight="1" spans="1:10">
      <c r="A8" s="4">
        <v>4</v>
      </c>
      <c r="B8" s="13" t="s">
        <v>24</v>
      </c>
      <c r="C8" s="8">
        <v>1107</v>
      </c>
      <c r="D8" s="12">
        <v>31</v>
      </c>
      <c r="E8" s="12">
        <v>7</v>
      </c>
      <c r="F8" s="12">
        <v>24</v>
      </c>
      <c r="G8" s="4">
        <v>12</v>
      </c>
      <c r="H8" s="4">
        <v>9</v>
      </c>
      <c r="I8" s="32">
        <f t="shared" si="0"/>
        <v>10.5</v>
      </c>
      <c r="J8" s="31">
        <f t="shared" si="1"/>
        <v>0.4375</v>
      </c>
    </row>
    <row r="9" ht="24.95" customHeight="1" spans="1:10">
      <c r="A9" s="4">
        <v>5</v>
      </c>
      <c r="B9" s="11" t="s">
        <v>25</v>
      </c>
      <c r="C9" s="8">
        <v>1110</v>
      </c>
      <c r="D9" s="12">
        <v>13</v>
      </c>
      <c r="E9" s="12">
        <v>2</v>
      </c>
      <c r="F9" s="12">
        <v>11</v>
      </c>
      <c r="G9" s="4">
        <v>4</v>
      </c>
      <c r="H9" s="4">
        <v>5</v>
      </c>
      <c r="I9" s="32">
        <f t="shared" si="0"/>
        <v>4.5</v>
      </c>
      <c r="J9" s="31">
        <f t="shared" si="1"/>
        <v>0.409090909090909</v>
      </c>
    </row>
    <row r="10" ht="24.95" customHeight="1" spans="1:10">
      <c r="A10" s="4">
        <v>6</v>
      </c>
      <c r="B10" s="11" t="s">
        <v>26</v>
      </c>
      <c r="C10" s="8">
        <v>1105</v>
      </c>
      <c r="D10" s="12">
        <v>10</v>
      </c>
      <c r="E10" s="12">
        <v>1</v>
      </c>
      <c r="F10" s="12">
        <v>9</v>
      </c>
      <c r="G10" s="4">
        <v>8</v>
      </c>
      <c r="H10" s="4">
        <v>8</v>
      </c>
      <c r="I10" s="32">
        <f t="shared" si="0"/>
        <v>8</v>
      </c>
      <c r="J10" s="31">
        <f t="shared" si="1"/>
        <v>0.888888888888889</v>
      </c>
    </row>
    <row r="11" ht="24.95" customHeight="1" spans="1:10">
      <c r="A11" s="4">
        <v>7</v>
      </c>
      <c r="B11" s="11" t="s">
        <v>27</v>
      </c>
      <c r="C11" s="8">
        <v>1106</v>
      </c>
      <c r="D11" s="12">
        <v>23</v>
      </c>
      <c r="E11" s="12">
        <v>0</v>
      </c>
      <c r="F11" s="12">
        <v>23</v>
      </c>
      <c r="G11" s="4">
        <v>6</v>
      </c>
      <c r="H11" s="4">
        <v>5</v>
      </c>
      <c r="I11" s="32">
        <f t="shared" si="0"/>
        <v>5.5</v>
      </c>
      <c r="J11" s="31">
        <f t="shared" si="1"/>
        <v>0.239130434782609</v>
      </c>
    </row>
    <row r="12" ht="24.95" customHeight="1" spans="1:10">
      <c r="A12" s="4">
        <v>8</v>
      </c>
      <c r="B12" s="11" t="s">
        <v>28</v>
      </c>
      <c r="C12" s="8">
        <v>1111</v>
      </c>
      <c r="D12" s="12">
        <v>32</v>
      </c>
      <c r="E12" s="12">
        <v>10</v>
      </c>
      <c r="F12" s="12">
        <v>22</v>
      </c>
      <c r="G12" s="4">
        <v>16</v>
      </c>
      <c r="H12" s="4">
        <v>17</v>
      </c>
      <c r="I12" s="32">
        <f t="shared" si="0"/>
        <v>16.5</v>
      </c>
      <c r="J12" s="31">
        <f t="shared" si="1"/>
        <v>0.75</v>
      </c>
    </row>
    <row r="13" ht="24.95" customHeight="1" spans="1:10">
      <c r="A13" s="4">
        <v>9</v>
      </c>
      <c r="B13" s="11" t="s">
        <v>29</v>
      </c>
      <c r="C13" s="8">
        <v>1108</v>
      </c>
      <c r="D13" s="12">
        <v>33</v>
      </c>
      <c r="E13" s="12">
        <v>3</v>
      </c>
      <c r="F13" s="12">
        <v>30</v>
      </c>
      <c r="G13" s="4">
        <v>18</v>
      </c>
      <c r="H13" s="4">
        <v>23</v>
      </c>
      <c r="I13" s="32">
        <f t="shared" si="0"/>
        <v>20.5</v>
      </c>
      <c r="J13" s="31">
        <f t="shared" si="1"/>
        <v>0.683333333333333</v>
      </c>
    </row>
    <row r="14" ht="24.95" customHeight="1" spans="1:8">
      <c r="A14" s="44"/>
      <c r="B14" s="44"/>
      <c r="C14" s="44"/>
      <c r="D14" s="44"/>
      <c r="E14" s="44"/>
      <c r="F14" s="44"/>
      <c r="G14" s="44"/>
      <c r="H14" s="44"/>
    </row>
    <row r="15" ht="23.45" customHeight="1" spans="1:8">
      <c r="A15" s="44"/>
      <c r="B15" s="44"/>
      <c r="C15" s="44"/>
      <c r="D15" s="44"/>
      <c r="E15" s="44"/>
      <c r="F15" s="44"/>
      <c r="G15" s="44"/>
      <c r="H15" s="44"/>
    </row>
  </sheetData>
  <mergeCells count="2">
    <mergeCell ref="A3:J3"/>
    <mergeCell ref="A1:J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A3" sqref="A3:J11"/>
    </sheetView>
  </sheetViews>
  <sheetFormatPr defaultColWidth="9" defaultRowHeight="14.25"/>
  <cols>
    <col min="1" max="1" width="11.6" style="43" customWidth="1"/>
    <col min="2" max="2" width="14.6" style="43" customWidth="1"/>
    <col min="3" max="8" width="11.6" style="43" customWidth="1"/>
    <col min="9" max="10" width="11.6" style="44" customWidth="1"/>
    <col min="11" max="16384" width="9" style="44"/>
  </cols>
  <sheetData>
    <row r="1" ht="24.95" customHeight="1" spans="1:10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ht="24.95" customHeight="1" spans="1:10">
      <c r="A2" s="42"/>
      <c r="B2" s="42"/>
      <c r="C2" s="42"/>
      <c r="D2" s="42"/>
      <c r="E2" s="42"/>
      <c r="F2" s="42"/>
      <c r="G2" s="42"/>
      <c r="H2" s="42"/>
      <c r="I2" s="42"/>
      <c r="J2" s="42"/>
    </row>
    <row r="3" ht="24.95" customHeight="1" spans="1:10">
      <c r="A3" s="1" t="s">
        <v>30</v>
      </c>
      <c r="B3" s="1"/>
      <c r="C3" s="1"/>
      <c r="D3" s="1"/>
      <c r="E3" s="1"/>
      <c r="F3" s="1"/>
      <c r="G3" s="1"/>
      <c r="H3" s="1"/>
      <c r="I3" s="1"/>
      <c r="J3" s="1"/>
    </row>
    <row r="4" ht="24.95" customHeight="1" spans="1:10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5.6</v>
      </c>
      <c r="H4" s="3">
        <v>5.7</v>
      </c>
      <c r="I4" s="28" t="s">
        <v>8</v>
      </c>
      <c r="J4" s="28" t="s">
        <v>9</v>
      </c>
    </row>
    <row r="5" ht="24.95" customHeight="1" spans="1:10">
      <c r="A5" s="4">
        <v>1</v>
      </c>
      <c r="B5" s="14" t="s">
        <v>31</v>
      </c>
      <c r="C5" s="15">
        <v>408</v>
      </c>
      <c r="D5" s="15">
        <v>40</v>
      </c>
      <c r="E5" s="15">
        <v>0</v>
      </c>
      <c r="F5" s="15">
        <f>D5-E5</f>
        <v>40</v>
      </c>
      <c r="G5" s="16">
        <v>40</v>
      </c>
      <c r="H5" s="16">
        <v>40</v>
      </c>
      <c r="I5" s="33">
        <f>AVERAGE(G5:H5)</f>
        <v>40</v>
      </c>
      <c r="J5" s="31">
        <f>I5/F5</f>
        <v>1</v>
      </c>
    </row>
    <row r="6" ht="24.95" customHeight="1" spans="1:10">
      <c r="A6" s="4">
        <v>2</v>
      </c>
      <c r="B6" s="15" t="s">
        <v>32</v>
      </c>
      <c r="C6" s="15">
        <v>406</v>
      </c>
      <c r="D6" s="15">
        <v>37</v>
      </c>
      <c r="E6" s="15">
        <v>1</v>
      </c>
      <c r="F6" s="15">
        <v>36</v>
      </c>
      <c r="G6" s="16">
        <v>8</v>
      </c>
      <c r="H6" s="16">
        <v>11</v>
      </c>
      <c r="I6" s="33">
        <f>AVERAGE(G6:H6)</f>
        <v>9.5</v>
      </c>
      <c r="J6" s="31">
        <f>I6/F6</f>
        <v>0.263888888888889</v>
      </c>
    </row>
    <row r="7" ht="24.95" customHeight="1" spans="1:10">
      <c r="A7" s="4">
        <v>3</v>
      </c>
      <c r="B7" s="15" t="s">
        <v>33</v>
      </c>
      <c r="C7" s="15">
        <v>405</v>
      </c>
      <c r="D7" s="15">
        <v>30</v>
      </c>
      <c r="E7" s="15">
        <v>0</v>
      </c>
      <c r="F7" s="15">
        <f t="shared" ref="F6:F11" si="0">D7-E7</f>
        <v>30</v>
      </c>
      <c r="G7" s="17" t="s">
        <v>34</v>
      </c>
      <c r="H7" s="18"/>
      <c r="I7" s="18"/>
      <c r="J7" s="34"/>
    </row>
    <row r="8" ht="24.95" customHeight="1" spans="1:10">
      <c r="A8" s="4">
        <v>4</v>
      </c>
      <c r="B8" s="15" t="s">
        <v>35</v>
      </c>
      <c r="C8" s="15">
        <v>404</v>
      </c>
      <c r="D8" s="15">
        <v>26</v>
      </c>
      <c r="E8" s="15">
        <v>0</v>
      </c>
      <c r="F8" s="15">
        <f t="shared" si="0"/>
        <v>26</v>
      </c>
      <c r="G8" s="19"/>
      <c r="H8" s="20"/>
      <c r="I8" s="20"/>
      <c r="J8" s="35"/>
    </row>
    <row r="9" ht="24.95" customHeight="1" spans="1:10">
      <c r="A9" s="4">
        <v>5</v>
      </c>
      <c r="B9" s="15" t="s">
        <v>36</v>
      </c>
      <c r="C9" s="15">
        <v>503</v>
      </c>
      <c r="D9" s="15">
        <v>26</v>
      </c>
      <c r="E9" s="15">
        <v>0</v>
      </c>
      <c r="F9" s="15">
        <f t="shared" si="0"/>
        <v>26</v>
      </c>
      <c r="G9" s="19"/>
      <c r="H9" s="20"/>
      <c r="I9" s="20"/>
      <c r="J9" s="35"/>
    </row>
    <row r="10" ht="24.95" customHeight="1" spans="1:10">
      <c r="A10" s="4">
        <v>6</v>
      </c>
      <c r="B10" s="15" t="s">
        <v>37</v>
      </c>
      <c r="C10" s="15">
        <v>507</v>
      </c>
      <c r="D10" s="15">
        <v>13</v>
      </c>
      <c r="E10" s="15">
        <v>0</v>
      </c>
      <c r="F10" s="15">
        <f t="shared" si="0"/>
        <v>13</v>
      </c>
      <c r="G10" s="21"/>
      <c r="H10" s="22"/>
      <c r="I10" s="22"/>
      <c r="J10" s="36"/>
    </row>
    <row r="11" ht="24.95" customHeight="1" spans="1:10">
      <c r="A11" s="4">
        <v>7</v>
      </c>
      <c r="B11" s="15" t="s">
        <v>38</v>
      </c>
      <c r="C11" s="15">
        <v>504</v>
      </c>
      <c r="D11" s="15">
        <v>29</v>
      </c>
      <c r="E11" s="15">
        <v>3</v>
      </c>
      <c r="F11" s="15">
        <f t="shared" si="0"/>
        <v>26</v>
      </c>
      <c r="G11" s="16">
        <v>8</v>
      </c>
      <c r="H11" s="16">
        <v>6</v>
      </c>
      <c r="I11" s="33">
        <f>AVERAGE(G11:H11)</f>
        <v>7</v>
      </c>
      <c r="J11" s="31">
        <f>I11/F11</f>
        <v>0.269230769230769</v>
      </c>
    </row>
    <row r="12" s="51" customFormat="1" ht="32.1" customHeight="1"/>
    <row r="13" s="51" customFormat="1" ht="32.1" customHeight="1"/>
    <row r="14" ht="24.95" customHeight="1" spans="3:4">
      <c r="C14" s="52"/>
      <c r="D14" s="53"/>
    </row>
  </sheetData>
  <mergeCells count="4">
    <mergeCell ref="A3:J3"/>
    <mergeCell ref="A14:B14"/>
    <mergeCell ref="A1:J2"/>
    <mergeCell ref="G7:J10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A3" sqref="A3:J12"/>
    </sheetView>
  </sheetViews>
  <sheetFormatPr defaultColWidth="9" defaultRowHeight="14.25"/>
  <cols>
    <col min="1" max="8" width="11.6" style="43" customWidth="1"/>
    <col min="9" max="9" width="11.6" style="44" customWidth="1"/>
    <col min="10" max="16384" width="9" style="44"/>
  </cols>
  <sheetData>
    <row r="1" ht="24.95" customHeight="1" spans="1:10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9"/>
    </row>
    <row r="2" ht="24.95" customHeight="1" spans="1:10">
      <c r="A2" s="47"/>
      <c r="B2" s="48"/>
      <c r="C2" s="48"/>
      <c r="D2" s="48"/>
      <c r="E2" s="48"/>
      <c r="F2" s="48"/>
      <c r="G2" s="48"/>
      <c r="H2" s="48"/>
      <c r="I2" s="48"/>
      <c r="J2" s="50"/>
    </row>
    <row r="3" ht="24.95" customHeight="1" spans="1:10">
      <c r="A3" s="23" t="s">
        <v>39</v>
      </c>
      <c r="B3" s="24"/>
      <c r="C3" s="24"/>
      <c r="D3" s="24"/>
      <c r="E3" s="24"/>
      <c r="F3" s="24"/>
      <c r="G3" s="24"/>
      <c r="H3" s="24"/>
      <c r="I3" s="24"/>
      <c r="J3" s="37"/>
    </row>
    <row r="4" ht="24.95" customHeight="1" spans="1:10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4">
        <v>5.6</v>
      </c>
      <c r="H4" s="4">
        <v>5.7</v>
      </c>
      <c r="I4" s="29" t="s">
        <v>8</v>
      </c>
      <c r="J4" s="38" t="s">
        <v>9</v>
      </c>
    </row>
    <row r="5" ht="24.95" customHeight="1" spans="1:10">
      <c r="A5" s="4">
        <v>1</v>
      </c>
      <c r="B5" s="6" t="s">
        <v>40</v>
      </c>
      <c r="C5" s="8">
        <v>522</v>
      </c>
      <c r="D5" s="25">
        <v>26</v>
      </c>
      <c r="E5" s="25">
        <v>2</v>
      </c>
      <c r="F5" s="12">
        <f t="shared" ref="F5:F12" si="0">D5-E5</f>
        <v>24</v>
      </c>
      <c r="G5" s="4">
        <v>9</v>
      </c>
      <c r="H5" s="4">
        <v>6</v>
      </c>
      <c r="I5" s="39">
        <f>AVERAGE(G5:H5)</f>
        <v>7.5</v>
      </c>
      <c r="J5" s="40">
        <f>I5/F5*100%</f>
        <v>0.3125</v>
      </c>
    </row>
    <row r="6" ht="24.95" customHeight="1" spans="1:10">
      <c r="A6" s="4">
        <v>2</v>
      </c>
      <c r="B6" s="26" t="s">
        <v>41</v>
      </c>
      <c r="C6" s="8">
        <v>523</v>
      </c>
      <c r="D6" s="25">
        <v>31</v>
      </c>
      <c r="E6" s="25">
        <v>1</v>
      </c>
      <c r="F6" s="12">
        <f t="shared" si="0"/>
        <v>30</v>
      </c>
      <c r="G6" s="4">
        <v>18</v>
      </c>
      <c r="H6" s="4">
        <v>15</v>
      </c>
      <c r="I6" s="39">
        <f t="shared" ref="I6:I12" si="1">AVERAGE(G6:H6)</f>
        <v>16.5</v>
      </c>
      <c r="J6" s="40">
        <f t="shared" ref="J6:J12" si="2">I6/F6*100%</f>
        <v>0.55</v>
      </c>
    </row>
    <row r="7" ht="24.95" customHeight="1" spans="1:10">
      <c r="A7" s="4">
        <v>3</v>
      </c>
      <c r="B7" s="6" t="s">
        <v>42</v>
      </c>
      <c r="C7" s="8">
        <v>507</v>
      </c>
      <c r="D7" s="25">
        <v>37</v>
      </c>
      <c r="E7" s="25">
        <v>0</v>
      </c>
      <c r="F7" s="12">
        <f t="shared" si="0"/>
        <v>37</v>
      </c>
      <c r="G7" s="4">
        <v>22</v>
      </c>
      <c r="H7" s="4">
        <v>19</v>
      </c>
      <c r="I7" s="39">
        <f t="shared" si="1"/>
        <v>20.5</v>
      </c>
      <c r="J7" s="40">
        <f t="shared" si="2"/>
        <v>0.554054054054054</v>
      </c>
    </row>
    <row r="8" ht="24.95" customHeight="1" spans="1:10">
      <c r="A8" s="4">
        <v>4</v>
      </c>
      <c r="B8" s="6" t="s">
        <v>43</v>
      </c>
      <c r="C8" s="8">
        <v>515</v>
      </c>
      <c r="D8" s="25">
        <v>30</v>
      </c>
      <c r="E8" s="25">
        <v>1</v>
      </c>
      <c r="F8" s="12">
        <f t="shared" si="0"/>
        <v>29</v>
      </c>
      <c r="G8" s="4">
        <v>14</v>
      </c>
      <c r="H8" s="4">
        <v>7</v>
      </c>
      <c r="I8" s="39">
        <f t="shared" si="1"/>
        <v>10.5</v>
      </c>
      <c r="J8" s="40">
        <f t="shared" si="2"/>
        <v>0.362068965517241</v>
      </c>
    </row>
    <row r="9" ht="24.95" customHeight="1" spans="1:10">
      <c r="A9" s="4">
        <v>5</v>
      </c>
      <c r="B9" s="6" t="s">
        <v>44</v>
      </c>
      <c r="C9" s="8">
        <v>517</v>
      </c>
      <c r="D9" s="25">
        <v>26</v>
      </c>
      <c r="E9" s="25">
        <v>0</v>
      </c>
      <c r="F9" s="12">
        <f t="shared" si="0"/>
        <v>26</v>
      </c>
      <c r="G9" s="4">
        <v>14</v>
      </c>
      <c r="H9" s="4">
        <v>12</v>
      </c>
      <c r="I9" s="39">
        <f t="shared" si="1"/>
        <v>13</v>
      </c>
      <c r="J9" s="40">
        <f t="shared" si="2"/>
        <v>0.5</v>
      </c>
    </row>
    <row r="10" ht="24.95" customHeight="1" spans="1:10">
      <c r="A10" s="4">
        <v>6</v>
      </c>
      <c r="B10" s="6" t="s">
        <v>45</v>
      </c>
      <c r="C10" s="8">
        <v>518</v>
      </c>
      <c r="D10" s="25">
        <v>30</v>
      </c>
      <c r="E10" s="25">
        <v>0</v>
      </c>
      <c r="F10" s="12">
        <v>29</v>
      </c>
      <c r="G10" s="4">
        <v>21</v>
      </c>
      <c r="H10" s="4">
        <v>15</v>
      </c>
      <c r="I10" s="39">
        <f t="shared" si="1"/>
        <v>18</v>
      </c>
      <c r="J10" s="40">
        <f t="shared" si="2"/>
        <v>0.620689655172414</v>
      </c>
    </row>
    <row r="11" ht="24.95" customHeight="1" spans="1:10">
      <c r="A11" s="4">
        <v>7</v>
      </c>
      <c r="B11" s="6" t="s">
        <v>46</v>
      </c>
      <c r="C11" s="8">
        <v>521</v>
      </c>
      <c r="D11" s="8">
        <v>33</v>
      </c>
      <c r="E11" s="8">
        <v>1</v>
      </c>
      <c r="F11" s="12">
        <f t="shared" si="0"/>
        <v>32</v>
      </c>
      <c r="G11" s="4">
        <v>17</v>
      </c>
      <c r="H11" s="4">
        <v>14</v>
      </c>
      <c r="I11" s="39">
        <f t="shared" si="1"/>
        <v>15.5</v>
      </c>
      <c r="J11" s="40">
        <f t="shared" si="2"/>
        <v>0.484375</v>
      </c>
    </row>
    <row r="12" ht="24.95" customHeight="1" spans="1:10">
      <c r="A12" s="4">
        <v>8</v>
      </c>
      <c r="B12" s="6" t="s">
        <v>47</v>
      </c>
      <c r="C12" s="8">
        <v>514</v>
      </c>
      <c r="D12" s="8">
        <v>6</v>
      </c>
      <c r="E12" s="8">
        <v>1</v>
      </c>
      <c r="F12" s="12">
        <v>4</v>
      </c>
      <c r="G12" s="4">
        <v>3</v>
      </c>
      <c r="H12" s="4">
        <v>3</v>
      </c>
      <c r="I12" s="39">
        <f t="shared" si="1"/>
        <v>3</v>
      </c>
      <c r="J12" s="40">
        <f t="shared" si="2"/>
        <v>0.75</v>
      </c>
    </row>
    <row r="13" ht="24.95" customHeight="1" spans="1:8">
      <c r="A13" s="44"/>
      <c r="B13" s="44"/>
      <c r="C13" s="44"/>
      <c r="D13" s="44"/>
      <c r="E13" s="44"/>
      <c r="F13" s="44"/>
      <c r="G13" s="44"/>
      <c r="H13" s="44"/>
    </row>
    <row r="14" ht="24.95" customHeight="1" spans="1:8">
      <c r="A14" s="44"/>
      <c r="B14" s="44"/>
      <c r="C14" s="44"/>
      <c r="D14" s="44"/>
      <c r="E14" s="44"/>
      <c r="F14" s="44"/>
      <c r="G14" s="44"/>
      <c r="H14" s="44"/>
    </row>
  </sheetData>
  <mergeCells count="2">
    <mergeCell ref="A3:J3"/>
    <mergeCell ref="A1:J2"/>
  </mergeCells>
  <printOptions horizontalCentered="1" verticalCentered="1"/>
  <pageMargins left="0.751388888888889" right="0.751388888888889" top="1" bottom="1" header="0.5" footer="0.5"/>
  <pageSetup paperSize="9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A3" sqref="A3:J16"/>
    </sheetView>
  </sheetViews>
  <sheetFormatPr defaultColWidth="9" defaultRowHeight="13.5"/>
  <cols>
    <col min="1" max="10" width="11.6" customWidth="1"/>
  </cols>
  <sheetData>
    <row r="1" ht="24.95" customHeight="1" spans="1:10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ht="24.95" customHeight="1" spans="1:10">
      <c r="A2" s="42"/>
      <c r="B2" s="42"/>
      <c r="C2" s="42"/>
      <c r="D2" s="42"/>
      <c r="E2" s="42"/>
      <c r="F2" s="42"/>
      <c r="G2" s="42"/>
      <c r="H2" s="42"/>
      <c r="I2" s="42"/>
      <c r="J2" s="42"/>
    </row>
    <row r="3" ht="24.95" customHeight="1" spans="1:10">
      <c r="A3" s="1" t="s">
        <v>48</v>
      </c>
      <c r="B3" s="1"/>
      <c r="C3" s="1"/>
      <c r="D3" s="1"/>
      <c r="E3" s="1"/>
      <c r="F3" s="1"/>
      <c r="G3" s="1"/>
      <c r="H3" s="1"/>
      <c r="I3" s="1"/>
      <c r="J3" s="1"/>
    </row>
    <row r="4" ht="24.95" customHeight="1" spans="1:10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4">
        <v>5.6</v>
      </c>
      <c r="H4" s="4">
        <v>5.7</v>
      </c>
      <c r="I4" s="29" t="s">
        <v>8</v>
      </c>
      <c r="J4" s="29" t="s">
        <v>9</v>
      </c>
    </row>
    <row r="5" ht="24.95" customHeight="1" spans="1:10">
      <c r="A5" s="16">
        <v>1</v>
      </c>
      <c r="B5" s="15" t="s">
        <v>49</v>
      </c>
      <c r="C5" s="15">
        <v>403</v>
      </c>
      <c r="D5" s="15">
        <v>30</v>
      </c>
      <c r="E5" s="15">
        <v>3</v>
      </c>
      <c r="F5" s="27">
        <f>D5-E5</f>
        <v>27</v>
      </c>
      <c r="G5" s="16">
        <v>23</v>
      </c>
      <c r="H5" s="16">
        <v>18</v>
      </c>
      <c r="I5" s="33">
        <f>AVERAGE(G5:H5)</f>
        <v>20.5</v>
      </c>
      <c r="J5" s="41">
        <f>I5/F5</f>
        <v>0.759259259259259</v>
      </c>
    </row>
    <row r="6" ht="24.95" customHeight="1" spans="1:10">
      <c r="A6" s="16">
        <v>2</v>
      </c>
      <c r="B6" s="15" t="s">
        <v>50</v>
      </c>
      <c r="C6" s="15">
        <v>404</v>
      </c>
      <c r="D6" s="15">
        <v>30</v>
      </c>
      <c r="E6" s="15">
        <v>2</v>
      </c>
      <c r="F6" s="27">
        <f t="shared" ref="F6:F16" si="0">D6-E6</f>
        <v>28</v>
      </c>
      <c r="G6" s="16">
        <v>28</v>
      </c>
      <c r="H6" s="16">
        <v>27</v>
      </c>
      <c r="I6" s="33">
        <f t="shared" ref="I6:I16" si="1">AVERAGE(G6:H6)</f>
        <v>27.5</v>
      </c>
      <c r="J6" s="41">
        <f t="shared" ref="J6:J16" si="2">I6/F6</f>
        <v>0.982142857142857</v>
      </c>
    </row>
    <row r="7" ht="24.95" customHeight="1" spans="1:10">
      <c r="A7" s="16">
        <v>3</v>
      </c>
      <c r="B7" s="15" t="s">
        <v>51</v>
      </c>
      <c r="C7" s="15">
        <v>405</v>
      </c>
      <c r="D7" s="15">
        <v>30</v>
      </c>
      <c r="E7" s="15">
        <v>5</v>
      </c>
      <c r="F7" s="27">
        <f t="shared" si="0"/>
        <v>25</v>
      </c>
      <c r="G7" s="16">
        <v>21</v>
      </c>
      <c r="H7" s="16">
        <v>23</v>
      </c>
      <c r="I7" s="33">
        <f t="shared" si="1"/>
        <v>22</v>
      </c>
      <c r="J7" s="41">
        <f t="shared" si="2"/>
        <v>0.88</v>
      </c>
    </row>
    <row r="8" ht="24.95" customHeight="1" spans="1:10">
      <c r="A8" s="16">
        <v>4</v>
      </c>
      <c r="B8" s="15" t="s">
        <v>52</v>
      </c>
      <c r="C8" s="15">
        <v>406</v>
      </c>
      <c r="D8" s="15">
        <v>30</v>
      </c>
      <c r="E8" s="15">
        <v>3</v>
      </c>
      <c r="F8" s="27">
        <f t="shared" si="0"/>
        <v>27</v>
      </c>
      <c r="G8" s="16">
        <v>25</v>
      </c>
      <c r="H8" s="16">
        <v>25</v>
      </c>
      <c r="I8" s="33">
        <f t="shared" si="1"/>
        <v>25</v>
      </c>
      <c r="J8" s="41">
        <f t="shared" si="2"/>
        <v>0.925925925925926</v>
      </c>
    </row>
    <row r="9" ht="24.95" customHeight="1" spans="1:10">
      <c r="A9" s="16">
        <v>5</v>
      </c>
      <c r="B9" s="15" t="s">
        <v>53</v>
      </c>
      <c r="C9" s="15">
        <v>407</v>
      </c>
      <c r="D9" s="15">
        <v>28</v>
      </c>
      <c r="E9" s="15">
        <v>2</v>
      </c>
      <c r="F9" s="27">
        <f t="shared" si="0"/>
        <v>26</v>
      </c>
      <c r="G9" s="16">
        <v>26</v>
      </c>
      <c r="H9" s="16">
        <v>24</v>
      </c>
      <c r="I9" s="33">
        <f t="shared" si="1"/>
        <v>25</v>
      </c>
      <c r="J9" s="41">
        <f t="shared" si="2"/>
        <v>0.961538461538462</v>
      </c>
    </row>
    <row r="10" ht="24.95" customHeight="1" spans="1:10">
      <c r="A10" s="16">
        <v>6</v>
      </c>
      <c r="B10" s="15" t="s">
        <v>54</v>
      </c>
      <c r="C10" s="15">
        <v>408</v>
      </c>
      <c r="D10" s="15">
        <v>29</v>
      </c>
      <c r="E10" s="15">
        <v>4</v>
      </c>
      <c r="F10" s="27">
        <f t="shared" si="0"/>
        <v>25</v>
      </c>
      <c r="G10" s="16">
        <v>22</v>
      </c>
      <c r="H10" s="16" t="s">
        <v>34</v>
      </c>
      <c r="I10" s="33">
        <f t="shared" si="1"/>
        <v>22</v>
      </c>
      <c r="J10" s="41">
        <f t="shared" si="2"/>
        <v>0.88</v>
      </c>
    </row>
    <row r="11" ht="24.95" customHeight="1" spans="1:10">
      <c r="A11" s="16">
        <v>7</v>
      </c>
      <c r="B11" s="15" t="s">
        <v>55</v>
      </c>
      <c r="C11" s="15">
        <v>409</v>
      </c>
      <c r="D11" s="15">
        <v>30</v>
      </c>
      <c r="E11" s="15">
        <v>6</v>
      </c>
      <c r="F11" s="27">
        <f t="shared" si="0"/>
        <v>24</v>
      </c>
      <c r="G11" s="4">
        <v>20</v>
      </c>
      <c r="H11" s="16">
        <v>24</v>
      </c>
      <c r="I11" s="33">
        <f t="shared" si="1"/>
        <v>22</v>
      </c>
      <c r="J11" s="41">
        <f t="shared" si="2"/>
        <v>0.916666666666667</v>
      </c>
    </row>
    <row r="12" ht="24.95" customHeight="1" spans="1:10">
      <c r="A12" s="16">
        <v>8</v>
      </c>
      <c r="B12" s="15" t="s">
        <v>56</v>
      </c>
      <c r="C12" s="15">
        <v>410</v>
      </c>
      <c r="D12" s="15">
        <v>30</v>
      </c>
      <c r="E12" s="15">
        <v>3</v>
      </c>
      <c r="F12" s="27">
        <f t="shared" si="0"/>
        <v>27</v>
      </c>
      <c r="G12" s="16">
        <v>24</v>
      </c>
      <c r="H12" s="16">
        <v>24</v>
      </c>
      <c r="I12" s="33">
        <f t="shared" si="1"/>
        <v>24</v>
      </c>
      <c r="J12" s="41">
        <f t="shared" si="2"/>
        <v>0.888888888888889</v>
      </c>
    </row>
    <row r="13" ht="24.95" customHeight="1" spans="1:10">
      <c r="A13" s="16">
        <v>9</v>
      </c>
      <c r="B13" s="15" t="s">
        <v>57</v>
      </c>
      <c r="C13" s="15">
        <v>411</v>
      </c>
      <c r="D13" s="15">
        <v>30</v>
      </c>
      <c r="E13" s="15">
        <v>6</v>
      </c>
      <c r="F13" s="27">
        <f t="shared" si="0"/>
        <v>24</v>
      </c>
      <c r="G13" s="16">
        <v>23</v>
      </c>
      <c r="H13" s="16">
        <v>23</v>
      </c>
      <c r="I13" s="33">
        <f t="shared" si="1"/>
        <v>23</v>
      </c>
      <c r="J13" s="41">
        <f t="shared" si="2"/>
        <v>0.958333333333333</v>
      </c>
    </row>
    <row r="14" ht="24.95" customHeight="1" spans="1:10">
      <c r="A14" s="16">
        <v>10</v>
      </c>
      <c r="B14" s="15" t="s">
        <v>58</v>
      </c>
      <c r="C14" s="15">
        <v>412</v>
      </c>
      <c r="D14" s="15">
        <v>30</v>
      </c>
      <c r="E14" s="15">
        <v>9</v>
      </c>
      <c r="F14" s="27">
        <f t="shared" si="0"/>
        <v>21</v>
      </c>
      <c r="G14" s="16">
        <v>17</v>
      </c>
      <c r="H14" s="16">
        <v>19</v>
      </c>
      <c r="I14" s="33">
        <f t="shared" si="1"/>
        <v>18</v>
      </c>
      <c r="J14" s="41">
        <f t="shared" si="2"/>
        <v>0.857142857142857</v>
      </c>
    </row>
    <row r="15" ht="24.95" customHeight="1" spans="1:10">
      <c r="A15" s="16">
        <v>11</v>
      </c>
      <c r="B15" s="15" t="s">
        <v>59</v>
      </c>
      <c r="C15" s="15">
        <v>413</v>
      </c>
      <c r="D15" s="15">
        <v>29</v>
      </c>
      <c r="E15" s="15">
        <v>3</v>
      </c>
      <c r="F15" s="27">
        <f t="shared" si="0"/>
        <v>26</v>
      </c>
      <c r="G15" s="16">
        <v>26</v>
      </c>
      <c r="H15" s="16">
        <v>26</v>
      </c>
      <c r="I15" s="33">
        <f t="shared" si="1"/>
        <v>26</v>
      </c>
      <c r="J15" s="41">
        <f t="shared" si="2"/>
        <v>1</v>
      </c>
    </row>
    <row r="16" ht="24.95" customHeight="1" spans="1:10">
      <c r="A16" s="16">
        <v>12</v>
      </c>
      <c r="B16" s="15" t="s">
        <v>60</v>
      </c>
      <c r="C16" s="15">
        <v>414</v>
      </c>
      <c r="D16" s="15">
        <v>30</v>
      </c>
      <c r="E16" s="15">
        <v>3</v>
      </c>
      <c r="F16" s="27">
        <f t="shared" si="0"/>
        <v>27</v>
      </c>
      <c r="G16" s="16">
        <v>20</v>
      </c>
      <c r="H16" s="4">
        <v>25</v>
      </c>
      <c r="I16" s="33">
        <f t="shared" si="1"/>
        <v>22.5</v>
      </c>
      <c r="J16" s="41">
        <f t="shared" si="2"/>
        <v>0.833333333333333</v>
      </c>
    </row>
  </sheetData>
  <mergeCells count="2">
    <mergeCell ref="A3:J3"/>
    <mergeCell ref="A1:J2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topLeftCell="A7" workbookViewId="0">
      <selection activeCell="A42" sqref="A42:J55"/>
    </sheetView>
  </sheetViews>
  <sheetFormatPr defaultColWidth="9" defaultRowHeight="13.5"/>
  <sheetData>
    <row r="1" ht="14.25" spans="1:10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</row>
    <row r="2" ht="14.25" spans="1:10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3">
        <v>5.6</v>
      </c>
      <c r="H2" s="3">
        <v>5.7</v>
      </c>
      <c r="I2" s="28" t="s">
        <v>8</v>
      </c>
      <c r="J2" s="29" t="s">
        <v>9</v>
      </c>
    </row>
    <row r="3" ht="14.25" spans="1:10">
      <c r="A3" s="4">
        <v>1</v>
      </c>
      <c r="B3" s="5" t="s">
        <v>10</v>
      </c>
      <c r="C3" s="6">
        <v>410</v>
      </c>
      <c r="D3" s="6">
        <v>37</v>
      </c>
      <c r="E3" s="6">
        <v>0</v>
      </c>
      <c r="F3" s="6">
        <f t="shared" ref="F3:F7" si="0">D3-E3</f>
        <v>37</v>
      </c>
      <c r="G3" s="7">
        <v>33</v>
      </c>
      <c r="H3" s="7">
        <v>30</v>
      </c>
      <c r="I3" s="30">
        <f t="shared" ref="I3:I10" si="1">AVERAGE(G3:H3)</f>
        <v>31.5</v>
      </c>
      <c r="J3" s="31">
        <f t="shared" ref="J3:J10" si="2">I3/F3</f>
        <v>0.851351351351351</v>
      </c>
    </row>
    <row r="4" ht="14.25" spans="1:10">
      <c r="A4" s="4">
        <v>2</v>
      </c>
      <c r="B4" s="5" t="s">
        <v>11</v>
      </c>
      <c r="C4" s="6">
        <v>407</v>
      </c>
      <c r="D4" s="6">
        <v>38</v>
      </c>
      <c r="E4" s="6">
        <v>0</v>
      </c>
      <c r="F4" s="6">
        <f t="shared" si="0"/>
        <v>38</v>
      </c>
      <c r="G4" s="7">
        <v>33</v>
      </c>
      <c r="H4" s="7">
        <v>30</v>
      </c>
      <c r="I4" s="30">
        <f t="shared" si="1"/>
        <v>31.5</v>
      </c>
      <c r="J4" s="31">
        <f t="shared" si="2"/>
        <v>0.828947368421053</v>
      </c>
    </row>
    <row r="5" ht="14.25" spans="1:10">
      <c r="A5" s="4">
        <v>3</v>
      </c>
      <c r="B5" s="5" t="s">
        <v>12</v>
      </c>
      <c r="C5" s="6">
        <v>408</v>
      </c>
      <c r="D5" s="6">
        <v>35</v>
      </c>
      <c r="E5" s="6">
        <v>0</v>
      </c>
      <c r="F5" s="6">
        <f t="shared" si="0"/>
        <v>35</v>
      </c>
      <c r="G5" s="7">
        <v>33</v>
      </c>
      <c r="H5" s="7">
        <v>27</v>
      </c>
      <c r="I5" s="30">
        <f t="shared" si="1"/>
        <v>30</v>
      </c>
      <c r="J5" s="31">
        <f t="shared" si="2"/>
        <v>0.857142857142857</v>
      </c>
    </row>
    <row r="6" ht="14.25" spans="1:10">
      <c r="A6" s="4">
        <v>4</v>
      </c>
      <c r="B6" s="5" t="s">
        <v>13</v>
      </c>
      <c r="C6" s="6">
        <v>411</v>
      </c>
      <c r="D6" s="6">
        <v>41</v>
      </c>
      <c r="E6" s="6">
        <v>3</v>
      </c>
      <c r="F6" s="6">
        <f t="shared" si="0"/>
        <v>38</v>
      </c>
      <c r="G6" s="7">
        <v>37</v>
      </c>
      <c r="H6" s="7">
        <v>26</v>
      </c>
      <c r="I6" s="30">
        <f t="shared" si="1"/>
        <v>31.5</v>
      </c>
      <c r="J6" s="31">
        <f t="shared" si="2"/>
        <v>0.828947368421053</v>
      </c>
    </row>
    <row r="7" ht="14.25" spans="1:10">
      <c r="A7" s="4">
        <v>5</v>
      </c>
      <c r="B7" s="5" t="s">
        <v>14</v>
      </c>
      <c r="C7" s="6">
        <v>413</v>
      </c>
      <c r="D7" s="6">
        <v>41</v>
      </c>
      <c r="E7" s="6">
        <v>3</v>
      </c>
      <c r="F7" s="6">
        <f t="shared" si="0"/>
        <v>38</v>
      </c>
      <c r="G7" s="7">
        <v>38</v>
      </c>
      <c r="H7" s="7">
        <v>38</v>
      </c>
      <c r="I7" s="30">
        <f t="shared" si="1"/>
        <v>38</v>
      </c>
      <c r="J7" s="31">
        <f t="shared" si="2"/>
        <v>1</v>
      </c>
    </row>
    <row r="8" ht="14.25" spans="1:10">
      <c r="A8" s="4">
        <v>6</v>
      </c>
      <c r="B8" s="5" t="s">
        <v>15</v>
      </c>
      <c r="C8" s="6">
        <v>405</v>
      </c>
      <c r="D8" s="6">
        <v>44</v>
      </c>
      <c r="E8" s="6">
        <v>0</v>
      </c>
      <c r="F8" s="6">
        <v>44</v>
      </c>
      <c r="G8" s="7">
        <v>44</v>
      </c>
      <c r="H8" s="7">
        <v>37</v>
      </c>
      <c r="I8" s="30">
        <f t="shared" si="1"/>
        <v>40.5</v>
      </c>
      <c r="J8" s="31">
        <f t="shared" si="2"/>
        <v>0.920454545454545</v>
      </c>
    </row>
    <row r="9" ht="14.25" spans="1:10">
      <c r="A9" s="4">
        <v>7</v>
      </c>
      <c r="B9" s="8" t="s">
        <v>16</v>
      </c>
      <c r="C9" s="8">
        <v>404</v>
      </c>
      <c r="D9" s="8">
        <v>27</v>
      </c>
      <c r="E9" s="8">
        <v>2</v>
      </c>
      <c r="F9" s="6">
        <f>D9-E9</f>
        <v>25</v>
      </c>
      <c r="G9" s="4">
        <v>22</v>
      </c>
      <c r="H9" s="4">
        <v>16</v>
      </c>
      <c r="I9" s="30">
        <f t="shared" si="1"/>
        <v>19</v>
      </c>
      <c r="J9" s="31">
        <f t="shared" si="2"/>
        <v>0.76</v>
      </c>
    </row>
    <row r="10" ht="14.25" spans="1:10">
      <c r="A10" s="4">
        <v>8</v>
      </c>
      <c r="B10" s="8" t="s">
        <v>17</v>
      </c>
      <c r="C10" s="8">
        <v>409</v>
      </c>
      <c r="D10" s="8">
        <v>39</v>
      </c>
      <c r="E10" s="8">
        <v>4</v>
      </c>
      <c r="F10" s="6">
        <v>35</v>
      </c>
      <c r="G10" s="4">
        <v>35</v>
      </c>
      <c r="H10" s="4">
        <v>28</v>
      </c>
      <c r="I10" s="30">
        <f t="shared" si="1"/>
        <v>31.5</v>
      </c>
      <c r="J10" s="31">
        <f t="shared" si="2"/>
        <v>0.9</v>
      </c>
    </row>
    <row r="11" ht="14.25" spans="1:10">
      <c r="A11" s="4">
        <v>9</v>
      </c>
      <c r="B11" s="8" t="s">
        <v>18</v>
      </c>
      <c r="C11" s="8">
        <v>406</v>
      </c>
      <c r="D11" s="8">
        <v>29</v>
      </c>
      <c r="E11" s="8">
        <v>0</v>
      </c>
      <c r="F11" s="6">
        <f>D11-E11</f>
        <v>29</v>
      </c>
      <c r="G11" s="9" t="s">
        <v>19</v>
      </c>
      <c r="H11" s="10"/>
      <c r="I11" s="30"/>
      <c r="J11" s="31"/>
    </row>
    <row r="12" ht="14.25" spans="1:10">
      <c r="A12" s="1" t="s">
        <v>20</v>
      </c>
      <c r="B12" s="1"/>
      <c r="C12" s="1"/>
      <c r="D12" s="1"/>
      <c r="E12" s="1"/>
      <c r="F12" s="1"/>
      <c r="G12" s="1"/>
      <c r="H12" s="1"/>
      <c r="I12" s="1"/>
      <c r="J12" s="1"/>
    </row>
    <row r="13" ht="14.25" spans="1:10">
      <c r="A13" s="1" t="s">
        <v>2</v>
      </c>
      <c r="B13" s="1" t="s">
        <v>3</v>
      </c>
      <c r="C13" s="1" t="s">
        <v>4</v>
      </c>
      <c r="D13" s="1" t="s">
        <v>5</v>
      </c>
      <c r="E13" s="1" t="s">
        <v>6</v>
      </c>
      <c r="F13" s="1" t="s">
        <v>7</v>
      </c>
      <c r="G13" s="4">
        <v>5.6</v>
      </c>
      <c r="H13" s="4">
        <v>5.7</v>
      </c>
      <c r="I13" s="29" t="s">
        <v>8</v>
      </c>
      <c r="J13" s="29" t="s">
        <v>9</v>
      </c>
    </row>
    <row r="14" ht="14.25" spans="1:10">
      <c r="A14" s="4">
        <v>1</v>
      </c>
      <c r="B14" s="11" t="s">
        <v>21</v>
      </c>
      <c r="C14" s="8">
        <v>1103</v>
      </c>
      <c r="D14" s="12">
        <v>26</v>
      </c>
      <c r="E14" s="12">
        <v>6</v>
      </c>
      <c r="F14" s="12">
        <v>20</v>
      </c>
      <c r="G14" s="4">
        <v>14</v>
      </c>
      <c r="H14" s="4">
        <v>7</v>
      </c>
      <c r="I14" s="32">
        <f t="shared" ref="I14:I22" si="3">AVERAGE(G14:H14)</f>
        <v>10.5</v>
      </c>
      <c r="J14" s="31">
        <f t="shared" ref="J14:J22" si="4">I14/F14</f>
        <v>0.525</v>
      </c>
    </row>
    <row r="15" ht="14.25" spans="1:10">
      <c r="A15" s="4">
        <v>2</v>
      </c>
      <c r="B15" s="11" t="s">
        <v>22</v>
      </c>
      <c r="C15" s="8">
        <v>1104</v>
      </c>
      <c r="D15" s="12">
        <v>28</v>
      </c>
      <c r="E15" s="12">
        <v>2</v>
      </c>
      <c r="F15" s="12">
        <v>26</v>
      </c>
      <c r="G15" s="4">
        <v>22</v>
      </c>
      <c r="H15" s="4">
        <v>19</v>
      </c>
      <c r="I15" s="32">
        <f t="shared" si="3"/>
        <v>20.5</v>
      </c>
      <c r="J15" s="31">
        <f t="shared" si="4"/>
        <v>0.788461538461538</v>
      </c>
    </row>
    <row r="16" ht="14.25" spans="1:10">
      <c r="A16" s="4">
        <v>3</v>
      </c>
      <c r="B16" s="11" t="s">
        <v>23</v>
      </c>
      <c r="C16" s="8">
        <v>1109</v>
      </c>
      <c r="D16" s="12">
        <v>27</v>
      </c>
      <c r="E16" s="12">
        <v>1</v>
      </c>
      <c r="F16" s="12">
        <v>26</v>
      </c>
      <c r="G16" s="4">
        <v>13</v>
      </c>
      <c r="H16" s="4">
        <v>7</v>
      </c>
      <c r="I16" s="32">
        <f t="shared" si="3"/>
        <v>10</v>
      </c>
      <c r="J16" s="31">
        <f t="shared" si="4"/>
        <v>0.384615384615385</v>
      </c>
    </row>
    <row r="17" ht="14.25" spans="1:10">
      <c r="A17" s="4">
        <v>4</v>
      </c>
      <c r="B17" s="13" t="s">
        <v>24</v>
      </c>
      <c r="C17" s="8">
        <v>1107</v>
      </c>
      <c r="D17" s="12">
        <v>31</v>
      </c>
      <c r="E17" s="12">
        <v>7</v>
      </c>
      <c r="F17" s="12">
        <v>24</v>
      </c>
      <c r="G17" s="4">
        <v>12</v>
      </c>
      <c r="H17" s="4">
        <v>9</v>
      </c>
      <c r="I17" s="32">
        <f t="shared" si="3"/>
        <v>10.5</v>
      </c>
      <c r="J17" s="31">
        <f t="shared" si="4"/>
        <v>0.4375</v>
      </c>
    </row>
    <row r="18" ht="14.25" spans="1:10">
      <c r="A18" s="4">
        <v>5</v>
      </c>
      <c r="B18" s="11" t="s">
        <v>25</v>
      </c>
      <c r="C18" s="8">
        <v>1110</v>
      </c>
      <c r="D18" s="12">
        <v>13</v>
      </c>
      <c r="E18" s="12">
        <v>2</v>
      </c>
      <c r="F18" s="12">
        <v>11</v>
      </c>
      <c r="G18" s="4">
        <v>4</v>
      </c>
      <c r="H18" s="4">
        <v>5</v>
      </c>
      <c r="I18" s="32">
        <f t="shared" si="3"/>
        <v>4.5</v>
      </c>
      <c r="J18" s="31">
        <f t="shared" si="4"/>
        <v>0.409090909090909</v>
      </c>
    </row>
    <row r="19" ht="14.25" spans="1:10">
      <c r="A19" s="4">
        <v>6</v>
      </c>
      <c r="B19" s="11" t="s">
        <v>26</v>
      </c>
      <c r="C19" s="8">
        <v>1105</v>
      </c>
      <c r="D19" s="12">
        <v>10</v>
      </c>
      <c r="E19" s="12">
        <v>1</v>
      </c>
      <c r="F19" s="12">
        <v>9</v>
      </c>
      <c r="G19" s="4">
        <v>8</v>
      </c>
      <c r="H19" s="4">
        <v>8</v>
      </c>
      <c r="I19" s="32">
        <f t="shared" si="3"/>
        <v>8</v>
      </c>
      <c r="J19" s="31">
        <f t="shared" si="4"/>
        <v>0.888888888888889</v>
      </c>
    </row>
    <row r="20" ht="14.25" spans="1:10">
      <c r="A20" s="4">
        <v>7</v>
      </c>
      <c r="B20" s="11" t="s">
        <v>27</v>
      </c>
      <c r="C20" s="8">
        <v>1106</v>
      </c>
      <c r="D20" s="12">
        <v>23</v>
      </c>
      <c r="E20" s="12">
        <v>0</v>
      </c>
      <c r="F20" s="12">
        <v>23</v>
      </c>
      <c r="G20" s="4">
        <v>6</v>
      </c>
      <c r="H20" s="4">
        <v>5</v>
      </c>
      <c r="I20" s="32">
        <f t="shared" si="3"/>
        <v>5.5</v>
      </c>
      <c r="J20" s="31">
        <f t="shared" si="4"/>
        <v>0.239130434782609</v>
      </c>
    </row>
    <row r="21" ht="14.25" spans="1:10">
      <c r="A21" s="4">
        <v>8</v>
      </c>
      <c r="B21" s="11" t="s">
        <v>28</v>
      </c>
      <c r="C21" s="8">
        <v>1111</v>
      </c>
      <c r="D21" s="12">
        <v>32</v>
      </c>
      <c r="E21" s="12">
        <v>10</v>
      </c>
      <c r="F21" s="12">
        <v>22</v>
      </c>
      <c r="G21" s="4">
        <v>16</v>
      </c>
      <c r="H21" s="4">
        <v>17</v>
      </c>
      <c r="I21" s="32">
        <f t="shared" si="3"/>
        <v>16.5</v>
      </c>
      <c r="J21" s="31">
        <f t="shared" si="4"/>
        <v>0.75</v>
      </c>
    </row>
    <row r="22" ht="14.25" spans="1:10">
      <c r="A22" s="4">
        <v>9</v>
      </c>
      <c r="B22" s="11" t="s">
        <v>29</v>
      </c>
      <c r="C22" s="8">
        <v>1108</v>
      </c>
      <c r="D22" s="12">
        <v>33</v>
      </c>
      <c r="E22" s="12">
        <v>3</v>
      </c>
      <c r="F22" s="12">
        <v>30</v>
      </c>
      <c r="G22" s="4">
        <v>18</v>
      </c>
      <c r="H22" s="4">
        <v>23</v>
      </c>
      <c r="I22" s="32">
        <f t="shared" si="3"/>
        <v>20.5</v>
      </c>
      <c r="J22" s="31">
        <f t="shared" si="4"/>
        <v>0.683333333333333</v>
      </c>
    </row>
    <row r="23" ht="14.25" spans="1:10">
      <c r="A23" s="1" t="s">
        <v>30</v>
      </c>
      <c r="B23" s="1"/>
      <c r="C23" s="1"/>
      <c r="D23" s="1"/>
      <c r="E23" s="1"/>
      <c r="F23" s="1"/>
      <c r="G23" s="1"/>
      <c r="H23" s="1"/>
      <c r="I23" s="1"/>
      <c r="J23" s="1"/>
    </row>
    <row r="24" ht="14.25" spans="1:10">
      <c r="A24" s="2" t="s">
        <v>2</v>
      </c>
      <c r="B24" s="2" t="s">
        <v>3</v>
      </c>
      <c r="C24" s="2" t="s">
        <v>4</v>
      </c>
      <c r="D24" s="2" t="s">
        <v>5</v>
      </c>
      <c r="E24" s="2" t="s">
        <v>6</v>
      </c>
      <c r="F24" s="2" t="s">
        <v>7</v>
      </c>
      <c r="G24" s="3">
        <v>5.6</v>
      </c>
      <c r="H24" s="3">
        <v>5.7</v>
      </c>
      <c r="I24" s="28" t="s">
        <v>8</v>
      </c>
      <c r="J24" s="28" t="s">
        <v>9</v>
      </c>
    </row>
    <row r="25" ht="14.25" spans="1:10">
      <c r="A25" s="4">
        <v>1</v>
      </c>
      <c r="B25" s="14" t="s">
        <v>31</v>
      </c>
      <c r="C25" s="15">
        <v>408</v>
      </c>
      <c r="D25" s="15">
        <v>40</v>
      </c>
      <c r="E25" s="15">
        <v>0</v>
      </c>
      <c r="F25" s="15">
        <f t="shared" ref="F25:F31" si="5">D25-E25</f>
        <v>40</v>
      </c>
      <c r="G25" s="16">
        <v>40</v>
      </c>
      <c r="H25" s="16">
        <v>40</v>
      </c>
      <c r="I25" s="33">
        <f>AVERAGE(G25:H25)</f>
        <v>40</v>
      </c>
      <c r="J25" s="31">
        <f>I25/F25</f>
        <v>1</v>
      </c>
    </row>
    <row r="26" ht="14.25" spans="1:10">
      <c r="A26" s="4">
        <v>2</v>
      </c>
      <c r="B26" s="15" t="s">
        <v>32</v>
      </c>
      <c r="C26" s="15">
        <v>406</v>
      </c>
      <c r="D26" s="15">
        <v>37</v>
      </c>
      <c r="E26" s="15">
        <v>1</v>
      </c>
      <c r="F26" s="15">
        <v>36</v>
      </c>
      <c r="G26" s="16">
        <v>8</v>
      </c>
      <c r="H26" s="16">
        <v>11</v>
      </c>
      <c r="I26" s="33">
        <f>AVERAGE(G26:H26)</f>
        <v>9.5</v>
      </c>
      <c r="J26" s="31">
        <f>I26/F26</f>
        <v>0.263888888888889</v>
      </c>
    </row>
    <row r="27" ht="14.25" spans="1:10">
      <c r="A27" s="4">
        <v>3</v>
      </c>
      <c r="B27" s="15" t="s">
        <v>33</v>
      </c>
      <c r="C27" s="15">
        <v>405</v>
      </c>
      <c r="D27" s="15">
        <v>30</v>
      </c>
      <c r="E27" s="15">
        <v>0</v>
      </c>
      <c r="F27" s="15">
        <f t="shared" si="5"/>
        <v>30</v>
      </c>
      <c r="G27" s="17" t="s">
        <v>34</v>
      </c>
      <c r="H27" s="18"/>
      <c r="I27" s="18"/>
      <c r="J27" s="34"/>
    </row>
    <row r="28" ht="14.25" spans="1:10">
      <c r="A28" s="4">
        <v>4</v>
      </c>
      <c r="B28" s="15" t="s">
        <v>35</v>
      </c>
      <c r="C28" s="15">
        <v>404</v>
      </c>
      <c r="D28" s="15">
        <v>26</v>
      </c>
      <c r="E28" s="15">
        <v>0</v>
      </c>
      <c r="F28" s="15">
        <f t="shared" si="5"/>
        <v>26</v>
      </c>
      <c r="G28" s="19"/>
      <c r="H28" s="20"/>
      <c r="I28" s="20"/>
      <c r="J28" s="35"/>
    </row>
    <row r="29" ht="14.25" spans="1:10">
      <c r="A29" s="4">
        <v>5</v>
      </c>
      <c r="B29" s="15" t="s">
        <v>36</v>
      </c>
      <c r="C29" s="15">
        <v>503</v>
      </c>
      <c r="D29" s="15">
        <v>26</v>
      </c>
      <c r="E29" s="15">
        <v>0</v>
      </c>
      <c r="F29" s="15">
        <f t="shared" si="5"/>
        <v>26</v>
      </c>
      <c r="G29" s="19"/>
      <c r="H29" s="20"/>
      <c r="I29" s="20"/>
      <c r="J29" s="35"/>
    </row>
    <row r="30" ht="14.25" spans="1:10">
      <c r="A30" s="4">
        <v>6</v>
      </c>
      <c r="B30" s="15" t="s">
        <v>37</v>
      </c>
      <c r="C30" s="15">
        <v>507</v>
      </c>
      <c r="D30" s="15">
        <v>13</v>
      </c>
      <c r="E30" s="15">
        <v>0</v>
      </c>
      <c r="F30" s="15">
        <f t="shared" si="5"/>
        <v>13</v>
      </c>
      <c r="G30" s="21"/>
      <c r="H30" s="22"/>
      <c r="I30" s="22"/>
      <c r="J30" s="36"/>
    </row>
    <row r="31" ht="14.25" spans="1:10">
      <c r="A31" s="4">
        <v>7</v>
      </c>
      <c r="B31" s="15" t="s">
        <v>38</v>
      </c>
      <c r="C31" s="15">
        <v>504</v>
      </c>
      <c r="D31" s="15">
        <v>29</v>
      </c>
      <c r="E31" s="15">
        <v>3</v>
      </c>
      <c r="F31" s="15">
        <f t="shared" si="5"/>
        <v>26</v>
      </c>
      <c r="G31" s="16">
        <v>8</v>
      </c>
      <c r="H31" s="16">
        <v>6</v>
      </c>
      <c r="I31" s="33">
        <f t="shared" ref="I31:I41" si="6">AVERAGE(G31:H31)</f>
        <v>7</v>
      </c>
      <c r="J31" s="31">
        <f>I31/F31</f>
        <v>0.269230769230769</v>
      </c>
    </row>
    <row r="32" ht="14.25" spans="1:10">
      <c r="A32" s="23" t="s">
        <v>39</v>
      </c>
      <c r="B32" s="24"/>
      <c r="C32" s="24"/>
      <c r="D32" s="24"/>
      <c r="E32" s="24"/>
      <c r="F32" s="24"/>
      <c r="G32" s="24"/>
      <c r="H32" s="24"/>
      <c r="I32" s="24"/>
      <c r="J32" s="37"/>
    </row>
    <row r="33" ht="14.25" spans="1:10">
      <c r="A33" s="1" t="s">
        <v>2</v>
      </c>
      <c r="B33" s="1" t="s">
        <v>3</v>
      </c>
      <c r="C33" s="1" t="s">
        <v>4</v>
      </c>
      <c r="D33" s="1" t="s">
        <v>5</v>
      </c>
      <c r="E33" s="1" t="s">
        <v>6</v>
      </c>
      <c r="F33" s="1" t="s">
        <v>7</v>
      </c>
      <c r="G33" s="4">
        <v>5.6</v>
      </c>
      <c r="H33" s="4">
        <v>5.7</v>
      </c>
      <c r="I33" s="29" t="s">
        <v>8</v>
      </c>
      <c r="J33" s="38" t="s">
        <v>9</v>
      </c>
    </row>
    <row r="34" ht="14.25" spans="1:10">
      <c r="A34" s="4">
        <v>1</v>
      </c>
      <c r="B34" s="6" t="s">
        <v>40</v>
      </c>
      <c r="C34" s="8">
        <v>522</v>
      </c>
      <c r="D34" s="25">
        <v>26</v>
      </c>
      <c r="E34" s="25">
        <v>2</v>
      </c>
      <c r="F34" s="12">
        <f t="shared" ref="F34:F38" si="7">D34-E34</f>
        <v>24</v>
      </c>
      <c r="G34" s="4">
        <v>9</v>
      </c>
      <c r="H34" s="4">
        <v>6</v>
      </c>
      <c r="I34" s="39">
        <f t="shared" si="6"/>
        <v>7.5</v>
      </c>
      <c r="J34" s="40">
        <f t="shared" ref="J34:J41" si="8">I34/F34*100%</f>
        <v>0.3125</v>
      </c>
    </row>
    <row r="35" ht="14.25" spans="1:10">
      <c r="A35" s="4">
        <v>2</v>
      </c>
      <c r="B35" s="26" t="s">
        <v>41</v>
      </c>
      <c r="C35" s="8">
        <v>523</v>
      </c>
      <c r="D35" s="25">
        <v>31</v>
      </c>
      <c r="E35" s="25">
        <v>1</v>
      </c>
      <c r="F35" s="12">
        <f t="shared" si="7"/>
        <v>30</v>
      </c>
      <c r="G35" s="4">
        <v>18</v>
      </c>
      <c r="H35" s="4">
        <v>15</v>
      </c>
      <c r="I35" s="39">
        <f t="shared" si="6"/>
        <v>16.5</v>
      </c>
      <c r="J35" s="40">
        <f t="shared" si="8"/>
        <v>0.55</v>
      </c>
    </row>
    <row r="36" ht="14.25" spans="1:10">
      <c r="A36" s="4">
        <v>3</v>
      </c>
      <c r="B36" s="6" t="s">
        <v>42</v>
      </c>
      <c r="C36" s="8">
        <v>507</v>
      </c>
      <c r="D36" s="25">
        <v>37</v>
      </c>
      <c r="E36" s="25">
        <v>0</v>
      </c>
      <c r="F36" s="12">
        <f t="shared" si="7"/>
        <v>37</v>
      </c>
      <c r="G36" s="4">
        <v>22</v>
      </c>
      <c r="H36" s="4">
        <v>19</v>
      </c>
      <c r="I36" s="39">
        <f t="shared" si="6"/>
        <v>20.5</v>
      </c>
      <c r="J36" s="40">
        <f t="shared" si="8"/>
        <v>0.554054054054054</v>
      </c>
    </row>
    <row r="37" ht="14.25" spans="1:10">
      <c r="A37" s="4">
        <v>4</v>
      </c>
      <c r="B37" s="6" t="s">
        <v>43</v>
      </c>
      <c r="C37" s="8">
        <v>515</v>
      </c>
      <c r="D37" s="25">
        <v>30</v>
      </c>
      <c r="E37" s="25">
        <v>1</v>
      </c>
      <c r="F37" s="12">
        <f t="shared" si="7"/>
        <v>29</v>
      </c>
      <c r="G37" s="4">
        <v>14</v>
      </c>
      <c r="H37" s="4">
        <v>7</v>
      </c>
      <c r="I37" s="39">
        <f t="shared" si="6"/>
        <v>10.5</v>
      </c>
      <c r="J37" s="40">
        <f t="shared" si="8"/>
        <v>0.362068965517241</v>
      </c>
    </row>
    <row r="38" ht="14.25" spans="1:10">
      <c r="A38" s="4">
        <v>5</v>
      </c>
      <c r="B38" s="6" t="s">
        <v>44</v>
      </c>
      <c r="C38" s="8">
        <v>517</v>
      </c>
      <c r="D38" s="25">
        <v>26</v>
      </c>
      <c r="E38" s="25">
        <v>0</v>
      </c>
      <c r="F38" s="12">
        <f t="shared" si="7"/>
        <v>26</v>
      </c>
      <c r="G38" s="4">
        <v>14</v>
      </c>
      <c r="H38" s="4">
        <v>12</v>
      </c>
      <c r="I38" s="39">
        <f t="shared" si="6"/>
        <v>13</v>
      </c>
      <c r="J38" s="40">
        <f t="shared" si="8"/>
        <v>0.5</v>
      </c>
    </row>
    <row r="39" ht="14.25" spans="1:10">
      <c r="A39" s="4">
        <v>6</v>
      </c>
      <c r="B39" s="6" t="s">
        <v>45</v>
      </c>
      <c r="C39" s="8">
        <v>518</v>
      </c>
      <c r="D39" s="25">
        <v>30</v>
      </c>
      <c r="E39" s="25">
        <v>0</v>
      </c>
      <c r="F39" s="12">
        <v>29</v>
      </c>
      <c r="G39" s="4">
        <v>21</v>
      </c>
      <c r="H39" s="4">
        <v>15</v>
      </c>
      <c r="I39" s="39">
        <f t="shared" si="6"/>
        <v>18</v>
      </c>
      <c r="J39" s="40">
        <f t="shared" si="8"/>
        <v>0.620689655172414</v>
      </c>
    </row>
    <row r="40" ht="14.25" spans="1:10">
      <c r="A40" s="4">
        <v>7</v>
      </c>
      <c r="B40" s="6" t="s">
        <v>46</v>
      </c>
      <c r="C40" s="8">
        <v>521</v>
      </c>
      <c r="D40" s="8">
        <v>33</v>
      </c>
      <c r="E40" s="8">
        <v>1</v>
      </c>
      <c r="F40" s="12">
        <f t="shared" ref="F40:F55" si="9">D40-E40</f>
        <v>32</v>
      </c>
      <c r="G40" s="4">
        <v>17</v>
      </c>
      <c r="H40" s="4">
        <v>14</v>
      </c>
      <c r="I40" s="39">
        <f t="shared" si="6"/>
        <v>15.5</v>
      </c>
      <c r="J40" s="40">
        <f t="shared" si="8"/>
        <v>0.484375</v>
      </c>
    </row>
    <row r="41" ht="14.25" spans="1:10">
      <c r="A41" s="4">
        <v>8</v>
      </c>
      <c r="B41" s="6" t="s">
        <v>47</v>
      </c>
      <c r="C41" s="8">
        <v>514</v>
      </c>
      <c r="D41" s="8">
        <v>6</v>
      </c>
      <c r="E41" s="8">
        <v>1</v>
      </c>
      <c r="F41" s="12">
        <v>4</v>
      </c>
      <c r="G41" s="4">
        <v>3</v>
      </c>
      <c r="H41" s="4">
        <v>3</v>
      </c>
      <c r="I41" s="39">
        <f t="shared" si="6"/>
        <v>3</v>
      </c>
      <c r="J41" s="40">
        <f t="shared" si="8"/>
        <v>0.75</v>
      </c>
    </row>
    <row r="42" ht="14.25" spans="1:10">
      <c r="A42" s="1" t="s">
        <v>48</v>
      </c>
      <c r="B42" s="1"/>
      <c r="C42" s="1"/>
      <c r="D42" s="1"/>
      <c r="E42" s="1"/>
      <c r="F42" s="1"/>
      <c r="G42" s="1"/>
      <c r="H42" s="1"/>
      <c r="I42" s="1"/>
      <c r="J42" s="1"/>
    </row>
    <row r="43" ht="14.25" spans="1:10">
      <c r="A43" s="1" t="s">
        <v>2</v>
      </c>
      <c r="B43" s="1" t="s">
        <v>3</v>
      </c>
      <c r="C43" s="1" t="s">
        <v>4</v>
      </c>
      <c r="D43" s="1" t="s">
        <v>5</v>
      </c>
      <c r="E43" s="1" t="s">
        <v>6</v>
      </c>
      <c r="F43" s="1" t="s">
        <v>7</v>
      </c>
      <c r="G43" s="4">
        <v>5.6</v>
      </c>
      <c r="H43" s="4">
        <v>5.7</v>
      </c>
      <c r="I43" s="29" t="s">
        <v>8</v>
      </c>
      <c r="J43" s="29" t="s">
        <v>9</v>
      </c>
    </row>
    <row r="44" spans="1:10">
      <c r="A44" s="16">
        <v>1</v>
      </c>
      <c r="B44" s="15" t="s">
        <v>49</v>
      </c>
      <c r="C44" s="15">
        <v>403</v>
      </c>
      <c r="D44" s="15">
        <v>30</v>
      </c>
      <c r="E44" s="15">
        <v>3</v>
      </c>
      <c r="F44" s="27">
        <f t="shared" si="9"/>
        <v>27</v>
      </c>
      <c r="G44" s="16">
        <v>23</v>
      </c>
      <c r="H44" s="16">
        <v>18</v>
      </c>
      <c r="I44" s="33">
        <f t="shared" ref="I44:I55" si="10">AVERAGE(G44:H44)</f>
        <v>20.5</v>
      </c>
      <c r="J44" s="41">
        <f t="shared" ref="J44:J55" si="11">I44/F44</f>
        <v>0.759259259259259</v>
      </c>
    </row>
    <row r="45" spans="1:10">
      <c r="A45" s="16">
        <v>2</v>
      </c>
      <c r="B45" s="15" t="s">
        <v>50</v>
      </c>
      <c r="C45" s="15">
        <v>404</v>
      </c>
      <c r="D45" s="15">
        <v>30</v>
      </c>
      <c r="E45" s="15">
        <v>2</v>
      </c>
      <c r="F45" s="27">
        <f t="shared" si="9"/>
        <v>28</v>
      </c>
      <c r="G45" s="16">
        <v>28</v>
      </c>
      <c r="H45" s="16">
        <v>27</v>
      </c>
      <c r="I45" s="33">
        <f t="shared" si="10"/>
        <v>27.5</v>
      </c>
      <c r="J45" s="41">
        <f t="shared" si="11"/>
        <v>0.982142857142857</v>
      </c>
    </row>
    <row r="46" spans="1:10">
      <c r="A46" s="16">
        <v>3</v>
      </c>
      <c r="B46" s="15" t="s">
        <v>51</v>
      </c>
      <c r="C46" s="15">
        <v>405</v>
      </c>
      <c r="D46" s="15">
        <v>30</v>
      </c>
      <c r="E46" s="15">
        <v>5</v>
      </c>
      <c r="F46" s="27">
        <f t="shared" si="9"/>
        <v>25</v>
      </c>
      <c r="G46" s="16">
        <v>21</v>
      </c>
      <c r="H46" s="16">
        <v>23</v>
      </c>
      <c r="I46" s="33">
        <f t="shared" si="10"/>
        <v>22</v>
      </c>
      <c r="J46" s="41">
        <f t="shared" si="11"/>
        <v>0.88</v>
      </c>
    </row>
    <row r="47" spans="1:10">
      <c r="A47" s="16">
        <v>4</v>
      </c>
      <c r="B47" s="15" t="s">
        <v>52</v>
      </c>
      <c r="C47" s="15">
        <v>406</v>
      </c>
      <c r="D47" s="15">
        <v>30</v>
      </c>
      <c r="E47" s="15">
        <v>3</v>
      </c>
      <c r="F47" s="27">
        <f t="shared" si="9"/>
        <v>27</v>
      </c>
      <c r="G47" s="16">
        <v>25</v>
      </c>
      <c r="H47" s="16">
        <v>25</v>
      </c>
      <c r="I47" s="33">
        <f t="shared" si="10"/>
        <v>25</v>
      </c>
      <c r="J47" s="41">
        <f t="shared" si="11"/>
        <v>0.925925925925926</v>
      </c>
    </row>
    <row r="48" spans="1:10">
      <c r="A48" s="16">
        <v>5</v>
      </c>
      <c r="B48" s="15" t="s">
        <v>53</v>
      </c>
      <c r="C48" s="15">
        <v>407</v>
      </c>
      <c r="D48" s="15">
        <v>28</v>
      </c>
      <c r="E48" s="15">
        <v>2</v>
      </c>
      <c r="F48" s="27">
        <f t="shared" si="9"/>
        <v>26</v>
      </c>
      <c r="G48" s="16">
        <v>26</v>
      </c>
      <c r="H48" s="16">
        <v>24</v>
      </c>
      <c r="I48" s="33">
        <f t="shared" si="10"/>
        <v>25</v>
      </c>
      <c r="J48" s="41">
        <f t="shared" si="11"/>
        <v>0.961538461538462</v>
      </c>
    </row>
    <row r="49" spans="1:10">
      <c r="A49" s="16">
        <v>6</v>
      </c>
      <c r="B49" s="15" t="s">
        <v>54</v>
      </c>
      <c r="C49" s="15">
        <v>408</v>
      </c>
      <c r="D49" s="15">
        <v>29</v>
      </c>
      <c r="E49" s="15">
        <v>4</v>
      </c>
      <c r="F49" s="27">
        <f t="shared" si="9"/>
        <v>25</v>
      </c>
      <c r="G49" s="16">
        <v>22</v>
      </c>
      <c r="H49" s="16" t="s">
        <v>34</v>
      </c>
      <c r="I49" s="33">
        <f t="shared" si="10"/>
        <v>22</v>
      </c>
      <c r="J49" s="41">
        <f t="shared" si="11"/>
        <v>0.88</v>
      </c>
    </row>
    <row r="50" ht="14.25" spans="1:10">
      <c r="A50" s="16">
        <v>7</v>
      </c>
      <c r="B50" s="15" t="s">
        <v>55</v>
      </c>
      <c r="C50" s="15">
        <v>409</v>
      </c>
      <c r="D50" s="15">
        <v>30</v>
      </c>
      <c r="E50" s="15">
        <v>6</v>
      </c>
      <c r="F50" s="27">
        <f t="shared" si="9"/>
        <v>24</v>
      </c>
      <c r="G50" s="4">
        <v>20</v>
      </c>
      <c r="H50" s="16">
        <v>24</v>
      </c>
      <c r="I50" s="33">
        <f t="shared" si="10"/>
        <v>22</v>
      </c>
      <c r="J50" s="41">
        <f t="shared" si="11"/>
        <v>0.916666666666667</v>
      </c>
    </row>
    <row r="51" spans="1:10">
      <c r="A51" s="16">
        <v>8</v>
      </c>
      <c r="B51" s="15" t="s">
        <v>56</v>
      </c>
      <c r="C51" s="15">
        <v>410</v>
      </c>
      <c r="D51" s="15">
        <v>30</v>
      </c>
      <c r="E51" s="15">
        <v>3</v>
      </c>
      <c r="F51" s="27">
        <f t="shared" si="9"/>
        <v>27</v>
      </c>
      <c r="G51" s="16">
        <v>24</v>
      </c>
      <c r="H51" s="16">
        <v>24</v>
      </c>
      <c r="I51" s="33">
        <f t="shared" si="10"/>
        <v>24</v>
      </c>
      <c r="J51" s="41">
        <f t="shared" si="11"/>
        <v>0.888888888888889</v>
      </c>
    </row>
    <row r="52" spans="1:10">
      <c r="A52" s="16">
        <v>9</v>
      </c>
      <c r="B52" s="15" t="s">
        <v>57</v>
      </c>
      <c r="C52" s="15">
        <v>411</v>
      </c>
      <c r="D52" s="15">
        <v>30</v>
      </c>
      <c r="E52" s="15">
        <v>6</v>
      </c>
      <c r="F52" s="27">
        <f t="shared" si="9"/>
        <v>24</v>
      </c>
      <c r="G52" s="16">
        <v>23</v>
      </c>
      <c r="H52" s="16">
        <v>23</v>
      </c>
      <c r="I52" s="33">
        <f t="shared" si="10"/>
        <v>23</v>
      </c>
      <c r="J52" s="41">
        <f t="shared" si="11"/>
        <v>0.958333333333333</v>
      </c>
    </row>
    <row r="53" spans="1:10">
      <c r="A53" s="16">
        <v>10</v>
      </c>
      <c r="B53" s="15" t="s">
        <v>58</v>
      </c>
      <c r="C53" s="15">
        <v>412</v>
      </c>
      <c r="D53" s="15">
        <v>30</v>
      </c>
      <c r="E53" s="15">
        <v>9</v>
      </c>
      <c r="F53" s="27">
        <f t="shared" si="9"/>
        <v>21</v>
      </c>
      <c r="G53" s="16">
        <v>17</v>
      </c>
      <c r="H53" s="16">
        <v>19</v>
      </c>
      <c r="I53" s="33">
        <f t="shared" si="10"/>
        <v>18</v>
      </c>
      <c r="J53" s="41">
        <f t="shared" si="11"/>
        <v>0.857142857142857</v>
      </c>
    </row>
    <row r="54" spans="1:10">
      <c r="A54" s="16">
        <v>11</v>
      </c>
      <c r="B54" s="15" t="s">
        <v>59</v>
      </c>
      <c r="C54" s="15">
        <v>413</v>
      </c>
      <c r="D54" s="15">
        <v>29</v>
      </c>
      <c r="E54" s="15">
        <v>3</v>
      </c>
      <c r="F54" s="27">
        <f t="shared" si="9"/>
        <v>26</v>
      </c>
      <c r="G54" s="16">
        <v>26</v>
      </c>
      <c r="H54" s="16">
        <v>26</v>
      </c>
      <c r="I54" s="33">
        <f t="shared" si="10"/>
        <v>26</v>
      </c>
      <c r="J54" s="41">
        <f t="shared" si="11"/>
        <v>1</v>
      </c>
    </row>
    <row r="55" ht="14.25" spans="1:10">
      <c r="A55" s="16">
        <v>12</v>
      </c>
      <c r="B55" s="15" t="s">
        <v>60</v>
      </c>
      <c r="C55" s="15">
        <v>414</v>
      </c>
      <c r="D55" s="15">
        <v>30</v>
      </c>
      <c r="E55" s="15">
        <v>3</v>
      </c>
      <c r="F55" s="27">
        <f t="shared" si="9"/>
        <v>27</v>
      </c>
      <c r="G55" s="16">
        <v>20</v>
      </c>
      <c r="H55" s="4">
        <v>25</v>
      </c>
      <c r="I55" s="33">
        <f t="shared" si="10"/>
        <v>22.5</v>
      </c>
      <c r="J55" s="41">
        <f t="shared" si="11"/>
        <v>0.833333333333333</v>
      </c>
    </row>
  </sheetData>
  <mergeCells count="7">
    <mergeCell ref="A1:J1"/>
    <mergeCell ref="G11:H11"/>
    <mergeCell ref="A12:J12"/>
    <mergeCell ref="A23:J23"/>
    <mergeCell ref="A32:J32"/>
    <mergeCell ref="A42:J42"/>
    <mergeCell ref="G27:J30"/>
  </mergeCell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电信</vt:lpstr>
      <vt:lpstr>文法</vt:lpstr>
      <vt:lpstr>机电</vt:lpstr>
      <vt:lpstr>建工</vt:lpstr>
      <vt:lpstr>基础20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量化考核委员会</cp:lastModifiedBy>
  <dcterms:created xsi:type="dcterms:W3CDTF">2018-04-01T10:15:00Z</dcterms:created>
  <dcterms:modified xsi:type="dcterms:W3CDTF">2021-05-16T14:08:53Z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