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155" i="1" l="1"/>
  <c r="G500" i="1" l="1"/>
  <c r="G374" i="1" l="1"/>
  <c r="G537" i="1" l="1"/>
  <c r="G330" i="1" l="1"/>
  <c r="G533" i="1"/>
  <c r="G98" i="1" l="1"/>
  <c r="G163" i="1" l="1"/>
  <c r="G159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4" i="1" l="1"/>
  <c r="G285" i="1" l="1"/>
  <c r="G294" i="1"/>
  <c r="G302" i="1"/>
  <c r="G306" i="1"/>
  <c r="G310" i="1"/>
  <c r="G314" i="1"/>
  <c r="G318" i="1"/>
  <c r="G322" i="1"/>
  <c r="G326" i="1"/>
  <c r="G334" i="1"/>
  <c r="G338" i="1"/>
  <c r="G342" i="1"/>
  <c r="G346" i="1"/>
  <c r="G350" i="1"/>
  <c r="G358" i="1"/>
  <c r="G366" i="1"/>
  <c r="G370" i="1"/>
  <c r="G569" i="1"/>
  <c r="G549" i="1"/>
  <c r="G565" i="1"/>
  <c r="G561" i="1"/>
  <c r="G557" i="1"/>
  <c r="G553" i="1"/>
  <c r="G545" i="1"/>
  <c r="G541" i="1"/>
  <c r="G529" i="1"/>
  <c r="G525" i="1"/>
  <c r="G520" i="1"/>
  <c r="G516" i="1"/>
  <c r="G512" i="1"/>
  <c r="G508" i="1"/>
  <c r="G504" i="1"/>
  <c r="G492" i="1"/>
  <c r="G488" i="1"/>
  <c r="G480" i="1"/>
  <c r="G476" i="1"/>
  <c r="G472" i="1"/>
  <c r="G468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298" i="1"/>
  <c r="G289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04" i="1"/>
  <c r="G212" i="1"/>
  <c r="G208" i="1"/>
  <c r="G200" i="1"/>
  <c r="G196" i="1"/>
  <c r="G192" i="1"/>
  <c r="G188" i="1"/>
  <c r="G184" i="1"/>
  <c r="G180" i="1"/>
  <c r="G172" i="1"/>
  <c r="G168" i="1"/>
  <c r="G496" i="1"/>
  <c r="G484" i="1"/>
  <c r="G464" i="1"/>
</calcChain>
</file>

<file path=xl/sharedStrings.xml><?xml version="1.0" encoding="utf-8"?>
<sst xmlns="http://schemas.openxmlformats.org/spreadsheetml/2006/main" count="1506" uniqueCount="913">
  <si>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</si>
  <si>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</si>
  <si>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</si>
  <si>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</si>
  <si>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</si>
  <si>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</si>
  <si>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</si>
  <si>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</si>
  <si>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</si>
  <si>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</si>
  <si>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</si>
  <si>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</si>
  <si>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</si>
  <si>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</si>
  <si>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</si>
  <si>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</si>
  <si>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</si>
  <si>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</si>
  <si>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</si>
  <si>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</si>
  <si>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</si>
  <si>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</si>
  <si>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</si>
  <si>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</si>
  <si>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</si>
  <si>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</si>
  <si>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</si>
  <si>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</si>
  <si>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</si>
  <si>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</si>
  <si>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</si>
  <si>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</si>
  <si>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</si>
  <si>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</si>
  <si>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</si>
  <si>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</si>
  <si>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</si>
  <si>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</si>
  <si>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</si>
  <si>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</si>
  <si>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</si>
  <si>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</si>
  <si>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</si>
  <si>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</si>
  <si>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</si>
  <si>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</si>
  <si>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</si>
  <si>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</si>
  <si>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</si>
  <si>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</si>
  <si>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</si>
  <si>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</si>
  <si>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</si>
  <si>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</si>
  <si>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</si>
  <si>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</si>
  <si>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</si>
  <si>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</si>
  <si>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</si>
  <si>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</si>
  <si>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</si>
  <si>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</si>
  <si>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</si>
  <si>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</si>
  <si>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</si>
  <si>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</si>
  <si>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</si>
  <si>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</si>
  <si>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</si>
  <si>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</si>
  <si>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</si>
  <si>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</si>
  <si>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</si>
  <si>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</si>
  <si>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</si>
  <si>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</si>
  <si>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</si>
  <si>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</si>
  <si>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</si>
  <si>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</si>
  <si>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</si>
  <si>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</si>
  <si>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</si>
  <si>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</si>
  <si>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</si>
  <si>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</si>
  <si>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</si>
  <si>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</si>
  <si>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</si>
  <si>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</si>
  <si>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</si>
  <si>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</si>
  <si>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</si>
  <si>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</si>
  <si>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</si>
  <si>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</si>
  <si>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</si>
  <si>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</si>
  <si>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</si>
  <si>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</si>
  <si>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</si>
  <si>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</si>
  <si>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</si>
  <si>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</si>
  <si>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</si>
  <si>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</si>
  <si>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</si>
  <si>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</si>
  <si>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</si>
  <si>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</si>
  <si>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</si>
  <si>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</si>
  <si>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</si>
  <si>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</si>
  <si>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</si>
  <si>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</si>
  <si>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</si>
  <si>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</si>
  <si>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</si>
  <si>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</si>
  <si>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</si>
  <si>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</si>
  <si>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</si>
  <si>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</si>
  <si>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</si>
  <si>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</si>
  <si>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</si>
  <si>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</si>
  <si>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</si>
  <si>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</si>
  <si>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</si>
  <si>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</si>
  <si>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</si>
  <si>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</si>
  <si>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</si>
  <si>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</si>
  <si>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</si>
  <si>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</si>
  <si>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</si>
  <si>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</si>
  <si>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</si>
  <si>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</si>
  <si>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</si>
  <si>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</si>
  <si>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</si>
  <si>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</si>
  <si>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</si>
  <si>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</si>
  <si>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</si>
  <si>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</si>
  <si>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</si>
  <si>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</si>
  <si>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</si>
  <si>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</si>
  <si>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</si>
  <si>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</si>
  <si>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</si>
  <si>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</si>
  <si>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</si>
  <si>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</si>
  <si>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</si>
  <si>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</si>
  <si>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</si>
  <si>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</si>
  <si>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</si>
  <si>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</si>
  <si>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</si>
  <si>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</si>
  <si>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</si>
  <si>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</si>
  <si>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</si>
  <si>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</si>
  <si>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</si>
  <si>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</si>
  <si>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</si>
  <si>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</si>
  <si>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</si>
  <si>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</si>
  <si>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</si>
  <si>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</si>
  <si>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</si>
  <si>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</si>
  <si>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</si>
  <si>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</si>
  <si>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</si>
  <si>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</si>
  <si>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</si>
  <si>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</si>
  <si>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</si>
  <si>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</si>
  <si>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</si>
  <si>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</si>
  <si>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</si>
  <si>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</si>
  <si>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</si>
  <si>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</si>
  <si>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</si>
  <si>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</si>
  <si>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</si>
  <si>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</si>
  <si>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</si>
  <si>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</si>
  <si>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</si>
  <si>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</si>
  <si>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</si>
  <si>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</si>
  <si>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</si>
  <si>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</si>
  <si>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</si>
  <si>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</si>
  <si>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</si>
  <si>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</si>
  <si>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</si>
  <si>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</si>
  <si>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</si>
  <si>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</si>
  <si>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</si>
  <si>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</si>
  <si>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</si>
  <si>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</si>
  <si>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</si>
  <si>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</si>
  <si>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</si>
  <si>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</si>
  <si>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</si>
  <si>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</si>
  <si>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</si>
  <si>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</si>
  <si>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</si>
  <si>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</si>
  <si>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</si>
  <si>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</si>
  <si>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</si>
  <si>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</si>
  <si>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</si>
  <si>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</si>
  <si>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</si>
  <si>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</si>
  <si>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</si>
  <si>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</si>
  <si>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</si>
  <si>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</si>
  <si>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</si>
  <si>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</si>
  <si>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</si>
  <si>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</si>
  <si>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</si>
  <si>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</si>
  <si>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</si>
  <si>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</si>
  <si>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</si>
  <si>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</si>
  <si>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</si>
  <si>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</si>
  <si>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</si>
  <si>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</si>
  <si>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</si>
  <si>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</si>
  <si>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</si>
  <si>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</si>
  <si>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</si>
  <si>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</si>
  <si>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</si>
  <si>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</si>
  <si>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</si>
  <si>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</si>
  <si>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</si>
  <si>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</si>
  <si>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</si>
  <si>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</si>
  <si>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</si>
  <si>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</si>
  <si>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</si>
  <si>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</si>
  <si>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</si>
  <si>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</si>
  <si>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</si>
  <si>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</si>
  <si>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</si>
  <si>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</si>
  <si>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</si>
  <si>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</si>
  <si>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</si>
  <si>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</si>
  <si>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</si>
  <si>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</si>
  <si>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</si>
  <si>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</si>
  <si>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</si>
  <si>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</si>
  <si>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</si>
  <si>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</si>
  <si>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</si>
  <si>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</si>
  <si>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</si>
  <si>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</si>
  <si>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</si>
  <si>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</si>
  <si>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</si>
  <si>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</si>
  <si>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</si>
  <si>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</si>
  <si>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</si>
  <si>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</si>
  <si>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</si>
  <si>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</si>
  <si>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</si>
  <si>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</si>
  <si>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</si>
  <si>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</si>
  <si>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</si>
  <si>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</si>
  <si>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</si>
  <si>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</si>
  <si>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</si>
  <si>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</si>
  <si>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</si>
  <si>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</si>
  <si>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</si>
  <si>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</si>
  <si>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</si>
  <si>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</si>
  <si>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</si>
  <si>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</si>
  <si>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</si>
  <si>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</si>
  <si>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</si>
  <si>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</si>
  <si>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</si>
  <si>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</si>
  <si>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</si>
  <si>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</si>
  <si>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</si>
  <si>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</si>
  <si>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</si>
  <si>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</si>
  <si>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</si>
  <si>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</si>
  <si>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</si>
  <si>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</si>
  <si>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</si>
  <si>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</si>
  <si>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</si>
  <si>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</si>
  <si>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</si>
  <si>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</si>
  <si>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</si>
  <si>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</si>
  <si>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</si>
  <si>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</si>
  <si>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</si>
  <si>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</si>
  <si>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</si>
  <si>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</si>
  <si>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</si>
  <si>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</si>
  <si>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</si>
  <si>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</si>
  <si>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</si>
  <si>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</si>
  <si>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</si>
  <si>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</si>
  <si>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</si>
  <si>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</si>
  <si>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</si>
  <si>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</si>
  <si>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</si>
  <si>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</si>
  <si>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</si>
  <si>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</si>
  <si>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</si>
  <si>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</si>
  <si>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</si>
  <si>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</si>
  <si>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</si>
  <si>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</si>
  <si>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</si>
  <si>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</si>
  <si>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</si>
  <si>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</si>
  <si>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</si>
  <si>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</si>
  <si>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</si>
  <si>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</si>
  <si>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</si>
  <si>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</si>
  <si>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</si>
  <si>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</si>
  <si>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</si>
  <si>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</si>
  <si>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</si>
  <si>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</si>
  <si>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</si>
  <si>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</si>
  <si>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</si>
  <si>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</si>
  <si>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</si>
  <si>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</si>
  <si>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</si>
  <si>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</si>
  <si>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</si>
  <si>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</si>
  <si>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</si>
  <si>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</si>
  <si>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</si>
  <si>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</si>
  <si>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</si>
  <si>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</si>
  <si>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</si>
  <si>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</si>
  <si>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</si>
  <si>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</si>
  <si>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</si>
  <si>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</si>
  <si>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</si>
  <si>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</si>
  <si>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</si>
  <si>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</si>
  <si>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</si>
  <si>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</si>
  <si>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</si>
  <si>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</si>
  <si>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</si>
  <si>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</si>
  <si>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</si>
  <si>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</si>
  <si>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</si>
  <si>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</si>
  <si>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</si>
  <si>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</si>
  <si>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</si>
  <si>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</si>
  <si>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</si>
  <si>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</si>
  <si>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</si>
  <si>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</si>
  <si>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</si>
  <si>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</si>
  <si>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</si>
  <si>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</si>
  <si>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</si>
  <si>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</si>
  <si>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</si>
  <si>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</si>
  <si>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</si>
  <si>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</si>
  <si>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</si>
  <si>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崔蕊</t>
  </si>
  <si>
    <t>林忠华</t>
    <phoneticPr fontId="2" type="noConversion"/>
  </si>
  <si>
    <t>施志刚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</si>
  <si>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</si>
  <si>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</si>
  <si>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</si>
  <si>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</si>
  <si>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</si>
  <si>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</si>
  <si>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</si>
  <si>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</si>
  <si>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</si>
  <si>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</si>
  <si>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</si>
  <si>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</si>
  <si>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</si>
  <si>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</si>
  <si>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</si>
  <si>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</si>
  <si>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</si>
  <si>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</si>
  <si>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</si>
  <si>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</si>
  <si>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</si>
  <si>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</si>
  <si>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</si>
  <si>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</si>
  <si>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</si>
  <si>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</si>
  <si>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</si>
  <si>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</si>
  <si>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</si>
  <si>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</si>
  <si>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</si>
  <si>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</si>
  <si>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</si>
  <si>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</si>
  <si>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</si>
  <si>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</si>
  <si>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</si>
  <si>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</si>
  <si>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</si>
  <si>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</si>
  <si>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</si>
  <si>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</si>
  <si>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</si>
  <si>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</si>
  <si>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</si>
  <si>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</si>
  <si>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</si>
  <si>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</si>
  <si>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</si>
  <si>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</si>
  <si>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</si>
  <si>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</si>
  <si>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</si>
  <si>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</si>
  <si>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</si>
  <si>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</si>
  <si>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</si>
  <si>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</si>
  <si>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</si>
  <si>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</si>
  <si>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</si>
  <si>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</si>
  <si>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</si>
  <si>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</si>
  <si>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</si>
  <si>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</si>
  <si>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</si>
  <si>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</si>
  <si>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</si>
  <si>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</si>
  <si>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</si>
  <si>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</si>
  <si>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</si>
  <si>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</si>
  <si>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</si>
  <si>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</si>
  <si>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</si>
  <si>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</si>
  <si>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</si>
  <si>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</si>
  <si>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</si>
  <si>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</si>
  <si>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</si>
  <si>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</si>
  <si>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</si>
  <si>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</si>
  <si>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</si>
  <si>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</si>
  <si>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</si>
  <si>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</si>
  <si>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</si>
  <si>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</si>
  <si>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</si>
  <si>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</si>
  <si>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</si>
  <si>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</si>
  <si>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</si>
  <si>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</si>
  <si>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</si>
  <si>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</si>
  <si>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</si>
  <si>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</si>
  <si>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</si>
  <si>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</si>
  <si>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</si>
  <si>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</si>
  <si>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</si>
  <si>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</si>
  <si>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</si>
  <si>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</si>
  <si>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</si>
  <si>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</si>
  <si>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</si>
  <si>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</si>
  <si>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</si>
  <si>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</si>
  <si>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</si>
  <si>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</si>
  <si>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</si>
  <si>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</si>
  <si>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</si>
  <si>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</si>
  <si>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</si>
  <si>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</si>
  <si>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</si>
  <si>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</si>
  <si>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</si>
  <si>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</si>
  <si>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</si>
  <si>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</si>
  <si>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</si>
  <si>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</si>
  <si>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</si>
  <si>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</si>
  <si>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</si>
  <si>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</si>
  <si>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</si>
  <si>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</si>
  <si>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</si>
  <si>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</si>
  <si>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</si>
  <si>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</si>
  <si>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</si>
  <si>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</si>
  <si>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</si>
  <si>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</si>
  <si>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</si>
  <si>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</si>
  <si>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</si>
  <si>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</si>
  <si>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</si>
  <si>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</si>
  <si>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</si>
  <si>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</si>
  <si>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</si>
  <si>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</si>
  <si>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</si>
  <si>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</si>
  <si>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</si>
  <si>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</si>
  <si>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</si>
  <si>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</si>
  <si>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</si>
  <si>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</si>
  <si>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</si>
  <si>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</si>
  <si>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</si>
  <si>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</si>
  <si>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</si>
  <si>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</si>
  <si>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</si>
  <si>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</si>
  <si>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</si>
  <si>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</si>
  <si>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</si>
  <si>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</si>
  <si>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</si>
  <si>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</si>
  <si>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</si>
  <si>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</si>
  <si>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</si>
  <si>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</si>
  <si>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</si>
  <si>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</si>
  <si>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</si>
  <si>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</si>
  <si>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</si>
  <si>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</si>
  <si>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</si>
  <si>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</si>
  <si>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</si>
  <si>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</si>
  <si>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</si>
  <si>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</si>
  <si>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</si>
  <si>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</si>
  <si>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</si>
  <si>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</si>
  <si>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</si>
  <si>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</si>
  <si>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</si>
  <si>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</si>
  <si>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</si>
  <si>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</si>
  <si>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</si>
  <si>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</si>
  <si>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</si>
  <si>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</si>
  <si>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</si>
  <si>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</si>
  <si>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</si>
  <si>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</si>
  <si>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</si>
  <si>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</si>
  <si>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</si>
  <si>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</si>
  <si>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</si>
  <si>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</si>
  <si>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</si>
  <si>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</si>
  <si>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</si>
  <si>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</si>
  <si>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</si>
  <si>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</si>
  <si>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</si>
  <si>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</si>
  <si>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</si>
  <si>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</si>
  <si>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</si>
  <si>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</si>
  <si>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</si>
  <si>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</si>
  <si>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</si>
  <si>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</si>
  <si>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</si>
  <si>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</si>
  <si>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</si>
  <si>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</si>
  <si>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</si>
  <si>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</si>
  <si>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</si>
  <si>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</si>
  <si>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</si>
  <si>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</si>
  <si>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</si>
  <si>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</si>
  <si>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</si>
  <si>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</si>
  <si>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</si>
  <si>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</si>
  <si>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</si>
  <si>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</si>
  <si>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</si>
  <si>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</si>
  <si>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</si>
  <si>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</si>
  <si>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</si>
  <si>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</si>
  <si>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</si>
  <si>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</si>
  <si>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</si>
  <si>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</si>
  <si>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</si>
  <si>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</si>
  <si>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</si>
  <si>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</si>
  <si>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</si>
  <si>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</si>
  <si>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</si>
  <si>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</si>
  <si>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</si>
  <si>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</si>
  <si>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</si>
  <si>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</si>
  <si>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</si>
  <si>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</si>
  <si>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</si>
  <si>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</si>
  <si>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</si>
  <si>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</si>
  <si>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</si>
  <si>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</si>
  <si>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</si>
  <si>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</si>
  <si>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</si>
  <si>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</si>
  <si>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</si>
  <si>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</si>
  <si>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</si>
  <si>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</si>
  <si>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</si>
  <si>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</si>
  <si>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</si>
  <si>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</si>
  <si>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</si>
  <si>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</si>
  <si>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</si>
  <si>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</si>
  <si>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</si>
  <si>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</si>
  <si>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</si>
  <si>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</si>
  <si>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</si>
  <si>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</si>
  <si>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</si>
  <si>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</si>
  <si>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</si>
  <si>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</si>
  <si>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</si>
  <si>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</si>
  <si>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</si>
  <si>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</si>
  <si>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</si>
  <si>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</si>
  <si>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</si>
  <si>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</si>
  <si>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</si>
  <si>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</si>
  <si>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</si>
  <si>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</si>
  <si>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</si>
  <si>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</si>
  <si>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</si>
  <si>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</si>
  <si>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</si>
  <si>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</si>
  <si>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</si>
  <si>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</si>
  <si>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</si>
  <si>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</si>
  <si>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</si>
  <si>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</si>
  <si>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</si>
  <si>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</si>
  <si>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</si>
  <si>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</si>
  <si>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</si>
  <si>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</si>
  <si>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</si>
  <si>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</si>
  <si>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</si>
  <si>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</si>
  <si>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</si>
  <si>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</si>
  <si>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</si>
  <si>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</si>
  <si>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</si>
  <si>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</si>
  <si>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</si>
  <si>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</si>
  <si>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</si>
  <si>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</si>
  <si>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</si>
  <si>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</si>
  <si>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</si>
  <si>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</si>
  <si>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</si>
  <si>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</si>
  <si>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</si>
  <si>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</si>
  <si>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</si>
  <si>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</si>
  <si>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</si>
  <si>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</si>
  <si>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</si>
  <si>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</si>
  <si>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</si>
  <si>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</si>
  <si>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</si>
  <si>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</si>
  <si>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</si>
  <si>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</si>
  <si>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</si>
  <si>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</si>
  <si>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</si>
  <si>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</si>
  <si>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</si>
  <si>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</si>
  <si>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</si>
  <si>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</si>
  <si>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</si>
  <si>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</si>
  <si>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</si>
  <si>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</si>
  <si>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</si>
  <si>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</si>
  <si>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</si>
  <si>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</si>
  <si>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</si>
  <si>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</si>
  <si>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</si>
  <si>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</si>
  <si>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</si>
  <si>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</si>
  <si>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</si>
  <si>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</si>
  <si>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</si>
  <si>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</si>
  <si>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</si>
  <si>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</si>
  <si>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</si>
  <si>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</si>
  <si>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</si>
  <si>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</si>
  <si>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</si>
  <si>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</si>
  <si>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</si>
  <si>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</si>
  <si>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</si>
  <si>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</si>
  <si>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</si>
  <si>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</si>
  <si>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</si>
  <si>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</si>
  <si>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</si>
  <si>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</si>
  <si>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</si>
  <si>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</si>
  <si>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</si>
  <si>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</si>
  <si>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</si>
  <si>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</si>
  <si>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</si>
  <si>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1号426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</si>
  <si>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</si>
  <si>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</si>
  <si>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</si>
  <si>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</si>
  <si>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</si>
  <si>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</si>
  <si>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</si>
  <si>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</si>
  <si>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</si>
  <si>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</si>
  <si>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</si>
  <si>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</si>
  <si>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</si>
  <si>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</si>
  <si>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</si>
  <si>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</si>
  <si>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</si>
  <si>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</si>
  <si>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</si>
  <si>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</si>
  <si>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</si>
  <si>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</si>
  <si>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</si>
  <si>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</si>
  <si>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</si>
  <si>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</si>
  <si>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</si>
  <si>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</si>
  <si>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</si>
  <si>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</si>
  <si>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</si>
  <si>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</si>
  <si>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</si>
  <si>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</si>
  <si>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</si>
  <si>
    <t>施志刚</t>
    <phoneticPr fontId="2" type="noConversion"/>
  </si>
  <si>
    <t>马彪</t>
    <phoneticPr fontId="2" type="noConversion"/>
  </si>
  <si>
    <r>
      <t>1号42</t>
    </r>
    <r>
      <rPr>
        <b/>
        <sz val="10"/>
        <rFont val="宋体"/>
        <family val="3"/>
        <charset val="134"/>
      </rPr>
      <t>4</t>
    </r>
    <phoneticPr fontId="2" type="noConversion"/>
  </si>
  <si>
    <r>
      <t>4号</t>
    </r>
    <r>
      <rPr>
        <b/>
        <sz val="10"/>
        <rFont val="宋体"/>
        <family val="3"/>
        <charset val="134"/>
      </rPr>
      <t>625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</si>
</sst>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5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52" workbookViewId="0">
      <selection activeCell="A74" sqref="A74"/>
    </sheetView>
  </sheetViews>
  <sheetFormatPr defaultRowHeight="14.25" x14ac:dyDescent="0.2"/>
  <cols>
    <col min="1" max="1" width="10.375" customWidth="1"/>
  </cols>
  <sheetData>
    <row r="1" spans="1:64" s="88" customFormat="1" ht="22.5" x14ac:dyDescent="0.15">
      <c r="A1" s="106" t="s">
        <v>620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 x14ac:dyDescent="0.2">
      <c r="A2" s="89" t="s">
        <v>621</v>
      </c>
      <c r="B2" s="90" t="s">
        <v>2</v>
      </c>
      <c r="C2" s="90">
        <f>A4+B4+C4+D4</f>
        <v>10</v>
      </c>
      <c r="D2" s="90" t="s">
        <v>3</v>
      </c>
      <c r="E2" s="90" t="s">
        <v>622</v>
      </c>
      <c r="F2" s="90" t="s">
        <v>5</v>
      </c>
      <c r="G2" s="91">
        <f>(A4*A5+B4*B5+C4*C5+D4*D5+E4*E5+F4*F5+G4*G5)/C2</f>
        <v>86.8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 x14ac:dyDescent="0.2">
      <c r="A3" s="90" t="s">
        <v>623</v>
      </c>
      <c r="B3" s="90" t="s">
        <v>624</v>
      </c>
      <c r="C3" s="90" t="s">
        <v>625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 x14ac:dyDescent="0.2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 x14ac:dyDescent="0.15">
      <c r="A5" s="96">
        <v>85</v>
      </c>
      <c r="B5" s="96">
        <v>87</v>
      </c>
      <c r="C5" s="96">
        <v>88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 x14ac:dyDescent="0.2">
      <c r="A6" s="89" t="s">
        <v>626</v>
      </c>
      <c r="B6" s="90" t="s">
        <v>2</v>
      </c>
      <c r="C6" s="90">
        <f>A8+B8+C8+D8+E8+F8</f>
        <v>17</v>
      </c>
      <c r="D6" s="90" t="s">
        <v>3</v>
      </c>
      <c r="E6" s="90" t="s">
        <v>622</v>
      </c>
      <c r="F6" s="90" t="s">
        <v>5</v>
      </c>
      <c r="G6" s="91">
        <f>(A8*A9+B8*B9+C8*C9+D8*D9+E8*E9+F8*F9+G8*G9)/C6</f>
        <v>87.470588235294116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 x14ac:dyDescent="0.15">
      <c r="A7" s="90" t="s">
        <v>623</v>
      </c>
      <c r="B7" s="90" t="s">
        <v>627</v>
      </c>
      <c r="C7" s="90" t="s">
        <v>625</v>
      </c>
      <c r="D7" s="90" t="s">
        <v>628</v>
      </c>
      <c r="E7" s="90" t="s">
        <v>629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 x14ac:dyDescent="0.15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 x14ac:dyDescent="0.15">
      <c r="A9" s="96">
        <v>85</v>
      </c>
      <c r="B9" s="96">
        <v>91</v>
      </c>
      <c r="C9" s="96">
        <v>88</v>
      </c>
      <c r="D9" s="96">
        <v>91</v>
      </c>
      <c r="E9" s="96">
        <v>85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 x14ac:dyDescent="0.15">
      <c r="A10" s="89" t="s">
        <v>630</v>
      </c>
      <c r="B10" s="90" t="s">
        <v>2</v>
      </c>
      <c r="C10" s="90">
        <v>16</v>
      </c>
      <c r="D10" s="90" t="s">
        <v>3</v>
      </c>
      <c r="E10" s="90" t="s">
        <v>631</v>
      </c>
      <c r="F10" s="90" t="s">
        <v>5</v>
      </c>
      <c r="G10" s="91">
        <f>(A12*A13+B12*B13+C12*C13+D12*D13+E12*E13+F12*F13+G12*G13)/C10</f>
        <v>84.4375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 x14ac:dyDescent="0.15">
      <c r="A11" s="93" t="s">
        <v>632</v>
      </c>
      <c r="B11" s="93" t="s">
        <v>633</v>
      </c>
      <c r="C11" s="93" t="s">
        <v>634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 x14ac:dyDescent="0.2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 x14ac:dyDescent="0.15">
      <c r="A13" s="96">
        <v>86</v>
      </c>
      <c r="B13" s="96">
        <v>88</v>
      </c>
      <c r="C13" s="96">
        <v>79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 x14ac:dyDescent="0.2">
      <c r="A14" s="89" t="s">
        <v>635</v>
      </c>
      <c r="B14" s="90" t="s">
        <v>2</v>
      </c>
      <c r="C14" s="99">
        <v>34</v>
      </c>
      <c r="D14" s="90" t="s">
        <v>3</v>
      </c>
      <c r="E14" s="90" t="s">
        <v>636</v>
      </c>
      <c r="F14" s="90" t="s">
        <v>5</v>
      </c>
      <c r="G14" s="91">
        <f>(A16*A17+B16*B17+C16*C17+D16*D17+E16*E17+F16*F17+G16*G17+H16*H17)/C14</f>
        <v>90.941176470588232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 x14ac:dyDescent="0.15">
      <c r="A15" s="90" t="s">
        <v>637</v>
      </c>
      <c r="B15" s="90" t="s">
        <v>638</v>
      </c>
      <c r="C15" s="90" t="s">
        <v>639</v>
      </c>
      <c r="D15" s="90" t="s">
        <v>640</v>
      </c>
      <c r="E15" s="90" t="s">
        <v>641</v>
      </c>
      <c r="F15" s="90" t="s">
        <v>642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 x14ac:dyDescent="0.2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 x14ac:dyDescent="0.2">
      <c r="A17" s="96">
        <v>98</v>
      </c>
      <c r="B17" s="96">
        <v>98</v>
      </c>
      <c r="C17" s="96">
        <v>94</v>
      </c>
      <c r="D17" s="96">
        <v>66</v>
      </c>
      <c r="E17" s="96">
        <v>98</v>
      </c>
      <c r="F17" s="96">
        <v>92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 x14ac:dyDescent="0.2">
      <c r="A18" s="89" t="s">
        <v>643</v>
      </c>
      <c r="B18" s="90" t="s">
        <v>55</v>
      </c>
      <c r="C18" s="90">
        <v>33</v>
      </c>
      <c r="D18" s="90" t="s">
        <v>3</v>
      </c>
      <c r="E18" s="90" t="s">
        <v>644</v>
      </c>
      <c r="F18" s="90" t="s">
        <v>5</v>
      </c>
      <c r="G18" s="91">
        <f>(A20*A21+B20*B21+C20*C21+D20*D21+E20*E21+F20*F21+G20*G21+H20*H21)/C18</f>
        <v>92.63636363636364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 x14ac:dyDescent="0.2">
      <c r="A19" s="90" t="s">
        <v>645</v>
      </c>
      <c r="B19" s="90" t="s">
        <v>646</v>
      </c>
      <c r="C19" s="90" t="s">
        <v>647</v>
      </c>
      <c r="D19" s="90" t="s">
        <v>648</v>
      </c>
      <c r="E19" s="90" t="s">
        <v>649</v>
      </c>
      <c r="F19" s="90" t="s">
        <v>650</v>
      </c>
      <c r="G19" s="90" t="s">
        <v>651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 x14ac:dyDescent="0.2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 x14ac:dyDescent="0.15">
      <c r="A21" s="96">
        <v>94</v>
      </c>
      <c r="B21" s="96">
        <v>92</v>
      </c>
      <c r="C21" s="96">
        <v>88</v>
      </c>
      <c r="D21" s="96">
        <v>98</v>
      </c>
      <c r="E21" s="96">
        <v>92</v>
      </c>
      <c r="F21" s="96">
        <v>89</v>
      </c>
      <c r="G21" s="96">
        <v>97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 x14ac:dyDescent="0.2">
      <c r="A22" s="89" t="s">
        <v>652</v>
      </c>
      <c r="B22" s="90" t="s">
        <v>55</v>
      </c>
      <c r="C22" s="90">
        <f>A24+B24+C24+D24+E24+F24</f>
        <v>26</v>
      </c>
      <c r="D22" s="90" t="s">
        <v>3</v>
      </c>
      <c r="E22" s="90" t="s">
        <v>653</v>
      </c>
      <c r="F22" s="90" t="s">
        <v>5</v>
      </c>
      <c r="G22" s="91">
        <f>(A24*A25+B24*B25+C24*C25+D24*D25+E24*E25+F24*F25+G24*G25+H24*H25)/C22</f>
        <v>93.615384615384613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 x14ac:dyDescent="0.15">
      <c r="A23" s="90" t="s">
        <v>654</v>
      </c>
      <c r="B23" s="90" t="s">
        <v>655</v>
      </c>
      <c r="C23" s="90" t="s">
        <v>656</v>
      </c>
      <c r="D23" s="90" t="s">
        <v>657</v>
      </c>
      <c r="E23" s="90" t="s">
        <v>658</v>
      </c>
      <c r="F23" s="90" t="s">
        <v>659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 x14ac:dyDescent="0.2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 x14ac:dyDescent="0.15">
      <c r="A25" s="96">
        <v>98</v>
      </c>
      <c r="B25" s="96">
        <v>90</v>
      </c>
      <c r="C25" s="96">
        <v>98</v>
      </c>
      <c r="D25" s="96">
        <v>91</v>
      </c>
      <c r="E25" s="96">
        <v>96</v>
      </c>
      <c r="F25" s="96">
        <v>94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 x14ac:dyDescent="0.15">
      <c r="A26" s="89" t="s">
        <v>660</v>
      </c>
      <c r="B26" s="90" t="s">
        <v>55</v>
      </c>
      <c r="C26" s="90">
        <v>23</v>
      </c>
      <c r="D26" s="90" t="s">
        <v>3</v>
      </c>
      <c r="E26" s="90" t="s">
        <v>661</v>
      </c>
      <c r="F26" s="90" t="s">
        <v>5</v>
      </c>
      <c r="G26" s="91">
        <f>(A28*A29+B28*B29+C28*C29+D28*D29+E28*E29+F28*F29+G28*G29+H28*H29)/C26</f>
        <v>92.608695652173907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 x14ac:dyDescent="0.15">
      <c r="A27" s="90" t="s">
        <v>662</v>
      </c>
      <c r="B27" s="90" t="s">
        <v>663</v>
      </c>
      <c r="C27" s="90" t="s">
        <v>664</v>
      </c>
      <c r="D27" s="90" t="s">
        <v>665</v>
      </c>
      <c r="E27" s="90" t="s">
        <v>666</v>
      </c>
      <c r="F27" s="90" t="s">
        <v>667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 x14ac:dyDescent="0.15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 x14ac:dyDescent="0.15">
      <c r="A29" s="96">
        <v>90</v>
      </c>
      <c r="B29" s="96">
        <v>92</v>
      </c>
      <c r="C29" s="96">
        <v>98</v>
      </c>
      <c r="D29" s="96">
        <v>93</v>
      </c>
      <c r="E29" s="96">
        <v>91</v>
      </c>
      <c r="F29" s="96">
        <v>96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 x14ac:dyDescent="0.15">
      <c r="A30" s="89" t="s">
        <v>668</v>
      </c>
      <c r="B30" s="90" t="s">
        <v>55</v>
      </c>
      <c r="C30" s="90">
        <v>25</v>
      </c>
      <c r="D30" s="90" t="s">
        <v>3</v>
      </c>
      <c r="E30" s="90" t="s">
        <v>631</v>
      </c>
      <c r="F30" s="90" t="s">
        <v>5</v>
      </c>
      <c r="G30" s="91">
        <f>(A32*A33+B32*B33+C32*C33+D32*D33+E32*E33+F32*F33+G32*G33+H32*H33)/C30</f>
        <v>93.6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 x14ac:dyDescent="0.15">
      <c r="A31" s="98" t="s">
        <v>669</v>
      </c>
      <c r="B31" s="98" t="s">
        <v>670</v>
      </c>
      <c r="C31" s="98" t="s">
        <v>671</v>
      </c>
      <c r="D31" s="98" t="s">
        <v>656</v>
      </c>
      <c r="E31" s="98" t="s">
        <v>665</v>
      </c>
      <c r="F31" s="90" t="s">
        <v>672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 x14ac:dyDescent="0.15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 x14ac:dyDescent="0.15">
      <c r="A33" s="96">
        <v>88</v>
      </c>
      <c r="B33" s="96">
        <v>98</v>
      </c>
      <c r="C33" s="96">
        <v>92</v>
      </c>
      <c r="D33" s="96">
        <v>98</v>
      </c>
      <c r="E33" s="96">
        <v>93</v>
      </c>
      <c r="F33" s="96">
        <v>98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 x14ac:dyDescent="0.15">
      <c r="A34" s="89" t="s">
        <v>673</v>
      </c>
      <c r="B34" s="90" t="s">
        <v>2</v>
      </c>
      <c r="C34" s="98">
        <v>32</v>
      </c>
      <c r="D34" s="90" t="s">
        <v>3</v>
      </c>
      <c r="E34" s="90" t="s">
        <v>674</v>
      </c>
      <c r="F34" s="90" t="s">
        <v>5</v>
      </c>
      <c r="G34" s="91">
        <f>(A36*A37+B36*B37+C36*C37+D36*D37+E36*E37+F36*F37+G36*G37+H36*H37)/C34</f>
        <v>91.8125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 x14ac:dyDescent="0.2">
      <c r="A35" s="90" t="s">
        <v>675</v>
      </c>
      <c r="B35" s="90" t="s">
        <v>676</v>
      </c>
      <c r="C35" s="90" t="s">
        <v>677</v>
      </c>
      <c r="D35" s="90" t="s">
        <v>678</v>
      </c>
      <c r="E35" s="90" t="s">
        <v>679</v>
      </c>
      <c r="F35" s="90" t="s">
        <v>680</v>
      </c>
      <c r="G35" s="90" t="s">
        <v>681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 x14ac:dyDescent="0.2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 x14ac:dyDescent="0.15">
      <c r="A37" s="96">
        <v>98</v>
      </c>
      <c r="B37" s="96">
        <v>93</v>
      </c>
      <c r="C37" s="96">
        <v>87</v>
      </c>
      <c r="D37" s="96">
        <v>85</v>
      </c>
      <c r="E37" s="96">
        <v>95</v>
      </c>
      <c r="F37" s="96">
        <v>93</v>
      </c>
      <c r="G37" s="96">
        <v>92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 x14ac:dyDescent="0.15">
      <c r="A38" s="89" t="s">
        <v>682</v>
      </c>
      <c r="B38" s="90" t="s">
        <v>2</v>
      </c>
      <c r="C38" s="90">
        <v>30</v>
      </c>
      <c r="D38" s="95" t="s">
        <v>3</v>
      </c>
      <c r="E38" s="90" t="s">
        <v>683</v>
      </c>
      <c r="F38" s="95" t="s">
        <v>5</v>
      </c>
      <c r="G38" s="91">
        <f>(A40*A41+B40*B41+C40*C41+D40*D41+E40*E41+F40*F41+G40*G41+H40*H41)/C38</f>
        <v>94.333333333333329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 x14ac:dyDescent="0.15">
      <c r="A39" s="90" t="s">
        <v>684</v>
      </c>
      <c r="B39" s="90" t="s">
        <v>685</v>
      </c>
      <c r="C39" s="90" t="s">
        <v>686</v>
      </c>
      <c r="D39" s="90" t="s">
        <v>687</v>
      </c>
      <c r="E39" s="90" t="s">
        <v>688</v>
      </c>
      <c r="F39" s="90" t="s">
        <v>651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 x14ac:dyDescent="0.15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 x14ac:dyDescent="0.15">
      <c r="A41" s="96">
        <v>98</v>
      </c>
      <c r="B41" s="96">
        <v>98</v>
      </c>
      <c r="C41" s="96">
        <v>94</v>
      </c>
      <c r="D41" s="96">
        <v>88</v>
      </c>
      <c r="E41" s="96">
        <v>94</v>
      </c>
      <c r="F41" s="96">
        <v>97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 x14ac:dyDescent="0.15">
      <c r="A42" s="89" t="s">
        <v>689</v>
      </c>
      <c r="B42" s="90" t="s">
        <v>2</v>
      </c>
      <c r="C42" s="90">
        <v>29</v>
      </c>
      <c r="D42" s="95" t="s">
        <v>3</v>
      </c>
      <c r="E42" s="90" t="s">
        <v>690</v>
      </c>
      <c r="F42" s="95" t="s">
        <v>5</v>
      </c>
      <c r="G42" s="91">
        <f>(A44*A45+B44*B45+C44*C45+D44*D45+E44*E45+F44*F45+G44*G45+H44*H45)/C42</f>
        <v>91.724137931034477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 x14ac:dyDescent="0.15">
      <c r="A43" s="90" t="s">
        <v>656</v>
      </c>
      <c r="B43" s="90" t="s">
        <v>691</v>
      </c>
      <c r="C43" s="90" t="s">
        <v>692</v>
      </c>
      <c r="D43" s="90" t="s">
        <v>693</v>
      </c>
      <c r="E43" s="90" t="s">
        <v>694</v>
      </c>
      <c r="F43" s="90" t="s">
        <v>658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 x14ac:dyDescent="0.15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 x14ac:dyDescent="0.15">
      <c r="A45" s="96">
        <v>98</v>
      </c>
      <c r="B45" s="96">
        <v>98</v>
      </c>
      <c r="C45" s="96">
        <v>98</v>
      </c>
      <c r="D45" s="96">
        <v>69</v>
      </c>
      <c r="E45" s="96">
        <v>98</v>
      </c>
      <c r="F45" s="96">
        <v>96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 x14ac:dyDescent="0.2">
      <c r="A46" s="89" t="s">
        <v>695</v>
      </c>
      <c r="B46" s="95" t="s">
        <v>2</v>
      </c>
      <c r="C46" s="95">
        <v>22</v>
      </c>
      <c r="D46" s="95" t="s">
        <v>3</v>
      </c>
      <c r="E46" s="95" t="s">
        <v>696</v>
      </c>
      <c r="F46" s="95" t="s">
        <v>5</v>
      </c>
      <c r="G46" s="91">
        <f>(A48*A49+B48*B49+C48*C49+D48*D49+E48*E49+F48*F49+G48*G49+H48*H49)/C46</f>
        <v>97.318181818181813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 x14ac:dyDescent="0.15">
      <c r="A47" s="90" t="s">
        <v>697</v>
      </c>
      <c r="B47" s="90" t="s">
        <v>698</v>
      </c>
      <c r="C47" s="90" t="s">
        <v>699</v>
      </c>
      <c r="D47" s="90" t="s">
        <v>700</v>
      </c>
      <c r="E47" s="90" t="s">
        <v>701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 x14ac:dyDescent="0.2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 x14ac:dyDescent="0.2">
      <c r="A49" s="96">
        <v>98</v>
      </c>
      <c r="B49" s="96">
        <v>98</v>
      </c>
      <c r="C49" s="96">
        <v>93</v>
      </c>
      <c r="D49" s="96">
        <v>98</v>
      </c>
      <c r="E49" s="96">
        <v>98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 x14ac:dyDescent="0.15">
      <c r="A50" s="89" t="s">
        <v>702</v>
      </c>
      <c r="B50" s="90" t="s">
        <v>2</v>
      </c>
      <c r="C50" s="90">
        <f>A52+B52+C52+D52+E52+F52+G52</f>
        <v>25</v>
      </c>
      <c r="D50" s="90" t="s">
        <v>3</v>
      </c>
      <c r="E50" s="100" t="s">
        <v>644</v>
      </c>
      <c r="F50" s="90" t="s">
        <v>5</v>
      </c>
      <c r="G50" s="91">
        <f>(A52*A53+B52*B53+C52*C53+D52*D53+E52*E53+F52*F53+G52*G53+H52*H53)/C50</f>
        <v>97.76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 x14ac:dyDescent="0.15">
      <c r="A51" s="90" t="s">
        <v>703</v>
      </c>
      <c r="B51" s="90" t="s">
        <v>704</v>
      </c>
      <c r="C51" s="90" t="s">
        <v>705</v>
      </c>
      <c r="D51" s="90" t="s">
        <v>706</v>
      </c>
      <c r="E51" s="95" t="s">
        <v>707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 x14ac:dyDescent="0.15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 x14ac:dyDescent="0.15">
      <c r="A53" s="96">
        <v>98</v>
      </c>
      <c r="B53" s="96">
        <v>98</v>
      </c>
      <c r="C53" s="96">
        <v>98</v>
      </c>
      <c r="D53" s="96">
        <v>98</v>
      </c>
      <c r="E53" s="96">
        <v>92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 x14ac:dyDescent="0.15">
      <c r="A54" s="89" t="s">
        <v>708</v>
      </c>
      <c r="B54" s="90" t="s">
        <v>2</v>
      </c>
      <c r="C54" s="90">
        <v>32</v>
      </c>
      <c r="D54" s="90" t="s">
        <v>3</v>
      </c>
      <c r="E54" s="100" t="s">
        <v>644</v>
      </c>
      <c r="F54" s="90" t="s">
        <v>5</v>
      </c>
      <c r="G54" s="91">
        <f>(A56*A57+B56*B57+C56*C57+D56*D57+E56*E57+F56*F57+G56*G57+H56*H57)/C54</f>
        <v>97.75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 x14ac:dyDescent="0.15">
      <c r="A55" s="90" t="s">
        <v>709</v>
      </c>
      <c r="B55" s="90" t="s">
        <v>710</v>
      </c>
      <c r="C55" s="90" t="s">
        <v>711</v>
      </c>
      <c r="D55" s="90" t="s">
        <v>712</v>
      </c>
      <c r="E55" s="90" t="s">
        <v>713</v>
      </c>
      <c r="F55" s="90" t="s">
        <v>714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 x14ac:dyDescent="0.15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 x14ac:dyDescent="0.15">
      <c r="A57" s="96">
        <v>98</v>
      </c>
      <c r="B57" s="96">
        <v>98</v>
      </c>
      <c r="C57" s="96">
        <v>98</v>
      </c>
      <c r="D57" s="96">
        <v>98</v>
      </c>
      <c r="E57" s="96">
        <v>98</v>
      </c>
      <c r="F57" s="96">
        <v>96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 x14ac:dyDescent="0.15">
      <c r="A58" s="89" t="s">
        <v>715</v>
      </c>
      <c r="B58" s="90" t="s">
        <v>2</v>
      </c>
      <c r="C58" s="90">
        <f>A60+B60+C60+D60+E60</f>
        <v>19</v>
      </c>
      <c r="D58" s="90" t="s">
        <v>3</v>
      </c>
      <c r="E58" s="90" t="s">
        <v>716</v>
      </c>
      <c r="F58" s="90" t="s">
        <v>5</v>
      </c>
      <c r="G58" s="91">
        <f>(A60*A61+B60*B61+C60*C61+D60*D61+E60*E61+F60*F61+G60*G61+H60*H61)/C58</f>
        <v>94.421052631578945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 x14ac:dyDescent="0.15">
      <c r="A59" s="90" t="s">
        <v>717</v>
      </c>
      <c r="B59" s="90" t="s">
        <v>718</v>
      </c>
      <c r="C59" s="90" t="s">
        <v>719</v>
      </c>
      <c r="D59" s="90" t="s">
        <v>720</v>
      </c>
      <c r="E59" s="90" t="s">
        <v>707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 x14ac:dyDescent="0.15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 x14ac:dyDescent="0.15">
      <c r="A61" s="96">
        <v>93</v>
      </c>
      <c r="B61" s="96">
        <v>94</v>
      </c>
      <c r="C61" s="96">
        <v>94</v>
      </c>
      <c r="D61" s="96">
        <v>98</v>
      </c>
      <c r="E61" s="96">
        <v>92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 x14ac:dyDescent="0.15">
      <c r="A62" s="89" t="s">
        <v>721</v>
      </c>
      <c r="B62" s="90" t="s">
        <v>2</v>
      </c>
      <c r="C62" s="90">
        <f>A64+B64+C64</f>
        <v>11</v>
      </c>
      <c r="D62" s="90" t="s">
        <v>3</v>
      </c>
      <c r="E62" s="90" t="s">
        <v>716</v>
      </c>
      <c r="F62" s="90" t="s">
        <v>5</v>
      </c>
      <c r="G62" s="91">
        <f>(A64*A65+B64*B65+C64*C65+D64*D65+E64*E65+F64*F65+G64*G65+H64*H65)/C62</f>
        <v>96.36363636363636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 x14ac:dyDescent="0.15">
      <c r="A63" s="90" t="s">
        <v>722</v>
      </c>
      <c r="B63" s="90" t="s">
        <v>723</v>
      </c>
      <c r="C63" s="90" t="s">
        <v>724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 x14ac:dyDescent="0.2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 x14ac:dyDescent="0.15">
      <c r="A65" s="96">
        <v>96</v>
      </c>
      <c r="B65" s="96">
        <v>98</v>
      </c>
      <c r="C65" s="96">
        <v>96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 x14ac:dyDescent="0.15">
      <c r="A66" s="89" t="s">
        <v>725</v>
      </c>
      <c r="B66" s="90" t="s">
        <v>2</v>
      </c>
      <c r="C66" s="90">
        <f>A68+B68+C68+D68</f>
        <v>22</v>
      </c>
      <c r="D66" s="90" t="s">
        <v>3</v>
      </c>
      <c r="E66" s="90" t="s">
        <v>726</v>
      </c>
      <c r="F66" s="90" t="s">
        <v>5</v>
      </c>
      <c r="G66" s="91">
        <f>(A68*A69+B68*B69+C68*C69+D68*D69+E68*E69+F68*F69+G68*G69+H68*H69)/C66</f>
        <v>92.272727272727266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 x14ac:dyDescent="0.15">
      <c r="A67" s="5" t="s">
        <v>894</v>
      </c>
      <c r="B67" s="90" t="s">
        <v>727</v>
      </c>
      <c r="C67" s="90" t="s">
        <v>728</v>
      </c>
      <c r="D67" s="90" t="s">
        <v>729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 x14ac:dyDescent="0.15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 x14ac:dyDescent="0.15">
      <c r="A69" s="96">
        <v>95</v>
      </c>
      <c r="B69" s="96">
        <v>95</v>
      </c>
      <c r="C69" s="96">
        <v>95</v>
      </c>
      <c r="D69" s="96">
        <v>80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 x14ac:dyDescent="0.15">
      <c r="A70" s="89" t="s">
        <v>730</v>
      </c>
      <c r="B70" s="90" t="s">
        <v>2</v>
      </c>
      <c r="C70" s="90">
        <v>21</v>
      </c>
      <c r="D70" s="90" t="s">
        <v>3</v>
      </c>
      <c r="E70" s="90" t="s">
        <v>653</v>
      </c>
      <c r="F70" s="90" t="s">
        <v>5</v>
      </c>
      <c r="G70" s="91">
        <f>(A72*A73+B72*B73+C72*C73+D72*D73+E72*E73+F72*F73+G72*G73)/C70</f>
        <v>93.952380952380949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 x14ac:dyDescent="0.15">
      <c r="A71" s="90" t="s">
        <v>731</v>
      </c>
      <c r="B71" s="90" t="s">
        <v>732</v>
      </c>
      <c r="C71" s="90" t="s">
        <v>733</v>
      </c>
      <c r="D71" s="101" t="s">
        <v>734</v>
      </c>
      <c r="E71" s="102" t="s">
        <v>735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 x14ac:dyDescent="0.2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 x14ac:dyDescent="0.15">
      <c r="A73" s="96">
        <v>95</v>
      </c>
      <c r="B73" s="96">
        <v>96</v>
      </c>
      <c r="C73" s="96">
        <v>95</v>
      </c>
      <c r="D73" s="96">
        <v>95</v>
      </c>
      <c r="E73" s="96">
        <v>86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 x14ac:dyDescent="0.2">
      <c r="A74" s="89" t="s">
        <v>736</v>
      </c>
      <c r="B74" s="90" t="s">
        <v>2</v>
      </c>
      <c r="C74" s="90">
        <v>20</v>
      </c>
      <c r="D74" s="90" t="s">
        <v>3</v>
      </c>
      <c r="E74" s="90" t="s">
        <v>674</v>
      </c>
      <c r="F74" s="90" t="s">
        <v>5</v>
      </c>
      <c r="G74" s="91">
        <f>(A76*A77+B76*B77+C76*C77+D76*D77+E76*E77+F76*F77+G76*G77)/C74</f>
        <v>84.3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 x14ac:dyDescent="0.2">
      <c r="A75" s="90" t="s">
        <v>737</v>
      </c>
      <c r="B75" s="90" t="s">
        <v>738</v>
      </c>
      <c r="C75" s="90" t="s">
        <v>739</v>
      </c>
      <c r="D75" s="90" t="s">
        <v>679</v>
      </c>
      <c r="E75" s="90" t="s">
        <v>740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 x14ac:dyDescent="0.2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 x14ac:dyDescent="0.15">
      <c r="A77" s="96">
        <v>74</v>
      </c>
      <c r="B77" s="96">
        <v>87</v>
      </c>
      <c r="C77" s="96">
        <v>85</v>
      </c>
      <c r="D77" s="96">
        <v>95</v>
      </c>
      <c r="E77" s="96">
        <v>90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 x14ac:dyDescent="0.2">
      <c r="A78" s="89" t="s">
        <v>741</v>
      </c>
      <c r="B78" s="90" t="s">
        <v>2</v>
      </c>
      <c r="C78" s="90">
        <v>36</v>
      </c>
      <c r="D78" s="90" t="s">
        <v>3</v>
      </c>
      <c r="E78" s="90" t="s">
        <v>726</v>
      </c>
      <c r="F78" s="90" t="s">
        <v>5</v>
      </c>
      <c r="G78" s="91">
        <f>(A80*A81+B80*B81+C80*C81+D80*D81+E80*E81+F80*F81+G80*G81+H80*H81+I80*I81)/C78</f>
        <v>90.333333333333329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 x14ac:dyDescent="0.15">
      <c r="A79" s="90" t="s">
        <v>742</v>
      </c>
      <c r="B79" s="90" t="s">
        <v>743</v>
      </c>
      <c r="C79" s="90" t="s">
        <v>744</v>
      </c>
      <c r="D79" s="90" t="s">
        <v>745</v>
      </c>
      <c r="E79" s="98" t="s">
        <v>746</v>
      </c>
      <c r="F79" s="90" t="s">
        <v>747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 x14ac:dyDescent="0.15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 x14ac:dyDescent="0.15">
      <c r="A81" s="96">
        <v>90</v>
      </c>
      <c r="B81" s="96">
        <v>91</v>
      </c>
      <c r="C81" s="96">
        <v>86</v>
      </c>
      <c r="D81" s="96">
        <v>88</v>
      </c>
      <c r="E81" s="96">
        <v>94</v>
      </c>
      <c r="F81" s="96">
        <v>93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 x14ac:dyDescent="0.15">
      <c r="A82" s="89" t="s">
        <v>748</v>
      </c>
      <c r="B82" s="90" t="s">
        <v>2</v>
      </c>
      <c r="C82" s="90">
        <v>34</v>
      </c>
      <c r="D82" s="90" t="s">
        <v>3</v>
      </c>
      <c r="E82" s="90" t="s">
        <v>726</v>
      </c>
      <c r="F82" s="90" t="s">
        <v>5</v>
      </c>
      <c r="G82" s="91">
        <f>(A84*A85+B84*B85+C84*C85+D84*D85+E84*E85+F84*F85+G84*G85+H84*H85+I84*I85)/C82</f>
        <v>88.588235294117652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 x14ac:dyDescent="0.15">
      <c r="A83" s="90" t="s">
        <v>749</v>
      </c>
      <c r="B83" s="90" t="s">
        <v>750</v>
      </c>
      <c r="C83" s="90" t="s">
        <v>751</v>
      </c>
      <c r="D83" s="90" t="s">
        <v>752</v>
      </c>
      <c r="E83" s="90" t="s">
        <v>753</v>
      </c>
      <c r="F83" s="90" t="s">
        <v>754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 x14ac:dyDescent="0.2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 x14ac:dyDescent="0.15">
      <c r="A85" s="96">
        <v>87</v>
      </c>
      <c r="B85" s="96">
        <v>85</v>
      </c>
      <c r="C85" s="96">
        <v>95</v>
      </c>
      <c r="D85" s="96">
        <v>79</v>
      </c>
      <c r="E85" s="96">
        <v>92</v>
      </c>
      <c r="F85" s="96">
        <v>94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 x14ac:dyDescent="0.2">
      <c r="A86" s="89" t="s">
        <v>755</v>
      </c>
      <c r="B86" s="90" t="s">
        <v>2</v>
      </c>
      <c r="C86" s="90">
        <v>17</v>
      </c>
      <c r="D86" s="90" t="s">
        <v>3</v>
      </c>
      <c r="E86" s="90" t="s">
        <v>756</v>
      </c>
      <c r="F86" s="90" t="s">
        <v>5</v>
      </c>
      <c r="G86" s="91">
        <f>(A88*A89+B88*B89+C88*C89+D88*D89+E88*E89+F88*F89+G88*G89+H88*H89)/C86</f>
        <v>96.235294117647058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 x14ac:dyDescent="0.2">
      <c r="A87" s="90" t="s">
        <v>757</v>
      </c>
      <c r="B87" s="90" t="s">
        <v>758</v>
      </c>
      <c r="C87" s="90" t="s">
        <v>759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 x14ac:dyDescent="0.15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 x14ac:dyDescent="0.15">
      <c r="A89" s="96">
        <v>98</v>
      </c>
      <c r="B89" s="96">
        <v>95</v>
      </c>
      <c r="C89" s="96">
        <v>96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 x14ac:dyDescent="0.2">
      <c r="A90" s="89" t="s">
        <v>760</v>
      </c>
      <c r="B90" s="90" t="s">
        <v>2</v>
      </c>
      <c r="C90" s="90">
        <f>A92+B92+C92+D92+E92+F92+G92</f>
        <v>32</v>
      </c>
      <c r="D90" s="90" t="s">
        <v>3</v>
      </c>
      <c r="E90" s="90" t="s">
        <v>661</v>
      </c>
      <c r="F90" s="90" t="s">
        <v>5</v>
      </c>
      <c r="G90" s="91">
        <f>(A92*A93+B92*B93+C92*C93+D92*D93+E92*E93+F92*F93+G92*G93)/C90</f>
        <v>89.8125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 x14ac:dyDescent="0.2">
      <c r="A91" s="90" t="s">
        <v>761</v>
      </c>
      <c r="B91" s="90" t="s">
        <v>762</v>
      </c>
      <c r="C91" s="90" t="s">
        <v>763</v>
      </c>
      <c r="D91" s="90" t="s">
        <v>764</v>
      </c>
      <c r="E91" s="90" t="s">
        <v>765</v>
      </c>
      <c r="F91" s="90" t="s">
        <v>766</v>
      </c>
      <c r="G91" s="90" t="s">
        <v>767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 x14ac:dyDescent="0.2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 x14ac:dyDescent="0.15">
      <c r="A93" s="96">
        <v>92</v>
      </c>
      <c r="B93" s="96">
        <v>87</v>
      </c>
      <c r="C93" s="96">
        <v>89</v>
      </c>
      <c r="D93" s="96">
        <v>86</v>
      </c>
      <c r="E93" s="96">
        <v>92</v>
      </c>
      <c r="F93" s="96">
        <v>90</v>
      </c>
      <c r="G93" s="96">
        <v>93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 x14ac:dyDescent="0.2">
      <c r="A94" s="89" t="s">
        <v>768</v>
      </c>
      <c r="B94" s="90" t="s">
        <v>2</v>
      </c>
      <c r="C94" s="90">
        <f>SUM(A96:E96)</f>
        <v>21</v>
      </c>
      <c r="D94" s="90" t="s">
        <v>3</v>
      </c>
      <c r="E94" s="90" t="s">
        <v>696</v>
      </c>
      <c r="F94" s="90" t="s">
        <v>5</v>
      </c>
      <c r="G94" s="91">
        <f>(A96*A97+B96*B97+C96*C97+D96*D97+E96*E97+F96*F97+G96*G97+H96*H97)/C94</f>
        <v>96.857142857142861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 x14ac:dyDescent="0.2">
      <c r="A95" s="90" t="s">
        <v>769</v>
      </c>
      <c r="B95" s="90" t="s">
        <v>770</v>
      </c>
      <c r="C95" s="90" t="s">
        <v>771</v>
      </c>
      <c r="D95" s="90" t="s">
        <v>707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 x14ac:dyDescent="0.2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 x14ac:dyDescent="0.15">
      <c r="A97" s="96">
        <v>98</v>
      </c>
      <c r="B97" s="96">
        <v>97</v>
      </c>
      <c r="C97" s="96">
        <v>98</v>
      </c>
      <c r="D97" s="96">
        <v>92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 x14ac:dyDescent="0.2">
      <c r="A98" s="4" t="s">
        <v>887</v>
      </c>
      <c r="B98" s="90" t="s">
        <v>2</v>
      </c>
      <c r="C98" s="90">
        <v>31</v>
      </c>
      <c r="D98" s="90" t="s">
        <v>3</v>
      </c>
      <c r="E98" s="5" t="s">
        <v>895</v>
      </c>
      <c r="F98" s="90" t="s">
        <v>5</v>
      </c>
      <c r="G98" s="91">
        <f>(A100*A101+B100*B101+C100*C101+D100*D101+E100*E101+F100*F101+G100*G101+H100*H101)/C98</f>
        <v>98.032258064516128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 x14ac:dyDescent="0.2">
      <c r="A99" s="5" t="s">
        <v>888</v>
      </c>
      <c r="B99" s="5" t="s">
        <v>890</v>
      </c>
      <c r="C99" s="5" t="s">
        <v>889</v>
      </c>
      <c r="D99" s="5" t="s">
        <v>891</v>
      </c>
      <c r="E99" s="5" t="s">
        <v>892</v>
      </c>
      <c r="F99" s="5" t="s">
        <v>893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 x14ac:dyDescent="0.2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 x14ac:dyDescent="0.15">
      <c r="A101" s="96">
        <v>98</v>
      </c>
      <c r="B101" s="96">
        <v>98</v>
      </c>
      <c r="C101" s="96">
        <v>98</v>
      </c>
      <c r="D101" s="96">
        <v>98</v>
      </c>
      <c r="E101" s="96">
        <v>97</v>
      </c>
      <c r="F101" s="96">
        <v>99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 x14ac:dyDescent="0.2">
      <c r="A102" s="89" t="s">
        <v>772</v>
      </c>
      <c r="B102" s="90" t="s">
        <v>2</v>
      </c>
      <c r="C102" s="90">
        <v>29</v>
      </c>
      <c r="D102" s="90" t="s">
        <v>3</v>
      </c>
      <c r="E102" s="90" t="s">
        <v>690</v>
      </c>
      <c r="F102" s="90" t="s">
        <v>5</v>
      </c>
      <c r="G102" s="91">
        <f>(A104*A105+B104*B105+C104*C105+D104*D105+E104*E105+F104*F105+G104*G105+H104*H105)/C102</f>
        <v>90.58620689655173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 x14ac:dyDescent="0.2">
      <c r="A103" s="90" t="s">
        <v>773</v>
      </c>
      <c r="B103" s="90" t="s">
        <v>774</v>
      </c>
      <c r="C103" s="90" t="s">
        <v>775</v>
      </c>
      <c r="D103" s="90" t="s">
        <v>776</v>
      </c>
      <c r="E103" s="90" t="s">
        <v>777</v>
      </c>
      <c r="F103" s="90" t="s">
        <v>778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 x14ac:dyDescent="0.2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 x14ac:dyDescent="0.15">
      <c r="A105" s="96">
        <v>87</v>
      </c>
      <c r="B105" s="96">
        <v>90</v>
      </c>
      <c r="C105" s="96">
        <v>89</v>
      </c>
      <c r="D105" s="96">
        <v>91</v>
      </c>
      <c r="E105" s="96">
        <v>93</v>
      </c>
      <c r="F105" s="96">
        <v>97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 x14ac:dyDescent="0.2">
      <c r="A106" s="89" t="s">
        <v>779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780</v>
      </c>
      <c r="F106" s="90" t="s">
        <v>5</v>
      </c>
      <c r="G106" s="91">
        <f>(A108*A109+B108*B109+C108*C109+D108*D109+E108*E109+F108*F109+G108*G109+H108*H109)/C106</f>
        <v>91.333333333333329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 x14ac:dyDescent="0.2">
      <c r="A107" s="90" t="s">
        <v>781</v>
      </c>
      <c r="B107" s="90" t="s">
        <v>782</v>
      </c>
      <c r="C107" s="90" t="s">
        <v>783</v>
      </c>
      <c r="D107" s="90" t="s">
        <v>784</v>
      </c>
      <c r="E107" s="90" t="s">
        <v>785</v>
      </c>
      <c r="F107" s="90" t="s">
        <v>765</v>
      </c>
      <c r="G107" s="90" t="s">
        <v>786</v>
      </c>
      <c r="H107" s="90" t="s">
        <v>787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 x14ac:dyDescent="0.2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 x14ac:dyDescent="0.15">
      <c r="A109" s="96">
        <v>85</v>
      </c>
      <c r="B109" s="96">
        <v>93</v>
      </c>
      <c r="C109" s="96">
        <v>91</v>
      </c>
      <c r="D109" s="96">
        <v>92</v>
      </c>
      <c r="E109" s="96">
        <v>92</v>
      </c>
      <c r="F109" s="96">
        <v>92</v>
      </c>
      <c r="G109" s="96">
        <v>90</v>
      </c>
      <c r="H109" s="96">
        <v>91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 x14ac:dyDescent="0.15">
      <c r="A110" s="107" t="s">
        <v>788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 x14ac:dyDescent="0.2">
      <c r="A111" s="89" t="s">
        <v>789</v>
      </c>
      <c r="B111" s="90" t="s">
        <v>2</v>
      </c>
      <c r="C111" s="90">
        <v>28</v>
      </c>
      <c r="D111" s="90" t="s">
        <v>3</v>
      </c>
      <c r="E111" s="90" t="s">
        <v>790</v>
      </c>
      <c r="F111" s="90" t="s">
        <v>5</v>
      </c>
      <c r="G111" s="91">
        <f>(A113*A114+B113*B114+C113*C114+D113*D114+E113*E114)/C111</f>
        <v>91.928571428571431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 x14ac:dyDescent="0.2">
      <c r="A112" s="90" t="s">
        <v>791</v>
      </c>
      <c r="B112" s="90" t="s">
        <v>792</v>
      </c>
      <c r="C112" s="90" t="s">
        <v>793</v>
      </c>
      <c r="D112" s="90" t="s">
        <v>794</v>
      </c>
      <c r="E112" s="90" t="s">
        <v>795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 x14ac:dyDescent="0.2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 x14ac:dyDescent="0.15">
      <c r="A114" s="96">
        <v>95</v>
      </c>
      <c r="B114" s="96">
        <v>87</v>
      </c>
      <c r="C114" s="96">
        <v>90</v>
      </c>
      <c r="D114" s="96">
        <v>96</v>
      </c>
      <c r="E114" s="96">
        <v>90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 x14ac:dyDescent="0.2">
      <c r="A115" s="89" t="s">
        <v>796</v>
      </c>
      <c r="B115" s="90" t="s">
        <v>2</v>
      </c>
      <c r="C115" s="90">
        <v>22</v>
      </c>
      <c r="D115" s="90" t="s">
        <v>3</v>
      </c>
      <c r="E115" s="90" t="s">
        <v>797</v>
      </c>
      <c r="F115" s="90" t="s">
        <v>5</v>
      </c>
      <c r="G115" s="91">
        <f>(A117*A118+B117*B118+C117*C118+D117*D118)/C115</f>
        <v>86.5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 x14ac:dyDescent="0.2">
      <c r="A116" s="90" t="s">
        <v>798</v>
      </c>
      <c r="B116" s="90" t="s">
        <v>799</v>
      </c>
      <c r="C116" s="90" t="s">
        <v>800</v>
      </c>
      <c r="D116" s="90" t="s">
        <v>801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 x14ac:dyDescent="0.2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 x14ac:dyDescent="0.15">
      <c r="A118" s="96">
        <v>84</v>
      </c>
      <c r="B118" s="96">
        <v>88</v>
      </c>
      <c r="C118" s="96">
        <v>89</v>
      </c>
      <c r="D118" s="96">
        <v>85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 x14ac:dyDescent="0.2">
      <c r="A119" s="89" t="s">
        <v>802</v>
      </c>
      <c r="B119" s="90" t="s">
        <v>2</v>
      </c>
      <c r="C119" s="90">
        <v>24</v>
      </c>
      <c r="D119" s="90" t="s">
        <v>3</v>
      </c>
      <c r="E119" s="90" t="s">
        <v>644</v>
      </c>
      <c r="F119" s="90" t="s">
        <v>5</v>
      </c>
      <c r="G119" s="91">
        <f>(A121*A122+B121*B122+C121*C122+D121*D122)/C119</f>
        <v>90.5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 x14ac:dyDescent="0.2">
      <c r="A120" s="90" t="s">
        <v>803</v>
      </c>
      <c r="B120" s="90" t="s">
        <v>804</v>
      </c>
      <c r="C120" s="90" t="s">
        <v>805</v>
      </c>
      <c r="D120" s="90" t="s">
        <v>806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 x14ac:dyDescent="0.2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 x14ac:dyDescent="0.15">
      <c r="A122" s="96">
        <v>90</v>
      </c>
      <c r="B122" s="96">
        <v>94</v>
      </c>
      <c r="C122" s="96">
        <v>89</v>
      </c>
      <c r="D122" s="96">
        <v>89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 x14ac:dyDescent="0.2">
      <c r="A123" s="89" t="s">
        <v>807</v>
      </c>
      <c r="B123" s="90" t="s">
        <v>2</v>
      </c>
      <c r="C123" s="90">
        <v>15</v>
      </c>
      <c r="D123" s="90" t="s">
        <v>3</v>
      </c>
      <c r="E123" s="90" t="s">
        <v>808</v>
      </c>
      <c r="F123" s="90" t="s">
        <v>5</v>
      </c>
      <c r="G123" s="91">
        <f>(A125*A126+B125*B126+C125*C126)/C123</f>
        <v>93.86666666666666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 x14ac:dyDescent="0.2">
      <c r="A124" s="90" t="s">
        <v>809</v>
      </c>
      <c r="B124" s="90" t="s">
        <v>810</v>
      </c>
      <c r="C124" s="90" t="s">
        <v>811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 x14ac:dyDescent="0.2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 x14ac:dyDescent="0.15">
      <c r="A126" s="96">
        <v>92</v>
      </c>
      <c r="B126" s="96">
        <v>96</v>
      </c>
      <c r="C126" s="96">
        <v>93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 x14ac:dyDescent="0.2">
      <c r="A127" s="89" t="s">
        <v>812</v>
      </c>
      <c r="B127" s="90" t="s">
        <v>2</v>
      </c>
      <c r="C127" s="90">
        <v>32</v>
      </c>
      <c r="D127" s="90" t="s">
        <v>3</v>
      </c>
      <c r="E127" s="90" t="s">
        <v>716</v>
      </c>
      <c r="F127" s="90" t="s">
        <v>5</v>
      </c>
      <c r="G127" s="91">
        <f>(A129*A130+B129*B130+C129*C130+D129*D130+E129*E130+F129*F130)/C127</f>
        <v>88.90625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 x14ac:dyDescent="0.2">
      <c r="A128" s="90" t="s">
        <v>813</v>
      </c>
      <c r="B128" s="90" t="s">
        <v>814</v>
      </c>
      <c r="C128" s="90" t="s">
        <v>815</v>
      </c>
      <c r="D128" s="90" t="s">
        <v>816</v>
      </c>
      <c r="E128" s="90" t="s">
        <v>817</v>
      </c>
      <c r="F128" s="90" t="s">
        <v>818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 x14ac:dyDescent="0.2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 x14ac:dyDescent="0.15">
      <c r="A130" s="96">
        <v>90</v>
      </c>
      <c r="B130" s="96">
        <v>92</v>
      </c>
      <c r="C130" s="96">
        <v>89</v>
      </c>
      <c r="D130" s="96">
        <v>92</v>
      </c>
      <c r="E130" s="96">
        <v>91</v>
      </c>
      <c r="F130" s="96">
        <v>71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 x14ac:dyDescent="0.2">
      <c r="A131" s="89" t="s">
        <v>819</v>
      </c>
      <c r="B131" s="90" t="s">
        <v>2</v>
      </c>
      <c r="C131" s="90">
        <v>37</v>
      </c>
      <c r="D131" s="90" t="s">
        <v>3</v>
      </c>
      <c r="E131" s="90" t="s">
        <v>690</v>
      </c>
      <c r="F131" s="90" t="s">
        <v>5</v>
      </c>
      <c r="G131" s="91">
        <f>(A133*A134+B133*B134+C133*C134+D133*D134+E133*E134+F133*F134+G133*G134+H133*H134)/C131</f>
        <v>92.918918918918919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 x14ac:dyDescent="0.2">
      <c r="A132" s="5" t="s">
        <v>820</v>
      </c>
      <c r="B132" s="5" t="s">
        <v>821</v>
      </c>
      <c r="C132" s="5" t="s">
        <v>822</v>
      </c>
      <c r="D132" s="5" t="s">
        <v>823</v>
      </c>
      <c r="E132" s="5" t="s">
        <v>824</v>
      </c>
      <c r="F132" s="5" t="s">
        <v>825</v>
      </c>
      <c r="G132" s="5" t="s">
        <v>826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 x14ac:dyDescent="0.2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 x14ac:dyDescent="0.15">
      <c r="A134" s="96">
        <v>92</v>
      </c>
      <c r="B134" s="96">
        <v>93</v>
      </c>
      <c r="C134" s="96">
        <v>95</v>
      </c>
      <c r="D134" s="96">
        <v>90</v>
      </c>
      <c r="E134" s="96">
        <v>98</v>
      </c>
      <c r="F134" s="96">
        <v>94</v>
      </c>
      <c r="G134" s="96">
        <v>86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 x14ac:dyDescent="0.2">
      <c r="A135" s="89" t="s">
        <v>827</v>
      </c>
      <c r="B135" s="90" t="s">
        <v>2</v>
      </c>
      <c r="C135" s="90">
        <v>38</v>
      </c>
      <c r="D135" s="90" t="s">
        <v>3</v>
      </c>
      <c r="E135" s="90" t="s">
        <v>690</v>
      </c>
      <c r="F135" s="90" t="s">
        <v>5</v>
      </c>
      <c r="G135" s="91">
        <f>(A137*A138+B137*B138+C137*C138+D137*D138+E137*E138+F137*F138+G137*G138+H137*H138)/C135</f>
        <v>92.236842105263165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 x14ac:dyDescent="0.2">
      <c r="A136" s="90" t="s">
        <v>828</v>
      </c>
      <c r="B136" s="90" t="s">
        <v>829</v>
      </c>
      <c r="C136" s="90" t="s">
        <v>830</v>
      </c>
      <c r="D136" s="90" t="s">
        <v>831</v>
      </c>
      <c r="E136" s="90" t="s">
        <v>832</v>
      </c>
      <c r="F136" s="90" t="s">
        <v>833</v>
      </c>
      <c r="G136" s="90" t="s">
        <v>834</v>
      </c>
      <c r="H136" s="90" t="s">
        <v>835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 x14ac:dyDescent="0.2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 x14ac:dyDescent="0.15">
      <c r="A138" s="96">
        <v>94</v>
      </c>
      <c r="B138" s="96">
        <v>93</v>
      </c>
      <c r="C138" s="96">
        <v>94</v>
      </c>
      <c r="D138" s="96">
        <v>92</v>
      </c>
      <c r="E138" s="96">
        <v>89</v>
      </c>
      <c r="F138" s="96">
        <v>92</v>
      </c>
      <c r="G138" s="96">
        <v>94</v>
      </c>
      <c r="H138" s="96">
        <v>92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 x14ac:dyDescent="0.2">
      <c r="A139" s="89" t="s">
        <v>836</v>
      </c>
      <c r="B139" s="90" t="s">
        <v>2</v>
      </c>
      <c r="C139" s="90">
        <v>36</v>
      </c>
      <c r="D139" s="90" t="s">
        <v>3</v>
      </c>
      <c r="E139" s="90" t="s">
        <v>716</v>
      </c>
      <c r="F139" s="90" t="s">
        <v>5</v>
      </c>
      <c r="G139" s="91">
        <f>(A141*A142+B141*B142+C141*C142+D141*D142+E141*E142+F141*F142+G141*G142)/C139</f>
        <v>85.666666666666671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 x14ac:dyDescent="0.2">
      <c r="A140" s="90" t="s">
        <v>837</v>
      </c>
      <c r="B140" s="90" t="s">
        <v>838</v>
      </c>
      <c r="C140" s="90" t="s">
        <v>839</v>
      </c>
      <c r="D140" s="90" t="s">
        <v>840</v>
      </c>
      <c r="E140" s="90" t="s">
        <v>841</v>
      </c>
      <c r="F140" s="90" t="s">
        <v>842</v>
      </c>
      <c r="G140" s="90" t="s">
        <v>834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 x14ac:dyDescent="0.2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 x14ac:dyDescent="0.15">
      <c r="A142" s="96">
        <v>81</v>
      </c>
      <c r="B142" s="96">
        <v>91</v>
      </c>
      <c r="C142" s="96">
        <v>75</v>
      </c>
      <c r="D142" s="96">
        <v>91</v>
      </c>
      <c r="E142" s="96">
        <v>80</v>
      </c>
      <c r="F142" s="96">
        <v>90</v>
      </c>
      <c r="G142" s="96">
        <v>94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 x14ac:dyDescent="0.2">
      <c r="A143" s="89" t="s">
        <v>843</v>
      </c>
      <c r="B143" s="90" t="s">
        <v>2</v>
      </c>
      <c r="C143" s="90">
        <v>38</v>
      </c>
      <c r="D143" s="90" t="s">
        <v>3</v>
      </c>
      <c r="E143" s="90" t="s">
        <v>726</v>
      </c>
      <c r="F143" s="90" t="s">
        <v>5</v>
      </c>
      <c r="G143" s="91">
        <f>(A145*A146+B145*B146+C145*C146+D145*D146+E145*E146+F145*F146+G145*G146+H145*H146)/C143</f>
        <v>93.184210526315795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 x14ac:dyDescent="0.2">
      <c r="A144" s="90" t="s">
        <v>844</v>
      </c>
      <c r="B144" s="90" t="s">
        <v>845</v>
      </c>
      <c r="C144" s="90" t="s">
        <v>846</v>
      </c>
      <c r="D144" s="90" t="s">
        <v>847</v>
      </c>
      <c r="E144" s="90" t="s">
        <v>848</v>
      </c>
      <c r="F144" s="90" t="s">
        <v>849</v>
      </c>
      <c r="G144" s="90" t="s">
        <v>850</v>
      </c>
      <c r="H144" s="90" t="s">
        <v>851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 x14ac:dyDescent="0.2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 x14ac:dyDescent="0.15">
      <c r="A146" s="96">
        <v>90</v>
      </c>
      <c r="B146" s="96">
        <v>93</v>
      </c>
      <c r="C146" s="96">
        <v>94</v>
      </c>
      <c r="D146" s="96">
        <v>97</v>
      </c>
      <c r="E146" s="96">
        <v>92</v>
      </c>
      <c r="F146" s="96">
        <v>93</v>
      </c>
      <c r="G146" s="96">
        <v>91</v>
      </c>
      <c r="H146" s="96">
        <v>93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 x14ac:dyDescent="0.2">
      <c r="A147" s="89" t="s">
        <v>852</v>
      </c>
      <c r="B147" s="90" t="s">
        <v>2</v>
      </c>
      <c r="C147" s="90">
        <v>39</v>
      </c>
      <c r="D147" s="90" t="s">
        <v>3</v>
      </c>
      <c r="E147" s="90" t="s">
        <v>756</v>
      </c>
      <c r="F147" s="90" t="s">
        <v>5</v>
      </c>
      <c r="G147" s="91">
        <f>(A149*A150+B149*B150+C149*C150+D149*D150+E149*E150+F149*F150+G149*G150)/C147</f>
        <v>96.256410256410263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 x14ac:dyDescent="0.2">
      <c r="A148" s="90" t="s">
        <v>853</v>
      </c>
      <c r="B148" s="90" t="s">
        <v>854</v>
      </c>
      <c r="C148" s="90" t="s">
        <v>855</v>
      </c>
      <c r="D148" s="90" t="s">
        <v>856</v>
      </c>
      <c r="E148" s="90" t="s">
        <v>857</v>
      </c>
      <c r="F148" s="90" t="s">
        <v>858</v>
      </c>
      <c r="G148" s="90" t="s">
        <v>859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 x14ac:dyDescent="0.2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 x14ac:dyDescent="0.15">
      <c r="A150" s="96">
        <v>96</v>
      </c>
      <c r="B150" s="96">
        <v>96</v>
      </c>
      <c r="C150" s="96">
        <v>96</v>
      </c>
      <c r="D150" s="96">
        <v>95</v>
      </c>
      <c r="E150" s="96">
        <v>97</v>
      </c>
      <c r="F150" s="96">
        <v>97</v>
      </c>
      <c r="G150" s="96">
        <v>97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 x14ac:dyDescent="0.2">
      <c r="A151" s="89" t="s">
        <v>860</v>
      </c>
      <c r="B151" s="90" t="s">
        <v>2</v>
      </c>
      <c r="C151" s="90">
        <v>43</v>
      </c>
      <c r="D151" s="90" t="s">
        <v>3</v>
      </c>
      <c r="E151" s="90" t="s">
        <v>780</v>
      </c>
      <c r="F151" s="90" t="s">
        <v>5</v>
      </c>
      <c r="G151" s="91">
        <f>(A153*A154+B153*B154+C153*C154+D153*D154+E153*E154+F153*F154+G153*G154+H153*H154+I153*I154+J153*J154)/C151</f>
        <v>91.395348837209298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 x14ac:dyDescent="0.2">
      <c r="A152" s="90" t="s">
        <v>861</v>
      </c>
      <c r="B152" s="90" t="s">
        <v>862</v>
      </c>
      <c r="C152" s="90" t="s">
        <v>863</v>
      </c>
      <c r="D152" s="90" t="s">
        <v>864</v>
      </c>
      <c r="E152" s="90" t="s">
        <v>865</v>
      </c>
      <c r="F152" s="90" t="s">
        <v>866</v>
      </c>
      <c r="G152" s="90" t="s">
        <v>867</v>
      </c>
      <c r="H152" s="90" t="s">
        <v>868</v>
      </c>
      <c r="I152" s="90" t="s">
        <v>869</v>
      </c>
      <c r="J152" s="90" t="s">
        <v>870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 x14ac:dyDescent="0.2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 x14ac:dyDescent="0.15">
      <c r="A154" s="96">
        <v>97</v>
      </c>
      <c r="B154" s="96">
        <v>95</v>
      </c>
      <c r="C154" s="96">
        <v>90</v>
      </c>
      <c r="D154" s="96">
        <v>93</v>
      </c>
      <c r="E154" s="96">
        <v>94</v>
      </c>
      <c r="F154" s="96">
        <v>90</v>
      </c>
      <c r="G154" s="96">
        <v>85</v>
      </c>
      <c r="H154" s="96">
        <v>81</v>
      </c>
      <c r="I154" s="96">
        <v>96</v>
      </c>
      <c r="J154" s="96">
        <v>93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3" customFormat="1" ht="12.75" x14ac:dyDescent="0.2">
      <c r="A155" s="4" t="s">
        <v>871</v>
      </c>
      <c r="B155" s="5" t="s">
        <v>2</v>
      </c>
      <c r="C155" s="5">
        <v>22</v>
      </c>
      <c r="D155" s="5" t="s">
        <v>3</v>
      </c>
      <c r="E155" s="5" t="s">
        <v>674</v>
      </c>
      <c r="F155" s="5" t="s">
        <v>5</v>
      </c>
      <c r="G155" s="7">
        <f>(A157*A158+B157*B158+C157*C158+D157*D158+E157*E158+F157*F158+G157*G158+H157*H158+I157*I158+J157*J158)/C155</f>
        <v>87.272727272727266</v>
      </c>
      <c r="H155" s="5"/>
      <c r="I155" s="5"/>
      <c r="J155" s="5"/>
      <c r="K155" s="5"/>
      <c r="L155" s="28"/>
      <c r="M155" s="5"/>
      <c r="N155" s="5"/>
      <c r="O155" s="5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11" customFormat="1" ht="12.75" x14ac:dyDescent="0.2">
      <c r="A156" s="5" t="s">
        <v>872</v>
      </c>
      <c r="B156" s="5" t="s">
        <v>911</v>
      </c>
      <c r="C156" s="5" t="s">
        <v>873</v>
      </c>
      <c r="D156" s="5" t="s">
        <v>912</v>
      </c>
      <c r="E156" s="5"/>
      <c r="F156" s="5"/>
      <c r="G156" s="5"/>
      <c r="H156" s="5"/>
      <c r="I156" s="5"/>
      <c r="J156" s="5"/>
      <c r="K156" s="5"/>
      <c r="L156" s="5"/>
      <c r="M156" s="28"/>
      <c r="N156" s="5"/>
      <c r="O156" s="5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3" customFormat="1" ht="12.75" x14ac:dyDescent="0.2">
      <c r="A157" s="5">
        <v>6</v>
      </c>
      <c r="B157" s="5">
        <v>6</v>
      </c>
      <c r="C157" s="5">
        <v>6</v>
      </c>
      <c r="D157" s="5">
        <v>4</v>
      </c>
      <c r="E157" s="5"/>
      <c r="F157" s="5"/>
      <c r="G157" s="5"/>
      <c r="H157" s="5"/>
      <c r="I157" s="5"/>
      <c r="J157" s="5"/>
      <c r="K157" s="5"/>
      <c r="L157" s="5"/>
      <c r="M157" s="28"/>
      <c r="N157" s="5"/>
      <c r="O157" s="5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11" customFormat="1" ht="12" x14ac:dyDescent="0.15">
      <c r="A158" s="10">
        <v>75</v>
      </c>
      <c r="B158" s="10">
        <v>98</v>
      </c>
      <c r="C158" s="10">
        <v>85</v>
      </c>
      <c r="D158" s="10">
        <v>93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88" customFormat="1" ht="12.75" x14ac:dyDescent="0.2">
      <c r="A159" s="89" t="s">
        <v>874</v>
      </c>
      <c r="B159" s="90" t="s">
        <v>2</v>
      </c>
      <c r="C159" s="90">
        <v>32</v>
      </c>
      <c r="D159" s="90" t="s">
        <v>3</v>
      </c>
      <c r="E159" s="90" t="s">
        <v>644</v>
      </c>
      <c r="F159" s="90" t="s">
        <v>5</v>
      </c>
      <c r="G159" s="91">
        <f>(A161*A162+B161*B162+C161*C162+D161*D162+E161*E162+F161*F162)/C159</f>
        <v>93.125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 x14ac:dyDescent="0.2">
      <c r="A160" s="90" t="s">
        <v>875</v>
      </c>
      <c r="B160" s="90" t="s">
        <v>876</v>
      </c>
      <c r="C160" s="90" t="s">
        <v>877</v>
      </c>
      <c r="D160" s="90" t="s">
        <v>878</v>
      </c>
      <c r="E160" s="90" t="s">
        <v>879</v>
      </c>
      <c r="F160" s="90" t="s">
        <v>880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 x14ac:dyDescent="0.2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 x14ac:dyDescent="0.15">
      <c r="A162" s="96">
        <v>84</v>
      </c>
      <c r="B162" s="96">
        <v>95</v>
      </c>
      <c r="C162" s="96">
        <v>93</v>
      </c>
      <c r="D162" s="96">
        <v>93</v>
      </c>
      <c r="E162" s="96">
        <v>97</v>
      </c>
      <c r="F162" s="96">
        <v>94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 x14ac:dyDescent="0.2">
      <c r="A163" s="89" t="s">
        <v>881</v>
      </c>
      <c r="B163" s="90" t="s">
        <v>2</v>
      </c>
      <c r="C163" s="90">
        <v>28</v>
      </c>
      <c r="D163" s="90" t="s">
        <v>3</v>
      </c>
      <c r="E163" s="90" t="s">
        <v>661</v>
      </c>
      <c r="F163" s="90" t="s">
        <v>5</v>
      </c>
      <c r="G163" s="91">
        <f>(A165*A166+B165*B166+C165*C166+D165*D166+E165*E166)/C163</f>
        <v>93.571428571428569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 x14ac:dyDescent="0.2">
      <c r="A164" s="90" t="s">
        <v>882</v>
      </c>
      <c r="B164" s="90" t="s">
        <v>883</v>
      </c>
      <c r="C164" s="90" t="s">
        <v>884</v>
      </c>
      <c r="D164" s="90" t="s">
        <v>885</v>
      </c>
      <c r="E164" s="90" t="s">
        <v>886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 x14ac:dyDescent="0.2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 x14ac:dyDescent="0.15">
      <c r="A166" s="96">
        <v>82</v>
      </c>
      <c r="B166" s="96">
        <v>96</v>
      </c>
      <c r="C166" s="96">
        <v>96</v>
      </c>
      <c r="D166" s="96">
        <v>97</v>
      </c>
      <c r="E166" s="96">
        <v>93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 x14ac:dyDescent="0.1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 x14ac:dyDescent="0.15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85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 x14ac:dyDescent="0.15">
      <c r="A169" s="5" t="s">
        <v>456</v>
      </c>
      <c r="B169" s="5" t="s">
        <v>457</v>
      </c>
      <c r="C169" s="5" t="s">
        <v>458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 x14ac:dyDescent="0.15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 x14ac:dyDescent="0.15">
      <c r="A171" s="10">
        <v>83</v>
      </c>
      <c r="B171" s="10">
        <v>82</v>
      </c>
      <c r="C171" s="10">
        <v>90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 x14ac:dyDescent="0.15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51.2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 x14ac:dyDescent="0.15">
      <c r="A173" s="5" t="s">
        <v>459</v>
      </c>
      <c r="B173" s="5" t="s">
        <v>460</v>
      </c>
      <c r="C173" s="5" t="s">
        <v>461</v>
      </c>
      <c r="D173" s="5" t="s">
        <v>462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 x14ac:dyDescent="0.15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 x14ac:dyDescent="0.15">
      <c r="A175" s="10">
        <v>15</v>
      </c>
      <c r="B175" s="10">
        <v>67</v>
      </c>
      <c r="C175" s="10">
        <v>43</v>
      </c>
      <c r="D175" s="10">
        <v>76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 x14ac:dyDescent="0.15">
      <c r="A176" s="4"/>
      <c r="B176" s="5"/>
      <c r="C176" s="5"/>
      <c r="D176" s="5"/>
      <c r="E176" s="5"/>
      <c r="F176" s="5"/>
      <c r="G176" s="7"/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 x14ac:dyDescent="0.15">
      <c r="A179" s="10"/>
      <c r="B179" s="10"/>
      <c r="C179" s="10"/>
      <c r="D179" s="10"/>
      <c r="E179" s="10"/>
      <c r="F179" s="10"/>
      <c r="G179" s="10"/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 x14ac:dyDescent="0.15">
      <c r="A180" s="4" t="s">
        <v>8</v>
      </c>
      <c r="B180" s="5" t="s">
        <v>2</v>
      </c>
      <c r="C180" s="5">
        <v>25</v>
      </c>
      <c r="D180" s="5" t="s">
        <v>3</v>
      </c>
      <c r="E180" s="5" t="s">
        <v>9</v>
      </c>
      <c r="F180" s="5" t="s">
        <v>5</v>
      </c>
      <c r="G180" s="7">
        <f>(A182*A183+B182*B183+C182*C183+D182*D183+E182*E183+F182*F183+G182*G183+H182*H183)/C180</f>
        <v>82.64</v>
      </c>
      <c r="H180" s="5"/>
      <c r="I180" s="13"/>
      <c r="J180" s="13"/>
      <c r="K180" s="5"/>
      <c r="L180" s="5"/>
      <c r="M180" s="5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 x14ac:dyDescent="0.15">
      <c r="A181" s="5" t="s">
        <v>463</v>
      </c>
      <c r="B181" s="5" t="s">
        <v>464</v>
      </c>
      <c r="C181" s="5" t="s">
        <v>465</v>
      </c>
      <c r="D181" s="5"/>
      <c r="E181" s="5" t="s">
        <v>466</v>
      </c>
      <c r="F181" s="5" t="s">
        <v>598</v>
      </c>
      <c r="G181" s="5"/>
      <c r="H181" s="5"/>
      <c r="I181" s="5"/>
      <c r="J181" s="13"/>
      <c r="K181" s="13"/>
      <c r="L181" s="13"/>
      <c r="M181" s="13"/>
      <c r="N181" s="13"/>
      <c r="O181" s="1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" x14ac:dyDescent="0.15">
      <c r="A182" s="13">
        <v>6</v>
      </c>
      <c r="B182" s="13">
        <v>6</v>
      </c>
      <c r="C182" s="13">
        <v>6</v>
      </c>
      <c r="D182" s="13"/>
      <c r="E182" s="13">
        <v>6</v>
      </c>
      <c r="F182" s="13">
        <v>1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 x14ac:dyDescent="0.15">
      <c r="A183" s="10">
        <v>90</v>
      </c>
      <c r="B183" s="10">
        <v>85</v>
      </c>
      <c r="C183" s="10">
        <v>93</v>
      </c>
      <c r="D183" s="10"/>
      <c r="E183" s="10">
        <v>63</v>
      </c>
      <c r="F183" s="10">
        <v>80</v>
      </c>
      <c r="G183" s="10"/>
      <c r="H183" s="10"/>
      <c r="I183" s="14"/>
      <c r="J183" s="14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 x14ac:dyDescent="0.15">
      <c r="A184" s="4" t="s">
        <v>10</v>
      </c>
      <c r="B184" s="13" t="s">
        <v>2</v>
      </c>
      <c r="C184" s="13">
        <v>33</v>
      </c>
      <c r="D184" s="13" t="s">
        <v>3</v>
      </c>
      <c r="E184" s="13" t="s">
        <v>7</v>
      </c>
      <c r="F184" s="13" t="s">
        <v>5</v>
      </c>
      <c r="G184" s="7">
        <f>(A186*A187+B186*B187+C186*C187+D186*D187+E186*E187+F186*F187+G186*G187+H186*H187)/C184</f>
        <v>86.151515151515156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 x14ac:dyDescent="0.15">
      <c r="A185" s="13" t="s">
        <v>467</v>
      </c>
      <c r="B185" s="13" t="s">
        <v>468</v>
      </c>
      <c r="C185" s="13" t="s">
        <v>469</v>
      </c>
      <c r="D185" s="13" t="s">
        <v>470</v>
      </c>
      <c r="E185" s="13" t="s">
        <v>471</v>
      </c>
      <c r="F185" s="13" t="s">
        <v>472</v>
      </c>
      <c r="G185" s="13" t="s">
        <v>598</v>
      </c>
      <c r="H185" s="13" t="s">
        <v>473</v>
      </c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.75" x14ac:dyDescent="0.2">
      <c r="A186" s="12">
        <v>6</v>
      </c>
      <c r="B186" s="13">
        <v>5</v>
      </c>
      <c r="C186" s="13">
        <v>5</v>
      </c>
      <c r="D186" s="13">
        <v>6</v>
      </c>
      <c r="E186" s="13">
        <v>1</v>
      </c>
      <c r="F186" s="13">
        <v>6</v>
      </c>
      <c r="G186" s="13">
        <v>2</v>
      </c>
      <c r="H186" s="13">
        <v>2</v>
      </c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 x14ac:dyDescent="0.15">
      <c r="A187" s="10">
        <v>97</v>
      </c>
      <c r="B187" s="10">
        <v>95</v>
      </c>
      <c r="C187" s="10">
        <v>94</v>
      </c>
      <c r="D187" s="10">
        <v>88</v>
      </c>
      <c r="E187" s="10">
        <v>50</v>
      </c>
      <c r="F187" s="10">
        <v>66</v>
      </c>
      <c r="G187" s="10">
        <v>80</v>
      </c>
      <c r="H187" s="10">
        <v>91</v>
      </c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 x14ac:dyDescent="0.15">
      <c r="A188" s="4" t="s">
        <v>11</v>
      </c>
      <c r="B188" s="13" t="s">
        <v>2</v>
      </c>
      <c r="C188" s="13">
        <v>28</v>
      </c>
      <c r="D188" s="13" t="s">
        <v>3</v>
      </c>
      <c r="E188" s="13" t="s">
        <v>13</v>
      </c>
      <c r="F188" s="13" t="s">
        <v>5</v>
      </c>
      <c r="G188" s="7">
        <f>(A190*A191+B190*B191+C190*C191+D190*D191+E190*E191+F190*F191+G190*G191+H190*H191)/C188</f>
        <v>73.321428571428569</v>
      </c>
      <c r="H188" s="13"/>
      <c r="I188" s="13"/>
      <c r="J188" s="13"/>
      <c r="K188" s="13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 x14ac:dyDescent="0.15">
      <c r="A189" s="5" t="s">
        <v>474</v>
      </c>
      <c r="B189" s="13" t="s">
        <v>475</v>
      </c>
      <c r="C189" s="13" t="s">
        <v>476</v>
      </c>
      <c r="D189" s="13" t="s">
        <v>477</v>
      </c>
      <c r="E189" s="13" t="s">
        <v>478</v>
      </c>
      <c r="F189" s="13"/>
      <c r="G189" s="13"/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 x14ac:dyDescent="0.15">
      <c r="A190" s="5">
        <v>6</v>
      </c>
      <c r="B190" s="13">
        <v>5</v>
      </c>
      <c r="C190" s="13">
        <v>6</v>
      </c>
      <c r="D190" s="13">
        <v>5</v>
      </c>
      <c r="E190" s="13">
        <v>6</v>
      </c>
      <c r="F190" s="13"/>
      <c r="G190" s="13"/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 x14ac:dyDescent="0.15">
      <c r="A191" s="10">
        <v>97</v>
      </c>
      <c r="B191" s="10">
        <v>87</v>
      </c>
      <c r="C191" s="10">
        <v>62</v>
      </c>
      <c r="D191" s="10">
        <v>50</v>
      </c>
      <c r="E191" s="10">
        <v>69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 x14ac:dyDescent="0.15">
      <c r="A192" s="4" t="s">
        <v>12</v>
      </c>
      <c r="B192" s="13" t="s">
        <v>2</v>
      </c>
      <c r="C192" s="13">
        <v>34</v>
      </c>
      <c r="D192" s="13" t="s">
        <v>3</v>
      </c>
      <c r="E192" s="13" t="s">
        <v>13</v>
      </c>
      <c r="F192" s="13" t="s">
        <v>5</v>
      </c>
      <c r="G192" s="7">
        <f>(A194*A195+B194*B195+C194*C195+D194*D195+E194*E195+F194*F195+G194*G195+H194*H195)/C192</f>
        <v>80.147058823529406</v>
      </c>
      <c r="H192" s="13"/>
      <c r="I192" s="13"/>
      <c r="J192" s="13"/>
      <c r="K192" s="15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 x14ac:dyDescent="0.15">
      <c r="A193" s="13" t="s">
        <v>479</v>
      </c>
      <c r="B193" s="13" t="s">
        <v>480</v>
      </c>
      <c r="C193" s="13" t="s">
        <v>481</v>
      </c>
      <c r="D193" s="13" t="s">
        <v>471</v>
      </c>
      <c r="E193" s="13" t="s">
        <v>482</v>
      </c>
      <c r="F193" s="13" t="s">
        <v>483</v>
      </c>
      <c r="G193" s="13" t="s">
        <v>599</v>
      </c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 x14ac:dyDescent="0.15">
      <c r="A194" s="13">
        <v>6</v>
      </c>
      <c r="B194" s="13">
        <v>3</v>
      </c>
      <c r="C194" s="13">
        <v>6</v>
      </c>
      <c r="D194" s="13">
        <v>4</v>
      </c>
      <c r="E194" s="13">
        <v>5</v>
      </c>
      <c r="F194" s="13">
        <v>5</v>
      </c>
      <c r="G194" s="13">
        <v>5</v>
      </c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 x14ac:dyDescent="0.15">
      <c r="A195" s="10">
        <v>95</v>
      </c>
      <c r="B195" s="10">
        <v>75</v>
      </c>
      <c r="C195" s="10">
        <v>50</v>
      </c>
      <c r="D195" s="10">
        <v>50</v>
      </c>
      <c r="E195" s="10">
        <v>98</v>
      </c>
      <c r="F195" s="10">
        <v>94</v>
      </c>
      <c r="G195" s="10">
        <v>94</v>
      </c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 x14ac:dyDescent="0.15">
      <c r="A196" s="4" t="s">
        <v>14</v>
      </c>
      <c r="B196" s="13" t="s">
        <v>2</v>
      </c>
      <c r="C196" s="13">
        <v>26</v>
      </c>
      <c r="D196" s="13" t="s">
        <v>3</v>
      </c>
      <c r="E196" s="6" t="s">
        <v>15</v>
      </c>
      <c r="F196" s="13" t="s">
        <v>5</v>
      </c>
      <c r="G196" s="7">
        <f>(A198*A199+B198*B199+C198*C199+D198*D199+E198*E199+F198*F199+G198*G199+H198*H199+I198*I199)/C196</f>
        <v>91.769230769230774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 x14ac:dyDescent="0.15">
      <c r="A197" s="13" t="s">
        <v>484</v>
      </c>
      <c r="B197" s="13" t="s">
        <v>485</v>
      </c>
      <c r="C197" s="13" t="s">
        <v>486</v>
      </c>
      <c r="D197" s="13" t="s">
        <v>487</v>
      </c>
      <c r="E197" s="13" t="s">
        <v>896</v>
      </c>
      <c r="F197" s="13"/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 x14ac:dyDescent="0.15">
      <c r="A198" s="13">
        <v>6</v>
      </c>
      <c r="B198" s="13">
        <v>6</v>
      </c>
      <c r="C198" s="13">
        <v>6</v>
      </c>
      <c r="D198" s="13">
        <v>6</v>
      </c>
      <c r="E198" s="13">
        <v>2</v>
      </c>
      <c r="F198" s="13"/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 x14ac:dyDescent="0.15">
      <c r="A199" s="10">
        <v>89</v>
      </c>
      <c r="B199" s="10">
        <v>88</v>
      </c>
      <c r="C199" s="10">
        <v>93</v>
      </c>
      <c r="D199" s="10">
        <v>95</v>
      </c>
      <c r="E199" s="10">
        <v>98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" x14ac:dyDescent="0.15">
      <c r="A200" s="4" t="s">
        <v>16</v>
      </c>
      <c r="B200" s="13" t="s">
        <v>2</v>
      </c>
      <c r="C200" s="13">
        <v>8</v>
      </c>
      <c r="D200" s="13" t="s">
        <v>3</v>
      </c>
      <c r="E200" s="6" t="s">
        <v>17</v>
      </c>
      <c r="F200" s="13" t="s">
        <v>5</v>
      </c>
      <c r="G200" s="7">
        <f>(A202*A203+B202*B203+C202*C203+D202*D203+E202*E203+F202*F203+G202*G203+H202*H203+I202*I203)/C200</f>
        <v>89.375</v>
      </c>
      <c r="H200" s="13"/>
      <c r="I200" s="13"/>
      <c r="J200" s="13"/>
      <c r="K200" s="13"/>
      <c r="L200" s="13"/>
      <c r="M200" s="13"/>
      <c r="N200" s="5"/>
      <c r="O200" s="5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3" customFormat="1" ht="12" x14ac:dyDescent="0.15">
      <c r="A201" s="13"/>
      <c r="B201" s="13"/>
      <c r="C201" s="13" t="s">
        <v>488</v>
      </c>
      <c r="D201" s="13"/>
      <c r="E201" s="13" t="s">
        <v>469</v>
      </c>
      <c r="F201" s="13" t="s">
        <v>465</v>
      </c>
      <c r="G201" s="13"/>
      <c r="H201" s="13"/>
      <c r="I201" s="13"/>
      <c r="J201" s="13"/>
      <c r="K201" s="13"/>
      <c r="L201" s="13"/>
      <c r="M201" s="13"/>
      <c r="N201" s="5"/>
      <c r="O201" s="5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3" customFormat="1" ht="12" x14ac:dyDescent="0.15">
      <c r="A202" s="13"/>
      <c r="B202" s="13"/>
      <c r="C202" s="13">
        <v>6</v>
      </c>
      <c r="D202" s="13"/>
      <c r="E202" s="13">
        <v>1</v>
      </c>
      <c r="F202" s="13">
        <v>1</v>
      </c>
      <c r="G202" s="13"/>
      <c r="H202" s="13"/>
      <c r="I202" s="13"/>
      <c r="J202" s="13"/>
      <c r="K202" s="13"/>
      <c r="L202" s="13"/>
      <c r="M202" s="13"/>
      <c r="N202" s="5"/>
      <c r="O202" s="5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11" customFormat="1" ht="12" x14ac:dyDescent="0.15">
      <c r="A203" s="10"/>
      <c r="B203" s="10"/>
      <c r="C203" s="10">
        <v>88</v>
      </c>
      <c r="D203" s="10"/>
      <c r="E203" s="10">
        <v>94</v>
      </c>
      <c r="F203" s="10">
        <v>93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3" customFormat="1" ht="12.75" x14ac:dyDescent="0.2">
      <c r="A204" s="4" t="s">
        <v>21</v>
      </c>
      <c r="B204" s="5" t="s">
        <v>2</v>
      </c>
      <c r="C204" s="5">
        <v>18</v>
      </c>
      <c r="D204" s="5" t="s">
        <v>3</v>
      </c>
      <c r="E204" s="5" t="s">
        <v>22</v>
      </c>
      <c r="F204" s="13" t="s">
        <v>5</v>
      </c>
      <c r="G204" s="7">
        <f>(A206*A207+B206*B207+C206*C207+D206*D207+E206*E207+F206*F207+G206*G207+H206*H207)/C204</f>
        <v>89.333333333333329</v>
      </c>
      <c r="H204" s="12"/>
      <c r="I204" s="13"/>
      <c r="J204" s="21"/>
      <c r="K204" s="13"/>
      <c r="L204" s="13"/>
      <c r="M204" s="12"/>
      <c r="N204" s="13"/>
      <c r="O204" s="13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 s="3" customFormat="1" ht="12.75" x14ac:dyDescent="0.2">
      <c r="A205" s="13" t="s">
        <v>498</v>
      </c>
      <c r="B205" s="13" t="s">
        <v>499</v>
      </c>
      <c r="C205" s="13" t="s">
        <v>500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1" customFormat="1" ht="12.75" x14ac:dyDescent="0.2">
      <c r="A206" s="13">
        <v>6</v>
      </c>
      <c r="B206" s="13">
        <v>6</v>
      </c>
      <c r="C206" s="13">
        <v>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3" customFormat="1" ht="12.75" x14ac:dyDescent="0.2">
      <c r="A207" s="10">
        <v>90</v>
      </c>
      <c r="B207" s="10">
        <v>92</v>
      </c>
      <c r="C207" s="10">
        <v>86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8"/>
      <c r="Q207" s="1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 s="3" customFormat="1" ht="12.75" x14ac:dyDescent="0.2">
      <c r="A208" s="4" t="s">
        <v>18</v>
      </c>
      <c r="B208" s="13" t="s">
        <v>2</v>
      </c>
      <c r="C208" s="16">
        <v>27</v>
      </c>
      <c r="D208" s="13" t="s">
        <v>3</v>
      </c>
      <c r="E208" s="13" t="s">
        <v>19</v>
      </c>
      <c r="F208" s="13" t="s">
        <v>5</v>
      </c>
      <c r="G208" s="7">
        <f>(A210*A211+B210*B211+C210*C211+D210*D211+E210*E211+F210*F211+G210*G211+H210*H211)/C208</f>
        <v>83.777777777777771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 x14ac:dyDescent="0.2">
      <c r="A209" s="5" t="s">
        <v>489</v>
      </c>
      <c r="B209" s="5" t="s">
        <v>490</v>
      </c>
      <c r="C209" s="5" t="s">
        <v>491</v>
      </c>
      <c r="D209" s="5" t="s">
        <v>492</v>
      </c>
      <c r="E209" s="5" t="s">
        <v>493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2"/>
      <c r="Q209" s="1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256" s="11" customFormat="1" ht="12.75" x14ac:dyDescent="0.2">
      <c r="A210" s="5">
        <v>6</v>
      </c>
      <c r="B210" s="5">
        <v>6</v>
      </c>
      <c r="C210" s="5">
        <v>6</v>
      </c>
      <c r="D210" s="5">
        <v>3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2"/>
      <c r="Q210" s="1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3" customFormat="1" ht="12.75" x14ac:dyDescent="0.2">
      <c r="A211" s="10">
        <v>90</v>
      </c>
      <c r="B211" s="10">
        <v>69</v>
      </c>
      <c r="C211" s="10">
        <v>96</v>
      </c>
      <c r="D211" s="10">
        <v>88</v>
      </c>
      <c r="E211" s="10">
        <v>78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"/>
      <c r="Q211" s="1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256" s="3" customFormat="1" ht="12.75" x14ac:dyDescent="0.2">
      <c r="A212" s="4" t="s">
        <v>20</v>
      </c>
      <c r="B212" s="13" t="s">
        <v>2</v>
      </c>
      <c r="C212" s="16">
        <v>25</v>
      </c>
      <c r="D212" s="13" t="s">
        <v>3</v>
      </c>
      <c r="E212" s="13" t="s">
        <v>19</v>
      </c>
      <c r="F212" s="13" t="s">
        <v>5</v>
      </c>
      <c r="G212" s="7">
        <f>(A214*A215+B214*B215+C214*C215+D214*D215+E214*E215+F214*F215+G214*G215+H214*H215)/C212</f>
        <v>78.400000000000006</v>
      </c>
      <c r="H212" s="5"/>
      <c r="I212" s="5"/>
      <c r="J212" s="5"/>
      <c r="K212" s="13"/>
      <c r="L212" s="13"/>
      <c r="M212" s="13"/>
      <c r="N212" s="13"/>
      <c r="O212" s="13"/>
      <c r="P212" s="2"/>
      <c r="Q212" s="17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  <c r="IP212" s="11"/>
      <c r="IQ212" s="11"/>
      <c r="IR212" s="11"/>
      <c r="IS212" s="11"/>
      <c r="IT212" s="11"/>
      <c r="IU212" s="11"/>
      <c r="IV212" s="11"/>
    </row>
    <row r="213" spans="1:256" s="3" customFormat="1" ht="12.75" x14ac:dyDescent="0.2">
      <c r="A213" s="5" t="s">
        <v>492</v>
      </c>
      <c r="B213" s="5" t="s">
        <v>494</v>
      </c>
      <c r="C213" s="5" t="s">
        <v>495</v>
      </c>
      <c r="D213" s="5" t="s">
        <v>496</v>
      </c>
      <c r="E213" s="5" t="s">
        <v>497</v>
      </c>
      <c r="F213" s="5"/>
      <c r="G213" s="5"/>
      <c r="H213" s="5"/>
      <c r="I213" s="5"/>
      <c r="J213" s="5"/>
      <c r="K213" s="13"/>
      <c r="L213" s="13"/>
      <c r="M213" s="13"/>
      <c r="N213" s="13"/>
      <c r="O213" s="13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 x14ac:dyDescent="0.2">
      <c r="A214" s="5">
        <v>1</v>
      </c>
      <c r="B214" s="5">
        <v>6</v>
      </c>
      <c r="C214" s="5">
        <v>6</v>
      </c>
      <c r="D214" s="5">
        <v>6</v>
      </c>
      <c r="E214" s="5">
        <v>6</v>
      </c>
      <c r="F214" s="5"/>
      <c r="G214" s="5"/>
      <c r="H214" s="5"/>
      <c r="I214" s="5"/>
      <c r="J214" s="5"/>
      <c r="K214" s="13"/>
      <c r="L214" s="13"/>
      <c r="M214" s="13"/>
      <c r="N214" s="13"/>
      <c r="O214" s="13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 x14ac:dyDescent="0.2">
      <c r="A215" s="10">
        <v>88</v>
      </c>
      <c r="B215" s="10">
        <v>78</v>
      </c>
      <c r="C215" s="10">
        <v>88</v>
      </c>
      <c r="D215" s="10">
        <v>66</v>
      </c>
      <c r="E215" s="10">
        <v>80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3" customFormat="1" ht="12.75" x14ac:dyDescent="0.2">
      <c r="A216" s="4" t="s">
        <v>23</v>
      </c>
      <c r="B216" s="5" t="s">
        <v>2</v>
      </c>
      <c r="C216" s="5">
        <v>24</v>
      </c>
      <c r="D216" s="5" t="s">
        <v>3</v>
      </c>
      <c r="E216" s="5" t="s">
        <v>24</v>
      </c>
      <c r="F216" s="5" t="s">
        <v>5</v>
      </c>
      <c r="G216" s="7">
        <f>(A218*A219+B218*B219+C218*C219+D218*D219+E218*E219+F218*F219+G218*G219+H218*H219)/C216</f>
        <v>79.375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 x14ac:dyDescent="0.2">
      <c r="A217" s="5" t="s">
        <v>501</v>
      </c>
      <c r="B217" s="5" t="s">
        <v>502</v>
      </c>
      <c r="C217" s="5" t="s">
        <v>503</v>
      </c>
      <c r="D217" s="5" t="s">
        <v>504</v>
      </c>
      <c r="E217" s="5" t="s">
        <v>134</v>
      </c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1" customFormat="1" ht="12.75" x14ac:dyDescent="0.2">
      <c r="A218" s="5">
        <v>6</v>
      </c>
      <c r="B218" s="5">
        <v>6</v>
      </c>
      <c r="C218" s="5">
        <v>6</v>
      </c>
      <c r="D218" s="5">
        <v>5</v>
      </c>
      <c r="E218" s="5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3" customFormat="1" ht="12.75" x14ac:dyDescent="0.2">
      <c r="A219" s="10">
        <v>75</v>
      </c>
      <c r="B219" s="10">
        <v>89</v>
      </c>
      <c r="C219" s="10">
        <v>86</v>
      </c>
      <c r="D219" s="10">
        <v>81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3" customFormat="1" ht="12.75" x14ac:dyDescent="0.2">
      <c r="A220" s="4" t="s">
        <v>25</v>
      </c>
      <c r="B220" s="5" t="s">
        <v>2</v>
      </c>
      <c r="C220" s="5">
        <v>26</v>
      </c>
      <c r="D220" s="5" t="s">
        <v>3</v>
      </c>
      <c r="E220" s="6" t="s">
        <v>26</v>
      </c>
      <c r="F220" s="5" t="s">
        <v>5</v>
      </c>
      <c r="G220" s="7">
        <f>(A222*A223+B222*B223+C222*C223+D222*D223+E222*E223+F222*F223+G222*G223+H222*H223)/C220</f>
        <v>83.269230769230774</v>
      </c>
      <c r="H220" s="5"/>
      <c r="I220" s="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3" customFormat="1" ht="12.75" x14ac:dyDescent="0.2">
      <c r="A221" s="5" t="s">
        <v>505</v>
      </c>
      <c r="B221" s="5" t="s">
        <v>506</v>
      </c>
      <c r="C221" s="5" t="s">
        <v>507</v>
      </c>
      <c r="D221" s="5" t="s">
        <v>508</v>
      </c>
      <c r="E221" s="5" t="s">
        <v>134</v>
      </c>
      <c r="F221" s="13" t="s">
        <v>509</v>
      </c>
      <c r="G221" s="13"/>
      <c r="H221" s="13"/>
      <c r="I221" s="5"/>
      <c r="J221" s="5"/>
      <c r="K221" s="5"/>
      <c r="L221" s="5"/>
      <c r="M221" s="5"/>
      <c r="N221" s="5"/>
      <c r="O221" s="5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 x14ac:dyDescent="0.2">
      <c r="A222" s="5">
        <v>4</v>
      </c>
      <c r="B222" s="5">
        <v>6</v>
      </c>
      <c r="C222" s="5">
        <v>5</v>
      </c>
      <c r="D222" s="5">
        <v>6</v>
      </c>
      <c r="E222" s="5">
        <v>4</v>
      </c>
      <c r="F222" s="5">
        <v>1</v>
      </c>
      <c r="G222" s="5"/>
      <c r="H222" s="5"/>
      <c r="I222" s="5"/>
      <c r="J222" s="5"/>
      <c r="K222" s="5"/>
      <c r="L222" s="5"/>
      <c r="M222" s="5"/>
      <c r="N222" s="5"/>
      <c r="O222" s="5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 x14ac:dyDescent="0.2">
      <c r="A223" s="10">
        <v>89</v>
      </c>
      <c r="B223" s="10">
        <v>86</v>
      </c>
      <c r="C223" s="10">
        <v>67</v>
      </c>
      <c r="D223" s="10">
        <v>88</v>
      </c>
      <c r="E223" s="10">
        <v>86</v>
      </c>
      <c r="F223" s="10">
        <v>86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.75" x14ac:dyDescent="0.2">
      <c r="A224" s="4" t="s">
        <v>27</v>
      </c>
      <c r="B224" s="5" t="s">
        <v>2</v>
      </c>
      <c r="C224" s="5">
        <v>40</v>
      </c>
      <c r="D224" s="5" t="s">
        <v>3</v>
      </c>
      <c r="E224" s="5" t="s">
        <v>28</v>
      </c>
      <c r="F224" s="5" t="s">
        <v>5</v>
      </c>
      <c r="G224" s="7">
        <f>(A226*A227+B226*B227+C226*C227+D226*D227+E226*E227+F226*F227+G226*G227+H226*H227)/C224</f>
        <v>96.2</v>
      </c>
      <c r="H224" s="5"/>
      <c r="I224" s="25"/>
      <c r="J224" s="5"/>
      <c r="K224" s="5"/>
      <c r="L224" s="5"/>
      <c r="M224" s="5"/>
      <c r="N224" s="5"/>
      <c r="O224" s="5"/>
      <c r="P224" s="18"/>
      <c r="Q224" s="1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24" customFormat="1" ht="12.75" x14ac:dyDescent="0.2">
      <c r="A225" s="5" t="s">
        <v>510</v>
      </c>
      <c r="B225" s="5" t="s">
        <v>511</v>
      </c>
      <c r="C225" s="5" t="s">
        <v>512</v>
      </c>
      <c r="D225" s="5" t="s">
        <v>513</v>
      </c>
      <c r="E225" s="5" t="s">
        <v>514</v>
      </c>
      <c r="F225" s="13" t="s">
        <v>515</v>
      </c>
      <c r="G225" s="13" t="s">
        <v>516</v>
      </c>
      <c r="H225" s="5"/>
      <c r="I225" s="5"/>
      <c r="J225" s="5"/>
      <c r="K225" s="5"/>
      <c r="L225" s="5"/>
      <c r="M225" s="5"/>
      <c r="N225" s="5"/>
      <c r="O225" s="26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23" customFormat="1" ht="12.75" x14ac:dyDescent="0.2">
      <c r="A226" s="5">
        <v>6</v>
      </c>
      <c r="B226" s="5">
        <v>6</v>
      </c>
      <c r="C226" s="5">
        <v>6</v>
      </c>
      <c r="D226" s="5">
        <v>4</v>
      </c>
      <c r="E226" s="5">
        <v>6</v>
      </c>
      <c r="F226" s="5">
        <v>6</v>
      </c>
      <c r="G226" s="13">
        <v>6</v>
      </c>
      <c r="H226" s="5"/>
      <c r="I226" s="5"/>
      <c r="J226" s="5"/>
      <c r="K226" s="5"/>
      <c r="L226" s="5"/>
      <c r="M226" s="5"/>
      <c r="N226" s="5"/>
      <c r="O226" s="26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24" customFormat="1" ht="12.75" x14ac:dyDescent="0.2">
      <c r="A227" s="10">
        <v>92</v>
      </c>
      <c r="B227" s="10">
        <v>98</v>
      </c>
      <c r="C227" s="10">
        <v>98</v>
      </c>
      <c r="D227" s="10">
        <v>92</v>
      </c>
      <c r="E227" s="10">
        <v>98</v>
      </c>
      <c r="F227" s="10">
        <v>97</v>
      </c>
      <c r="G227" s="10">
        <v>97</v>
      </c>
      <c r="H227" s="10"/>
      <c r="I227" s="10"/>
      <c r="J227" s="10"/>
      <c r="K227" s="10"/>
      <c r="L227" s="10"/>
      <c r="M227" s="10"/>
      <c r="N227" s="10"/>
      <c r="O227" s="10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pans="1:256" s="24" customFormat="1" ht="12" x14ac:dyDescent="0.15">
      <c r="A228" s="4" t="s">
        <v>29</v>
      </c>
      <c r="B228" s="5" t="s">
        <v>2</v>
      </c>
      <c r="C228" s="5">
        <v>43</v>
      </c>
      <c r="D228" s="5" t="s">
        <v>3</v>
      </c>
      <c r="E228" s="5" t="s">
        <v>4</v>
      </c>
      <c r="F228" s="13" t="s">
        <v>5</v>
      </c>
      <c r="G228" s="7">
        <f>(A230*A231+B230*B231+C230*C231+D230*D231+E230*E231+F230*F231+G230*G231+H230*H231+I230*I231+J230*J231)/C228</f>
        <v>87.372093023255815</v>
      </c>
      <c r="H228" s="13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24" customFormat="1" ht="12" x14ac:dyDescent="0.15">
      <c r="A229" s="13" t="s">
        <v>513</v>
      </c>
      <c r="B229" s="13" t="s">
        <v>517</v>
      </c>
      <c r="C229" s="13" t="s">
        <v>518</v>
      </c>
      <c r="D229" s="13" t="s">
        <v>519</v>
      </c>
      <c r="E229" s="13" t="s">
        <v>30</v>
      </c>
      <c r="F229" s="13" t="s">
        <v>31</v>
      </c>
      <c r="G229" s="13" t="s">
        <v>32</v>
      </c>
      <c r="H229" s="13" t="s">
        <v>33</v>
      </c>
      <c r="I229" s="5" t="s">
        <v>520</v>
      </c>
      <c r="J229" s="5" t="s">
        <v>521</v>
      </c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23" customFormat="1" ht="12" x14ac:dyDescent="0.15">
      <c r="A230" s="13">
        <v>1</v>
      </c>
      <c r="B230" s="13">
        <v>6</v>
      </c>
      <c r="C230" s="13">
        <v>6</v>
      </c>
      <c r="D230" s="13">
        <v>6</v>
      </c>
      <c r="E230" s="13">
        <v>5</v>
      </c>
      <c r="F230" s="13">
        <v>5</v>
      </c>
      <c r="G230" s="13">
        <v>4</v>
      </c>
      <c r="H230" s="13">
        <v>6</v>
      </c>
      <c r="I230" s="5">
        <v>3</v>
      </c>
      <c r="J230" s="5">
        <v>1</v>
      </c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s="24" customFormat="1" ht="12" x14ac:dyDescent="0.15">
      <c r="A231" s="10">
        <v>92</v>
      </c>
      <c r="B231" s="10">
        <v>75</v>
      </c>
      <c r="C231" s="10">
        <v>77</v>
      </c>
      <c r="D231" s="10">
        <v>84</v>
      </c>
      <c r="E231" s="10">
        <v>95</v>
      </c>
      <c r="F231" s="10">
        <v>96</v>
      </c>
      <c r="G231" s="10">
        <v>94</v>
      </c>
      <c r="H231" s="10">
        <v>90</v>
      </c>
      <c r="I231" s="10">
        <v>94</v>
      </c>
      <c r="J231" s="10">
        <v>96</v>
      </c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  <c r="HP231" s="11"/>
      <c r="HQ231" s="11"/>
      <c r="HR231" s="11"/>
      <c r="HS231" s="11"/>
      <c r="HT231" s="11"/>
      <c r="HU231" s="11"/>
      <c r="HV231" s="11"/>
      <c r="HW231" s="11"/>
      <c r="HX231" s="11"/>
      <c r="HY231" s="11"/>
      <c r="HZ231" s="11"/>
      <c r="IA231" s="11"/>
      <c r="IB231" s="11"/>
      <c r="IC231" s="11"/>
      <c r="ID231" s="11"/>
      <c r="IE231" s="11"/>
      <c r="IF231" s="11"/>
      <c r="IG231" s="11"/>
      <c r="IH231" s="11"/>
      <c r="II231" s="11"/>
      <c r="IJ231" s="11"/>
      <c r="IK231" s="11"/>
      <c r="IL231" s="11"/>
      <c r="IM231" s="11"/>
      <c r="IN231" s="11"/>
      <c r="IO231" s="11"/>
      <c r="IP231" s="11"/>
      <c r="IQ231" s="11"/>
      <c r="IR231" s="11"/>
      <c r="IS231" s="11"/>
      <c r="IT231" s="11"/>
      <c r="IU231" s="11"/>
      <c r="IV231" s="11"/>
    </row>
    <row r="232" spans="1:256" s="3" customFormat="1" ht="12" x14ac:dyDescent="0.15">
      <c r="A232" s="4" t="s">
        <v>34</v>
      </c>
      <c r="B232" s="5" t="s">
        <v>2</v>
      </c>
      <c r="C232" s="5">
        <v>23</v>
      </c>
      <c r="D232" s="5" t="s">
        <v>3</v>
      </c>
      <c r="E232" s="5" t="s">
        <v>17</v>
      </c>
      <c r="F232" s="5" t="s">
        <v>5</v>
      </c>
      <c r="G232" s="7">
        <f>(A234*A235+B234*B235+C234*C235+D234*D235+E234*E235+F234*F235+G234*G235+H234*H235)/C232</f>
        <v>82.304347826086953</v>
      </c>
      <c r="H232" s="5"/>
      <c r="I232" s="5"/>
      <c r="J232" s="5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 x14ac:dyDescent="0.15">
      <c r="A233" s="5" t="s">
        <v>522</v>
      </c>
      <c r="B233" s="5" t="s">
        <v>523</v>
      </c>
      <c r="C233" s="5" t="s">
        <v>524</v>
      </c>
      <c r="D233" s="5" t="s">
        <v>525</v>
      </c>
      <c r="E233" s="5"/>
      <c r="F233" s="5"/>
      <c r="G233" s="5"/>
      <c r="H233" s="5"/>
      <c r="I233" s="13"/>
      <c r="J233" s="13"/>
      <c r="K233" s="5"/>
      <c r="L233" s="5"/>
      <c r="M233" s="5"/>
      <c r="N233" s="5"/>
      <c r="O233" s="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 x14ac:dyDescent="0.15">
      <c r="A234" s="5">
        <v>6</v>
      </c>
      <c r="B234" s="5">
        <v>6</v>
      </c>
      <c r="C234" s="5">
        <v>5</v>
      </c>
      <c r="D234" s="5">
        <v>6</v>
      </c>
      <c r="E234" s="5"/>
      <c r="F234" s="5"/>
      <c r="G234" s="5"/>
      <c r="H234" s="5"/>
      <c r="I234" s="13"/>
      <c r="J234" s="13"/>
      <c r="K234" s="5"/>
      <c r="L234" s="5"/>
      <c r="M234" s="5"/>
      <c r="N234" s="5"/>
      <c r="O234" s="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 x14ac:dyDescent="0.15">
      <c r="A235" s="10">
        <v>68</v>
      </c>
      <c r="B235" s="10">
        <v>91</v>
      </c>
      <c r="C235" s="10">
        <v>87</v>
      </c>
      <c r="D235" s="10">
        <v>84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3" customFormat="1" ht="12" x14ac:dyDescent="0.15">
      <c r="A236" s="4" t="s">
        <v>35</v>
      </c>
      <c r="B236" s="5" t="s">
        <v>2</v>
      </c>
      <c r="C236" s="5">
        <v>30</v>
      </c>
      <c r="D236" s="5" t="s">
        <v>3</v>
      </c>
      <c r="E236" s="5" t="s">
        <v>36</v>
      </c>
      <c r="F236" s="5" t="s">
        <v>5</v>
      </c>
      <c r="G236" s="7">
        <f>(A238*A239+B238*B239+C238*C239+D238*D239+E238*E239+F238*F239+G238*G239+H238*H239)/C236</f>
        <v>81</v>
      </c>
      <c r="H236" s="5"/>
      <c r="I236" s="13"/>
      <c r="J236" s="13"/>
      <c r="K236" s="5"/>
      <c r="L236" s="5"/>
      <c r="M236" s="5"/>
      <c r="N236" s="5"/>
      <c r="O236" s="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256" s="3" customFormat="1" ht="12" x14ac:dyDescent="0.15">
      <c r="A237" s="5" t="s">
        <v>526</v>
      </c>
      <c r="B237" s="5" t="s">
        <v>527</v>
      </c>
      <c r="C237" s="5" t="s">
        <v>528</v>
      </c>
      <c r="D237" s="5" t="s">
        <v>529</v>
      </c>
      <c r="E237" s="5" t="s">
        <v>530</v>
      </c>
      <c r="F237" s="5" t="s">
        <v>531</v>
      </c>
      <c r="G237" s="5" t="s">
        <v>532</v>
      </c>
      <c r="H237" s="5"/>
      <c r="I237" s="5"/>
      <c r="J237" s="13"/>
      <c r="K237" s="13"/>
      <c r="L237" s="13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256" s="3" customFormat="1" ht="12" x14ac:dyDescent="0.15">
      <c r="A238" s="5">
        <v>4</v>
      </c>
      <c r="B238" s="5">
        <v>6</v>
      </c>
      <c r="C238" s="5">
        <v>6</v>
      </c>
      <c r="D238" s="5">
        <v>6</v>
      </c>
      <c r="E238" s="5">
        <v>6</v>
      </c>
      <c r="F238" s="5">
        <v>1</v>
      </c>
      <c r="G238" s="5">
        <v>1</v>
      </c>
      <c r="H238" s="5"/>
      <c r="I238" s="13"/>
      <c r="J238" s="13"/>
      <c r="K238" s="13"/>
      <c r="L238" s="13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256" s="11" customFormat="1" ht="12" x14ac:dyDescent="0.15">
      <c r="A239" s="10">
        <v>70</v>
      </c>
      <c r="B239" s="10">
        <v>80</v>
      </c>
      <c r="C239" s="10">
        <v>86</v>
      </c>
      <c r="D239" s="10">
        <v>75</v>
      </c>
      <c r="E239" s="10">
        <v>89</v>
      </c>
      <c r="F239" s="10">
        <v>84</v>
      </c>
      <c r="G239" s="10">
        <v>86</v>
      </c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.75" x14ac:dyDescent="0.2">
      <c r="A240" s="4" t="s">
        <v>37</v>
      </c>
      <c r="B240" s="5" t="s">
        <v>2</v>
      </c>
      <c r="C240" s="5">
        <v>22</v>
      </c>
      <c r="D240" s="5" t="s">
        <v>3</v>
      </c>
      <c r="E240" s="5" t="s">
        <v>17</v>
      </c>
      <c r="F240" s="5" t="s">
        <v>5</v>
      </c>
      <c r="G240" s="7">
        <f>(A242*A243+B242*B243+C242*C243+D242*D243+E242*E243+F242*F243+G242*G243+H242*H243)/C240</f>
        <v>85.272727272727266</v>
      </c>
      <c r="H240" s="5"/>
      <c r="I240" s="13"/>
      <c r="J240" s="13"/>
      <c r="K240" s="5"/>
      <c r="L240" s="5"/>
      <c r="M240" s="5"/>
      <c r="N240" s="5"/>
      <c r="O240" s="5"/>
      <c r="P240" s="18"/>
      <c r="Q240" s="1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9" customFormat="1" ht="12" x14ac:dyDescent="0.15">
      <c r="A241" s="5" t="s">
        <v>533</v>
      </c>
      <c r="B241" s="5" t="s">
        <v>534</v>
      </c>
      <c r="C241" s="5" t="s">
        <v>535</v>
      </c>
      <c r="D241" s="5" t="s">
        <v>536</v>
      </c>
      <c r="E241" s="5"/>
      <c r="F241" s="5"/>
      <c r="G241" s="5"/>
      <c r="H241" s="5"/>
      <c r="I241" s="5"/>
      <c r="J241" s="5"/>
      <c r="K241" s="5"/>
      <c r="L241" s="5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 x14ac:dyDescent="0.15">
      <c r="A242" s="5">
        <v>4</v>
      </c>
      <c r="B242" s="5">
        <v>6</v>
      </c>
      <c r="C242" s="5">
        <v>6</v>
      </c>
      <c r="D242" s="5">
        <v>6</v>
      </c>
      <c r="E242" s="5"/>
      <c r="F242" s="5"/>
      <c r="G242" s="5"/>
      <c r="H242" s="5"/>
      <c r="I242" s="13"/>
      <c r="J242" s="13"/>
      <c r="K242" s="13"/>
      <c r="L242" s="5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11" customFormat="1" ht="12" x14ac:dyDescent="0.15">
      <c r="A243" s="10">
        <v>82</v>
      </c>
      <c r="B243" s="10">
        <v>76</v>
      </c>
      <c r="C243" s="10">
        <v>87</v>
      </c>
      <c r="D243" s="10">
        <v>95</v>
      </c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 x14ac:dyDescent="0.15">
      <c r="A244" s="4" t="s">
        <v>38</v>
      </c>
      <c r="B244" s="5" t="s">
        <v>2</v>
      </c>
      <c r="C244" s="5">
        <v>18</v>
      </c>
      <c r="D244" s="5" t="s">
        <v>3</v>
      </c>
      <c r="E244" s="5" t="s">
        <v>39</v>
      </c>
      <c r="F244" s="5" t="s">
        <v>5</v>
      </c>
      <c r="G244" s="7">
        <f>(A246*A247+B246*B247+C246*C247+D246*D247+E246*E247+F246*F247+G246*G247+H246*H247)/C244</f>
        <v>88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 x14ac:dyDescent="0.15">
      <c r="A245" s="5" t="s">
        <v>537</v>
      </c>
      <c r="B245" s="5" t="s">
        <v>538</v>
      </c>
      <c r="C245" s="5" t="s">
        <v>539</v>
      </c>
      <c r="D245" s="5"/>
      <c r="E245" s="5"/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 x14ac:dyDescent="0.15">
      <c r="A246" s="5">
        <v>6</v>
      </c>
      <c r="B246" s="5">
        <v>6</v>
      </c>
      <c r="C246" s="5">
        <v>6</v>
      </c>
      <c r="D246" s="5"/>
      <c r="E246" s="5"/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256" s="11" customFormat="1" ht="12" x14ac:dyDescent="0.15">
      <c r="A247" s="10">
        <v>88</v>
      </c>
      <c r="B247" s="10">
        <v>85</v>
      </c>
      <c r="C247" s="10">
        <v>91</v>
      </c>
      <c r="D247" s="10"/>
      <c r="E247" s="10"/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9" customFormat="1" ht="12" x14ac:dyDescent="0.15">
      <c r="A248" s="4" t="s">
        <v>40</v>
      </c>
      <c r="B248" s="5" t="s">
        <v>2</v>
      </c>
      <c r="C248" s="5">
        <v>23</v>
      </c>
      <c r="D248" s="5" t="s">
        <v>3</v>
      </c>
      <c r="E248" s="6" t="s">
        <v>41</v>
      </c>
      <c r="F248" s="5" t="s">
        <v>5</v>
      </c>
      <c r="G248" s="7">
        <f>(A250*A251+B250*B251+C250*C251+D250*D251+E250*E251+F250*F251+G250*G251+H250*H251)/C248</f>
        <v>85.608695652173907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9" customFormat="1" ht="12" x14ac:dyDescent="0.15">
      <c r="A249" s="13" t="s">
        <v>521</v>
      </c>
      <c r="B249" s="5" t="s">
        <v>540</v>
      </c>
      <c r="C249" s="5" t="s">
        <v>541</v>
      </c>
      <c r="D249" s="5" t="s">
        <v>542</v>
      </c>
      <c r="E249" s="5" t="s">
        <v>601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9" customFormat="1" ht="12" x14ac:dyDescent="0.15">
      <c r="A250" s="13">
        <v>4</v>
      </c>
      <c r="B250" s="5">
        <v>6</v>
      </c>
      <c r="C250" s="5">
        <v>5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11" customFormat="1" ht="12" x14ac:dyDescent="0.15">
      <c r="A251" s="10">
        <v>96</v>
      </c>
      <c r="B251" s="10">
        <v>91</v>
      </c>
      <c r="C251" s="10">
        <v>75</v>
      </c>
      <c r="D251" s="10">
        <v>82</v>
      </c>
      <c r="E251" s="10">
        <v>86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256" s="3" customFormat="1" ht="12" x14ac:dyDescent="0.15">
      <c r="A252" s="4" t="s">
        <v>42</v>
      </c>
      <c r="B252" s="5" t="s">
        <v>2</v>
      </c>
      <c r="C252" s="5">
        <v>24</v>
      </c>
      <c r="D252" s="5" t="s">
        <v>3</v>
      </c>
      <c r="E252" s="6" t="s">
        <v>19</v>
      </c>
      <c r="F252" s="5" t="s">
        <v>5</v>
      </c>
      <c r="G252" s="7">
        <f>(A254*A255+B254*B255+C254*C255+D254*D255+E254*E255+F254*F255+G254*G255+H254*H255)/C252</f>
        <v>78.333333333333329</v>
      </c>
      <c r="H252" s="5"/>
      <c r="I252" s="13"/>
      <c r="J252" s="13"/>
      <c r="K252" s="5"/>
      <c r="L252" s="5"/>
      <c r="M252" s="5"/>
      <c r="N252" s="5"/>
      <c r="O252" s="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" x14ac:dyDescent="0.15">
      <c r="A253" s="5" t="s">
        <v>543</v>
      </c>
      <c r="B253" s="5" t="s">
        <v>544</v>
      </c>
      <c r="C253" s="5" t="s">
        <v>545</v>
      </c>
      <c r="D253" s="5" t="s">
        <v>602</v>
      </c>
      <c r="E253" s="5" t="s">
        <v>601</v>
      </c>
      <c r="F253" s="5"/>
      <c r="G253" s="5"/>
      <c r="H253" s="5"/>
      <c r="I253" s="5"/>
      <c r="J253" s="13"/>
      <c r="K253" s="13"/>
      <c r="L253" s="13"/>
      <c r="M253" s="13"/>
      <c r="N253" s="13"/>
      <c r="O253" s="1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256" s="11" customFormat="1" ht="12" x14ac:dyDescent="0.15">
      <c r="A254" s="5">
        <v>4</v>
      </c>
      <c r="B254" s="5">
        <v>6</v>
      </c>
      <c r="C254" s="5">
        <v>6</v>
      </c>
      <c r="D254" s="5">
        <v>6</v>
      </c>
      <c r="E254" s="5">
        <v>2</v>
      </c>
      <c r="F254" s="5"/>
      <c r="G254" s="5"/>
      <c r="H254" s="5"/>
      <c r="I254" s="13"/>
      <c r="J254" s="13"/>
      <c r="K254" s="13"/>
      <c r="L254" s="13"/>
      <c r="M254" s="13"/>
      <c r="N254" s="13"/>
      <c r="O254" s="1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9" customFormat="1" ht="12" x14ac:dyDescent="0.15">
      <c r="A255" s="10">
        <v>82</v>
      </c>
      <c r="B255" s="10">
        <v>61</v>
      </c>
      <c r="C255" s="10">
        <v>84</v>
      </c>
      <c r="D255" s="10">
        <v>85</v>
      </c>
      <c r="E255" s="10">
        <v>86</v>
      </c>
      <c r="F255" s="10"/>
      <c r="G255" s="10"/>
      <c r="H255" s="10"/>
      <c r="I255" s="14"/>
      <c r="J255" s="14"/>
      <c r="K255" s="10"/>
      <c r="L255" s="10"/>
      <c r="M255" s="10"/>
      <c r="N255" s="10"/>
      <c r="O255" s="1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  <c r="GE255" s="11"/>
      <c r="GF255" s="11"/>
      <c r="GG255" s="11"/>
      <c r="GH255" s="11"/>
      <c r="GI255" s="11"/>
      <c r="GJ255" s="11"/>
      <c r="GK255" s="11"/>
      <c r="GL255" s="11"/>
      <c r="GM255" s="11"/>
      <c r="GN255" s="11"/>
      <c r="GO255" s="11"/>
      <c r="GP255" s="11"/>
      <c r="GQ255" s="11"/>
      <c r="GR255" s="11"/>
      <c r="GS255" s="11"/>
      <c r="GT255" s="11"/>
      <c r="GU255" s="11"/>
      <c r="GV255" s="11"/>
      <c r="GW255" s="11"/>
      <c r="GX255" s="11"/>
      <c r="GY255" s="11"/>
      <c r="GZ255" s="11"/>
      <c r="HA255" s="11"/>
      <c r="HB255" s="11"/>
      <c r="HC255" s="11"/>
      <c r="HD255" s="11"/>
      <c r="HE255" s="11"/>
      <c r="HF255" s="11"/>
      <c r="HG255" s="11"/>
      <c r="HH255" s="11"/>
      <c r="HI255" s="11"/>
      <c r="HJ255" s="11"/>
      <c r="HK255" s="11"/>
      <c r="HL255" s="11"/>
      <c r="HM255" s="11"/>
      <c r="HN255" s="11"/>
      <c r="HO255" s="11"/>
      <c r="HP255" s="11"/>
      <c r="HQ255" s="11"/>
      <c r="HR255" s="11"/>
      <c r="HS255" s="11"/>
      <c r="HT255" s="11"/>
      <c r="HU255" s="11"/>
      <c r="HV255" s="11"/>
      <c r="HW255" s="11"/>
      <c r="HX255" s="11"/>
      <c r="HY255" s="11"/>
      <c r="HZ255" s="11"/>
      <c r="IA255" s="11"/>
      <c r="IB255" s="11"/>
      <c r="IC255" s="11"/>
      <c r="ID255" s="11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</row>
    <row r="256" spans="1:256" s="3" customFormat="1" ht="22.5" x14ac:dyDescent="0.2">
      <c r="A256" s="111" t="s">
        <v>43</v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3"/>
      <c r="P256" s="2"/>
      <c r="Q256" s="17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s="3" customFormat="1" ht="12.75" x14ac:dyDescent="0.2">
      <c r="A257" s="4" t="s">
        <v>44</v>
      </c>
      <c r="B257" s="5" t="s">
        <v>2</v>
      </c>
      <c r="C257" s="5">
        <v>21</v>
      </c>
      <c r="D257" s="5" t="s">
        <v>3</v>
      </c>
      <c r="E257" s="6" t="s">
        <v>19</v>
      </c>
      <c r="F257" s="5" t="s">
        <v>5</v>
      </c>
      <c r="G257" s="7">
        <f>(A259*A260+B259*B260+C259*C260+D259*D260+E259*E260+F259*F260)/C257</f>
        <v>90.095238095238102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 x14ac:dyDescent="0.2">
      <c r="A258" s="5" t="s">
        <v>546</v>
      </c>
      <c r="B258" s="5" t="s">
        <v>547</v>
      </c>
      <c r="C258" s="5" t="s">
        <v>548</v>
      </c>
      <c r="D258" s="5" t="s">
        <v>549</v>
      </c>
      <c r="E258" s="5"/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 x14ac:dyDescent="0.2">
      <c r="A259" s="5">
        <v>5</v>
      </c>
      <c r="B259" s="5">
        <v>5</v>
      </c>
      <c r="C259" s="5">
        <v>5</v>
      </c>
      <c r="D259" s="5">
        <v>6</v>
      </c>
      <c r="E259" s="5"/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 x14ac:dyDescent="0.15">
      <c r="A260" s="10">
        <v>93</v>
      </c>
      <c r="B260" s="10">
        <v>90</v>
      </c>
      <c r="C260" s="10">
        <v>85</v>
      </c>
      <c r="D260" s="10">
        <v>92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 x14ac:dyDescent="0.2">
      <c r="A261" s="4" t="s">
        <v>45</v>
      </c>
      <c r="B261" s="5" t="s">
        <v>2</v>
      </c>
      <c r="C261" s="5">
        <v>25</v>
      </c>
      <c r="D261" s="5" t="s">
        <v>3</v>
      </c>
      <c r="E261" s="5" t="s">
        <v>24</v>
      </c>
      <c r="F261" s="5" t="s">
        <v>5</v>
      </c>
      <c r="G261" s="7">
        <f>(A263*A264+B263*B264+C263*C264+D263*D264+E263*E264+F263*F264+G263*G264)/C261</f>
        <v>75.52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 x14ac:dyDescent="0.2">
      <c r="A262" s="5" t="s">
        <v>550</v>
      </c>
      <c r="B262" s="5" t="s">
        <v>551</v>
      </c>
      <c r="C262" s="5" t="s">
        <v>552</v>
      </c>
      <c r="D262" s="5" t="s">
        <v>553</v>
      </c>
      <c r="E262" s="5" t="s">
        <v>554</v>
      </c>
      <c r="F262" s="5"/>
      <c r="G262" s="5"/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 x14ac:dyDescent="0.2">
      <c r="A263" s="5">
        <v>6</v>
      </c>
      <c r="B263" s="5">
        <v>1</v>
      </c>
      <c r="C263" s="5">
        <v>6</v>
      </c>
      <c r="D263" s="5">
        <v>6</v>
      </c>
      <c r="E263" s="5">
        <v>6</v>
      </c>
      <c r="F263" s="5"/>
      <c r="G263" s="5"/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 x14ac:dyDescent="0.15">
      <c r="A264" s="10">
        <v>86</v>
      </c>
      <c r="B264" s="10">
        <v>88</v>
      </c>
      <c r="C264" s="10">
        <v>80</v>
      </c>
      <c r="D264" s="10">
        <v>74</v>
      </c>
      <c r="E264" s="10">
        <v>60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 x14ac:dyDescent="0.2">
      <c r="A265" s="4" t="s">
        <v>46</v>
      </c>
      <c r="B265" s="5" t="s">
        <v>2</v>
      </c>
      <c r="C265" s="5">
        <v>40</v>
      </c>
      <c r="D265" s="5" t="s">
        <v>3</v>
      </c>
      <c r="E265" s="5" t="s">
        <v>28</v>
      </c>
      <c r="F265" s="5" t="s">
        <v>5</v>
      </c>
      <c r="G265" s="7">
        <f>(A267*A268+B267*B268+C267*C268+D267*D268+E267*E268+F267*F268+G267*G268+H267*H268)/C265</f>
        <v>95.75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 x14ac:dyDescent="0.2">
      <c r="A266" s="5" t="s">
        <v>555</v>
      </c>
      <c r="B266" s="5" t="s">
        <v>556</v>
      </c>
      <c r="C266" s="5" t="s">
        <v>557</v>
      </c>
      <c r="D266" s="5" t="s">
        <v>558</v>
      </c>
      <c r="E266" s="5" t="s">
        <v>559</v>
      </c>
      <c r="F266" s="5" t="s">
        <v>560</v>
      </c>
      <c r="G266" s="5" t="s">
        <v>561</v>
      </c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 x14ac:dyDescent="0.2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>
        <v>4</v>
      </c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 x14ac:dyDescent="0.15">
      <c r="A268" s="10">
        <v>96</v>
      </c>
      <c r="B268" s="10">
        <v>97</v>
      </c>
      <c r="C268" s="10">
        <v>95</v>
      </c>
      <c r="D268" s="10">
        <v>97</v>
      </c>
      <c r="E268" s="10">
        <v>92</v>
      </c>
      <c r="F268" s="10">
        <v>96</v>
      </c>
      <c r="G268" s="10">
        <v>98</v>
      </c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 x14ac:dyDescent="0.2">
      <c r="A269" s="4" t="s">
        <v>47</v>
      </c>
      <c r="B269" s="5" t="s">
        <v>2</v>
      </c>
      <c r="C269" s="5">
        <v>36</v>
      </c>
      <c r="D269" s="5" t="s">
        <v>3</v>
      </c>
      <c r="E269" s="5" t="s">
        <v>39</v>
      </c>
      <c r="F269" s="5" t="s">
        <v>5</v>
      </c>
      <c r="G269" s="7">
        <f>(A271*A272+B271*B272+C271*C272+D271*D272+E271*E272+F271*F272+G271*G272)/C269</f>
        <v>77.833333333333329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 x14ac:dyDescent="0.2">
      <c r="A270" s="5" t="s">
        <v>562</v>
      </c>
      <c r="B270" s="5" t="s">
        <v>563</v>
      </c>
      <c r="C270" s="5" t="s">
        <v>564</v>
      </c>
      <c r="D270" s="5" t="s">
        <v>565</v>
      </c>
      <c r="E270" s="5" t="s">
        <v>566</v>
      </c>
      <c r="F270" s="5" t="s">
        <v>567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 x14ac:dyDescent="0.2">
      <c r="A271" s="5">
        <v>6</v>
      </c>
      <c r="B271" s="5">
        <v>6</v>
      </c>
      <c r="C271" s="5">
        <v>6</v>
      </c>
      <c r="D271" s="5">
        <v>6</v>
      </c>
      <c r="E271" s="5">
        <v>6</v>
      </c>
      <c r="F271" s="5">
        <v>6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 x14ac:dyDescent="0.15">
      <c r="A272" s="10">
        <v>69</v>
      </c>
      <c r="B272" s="10">
        <v>88</v>
      </c>
      <c r="C272" s="10">
        <v>67</v>
      </c>
      <c r="D272" s="10">
        <v>90</v>
      </c>
      <c r="E272" s="10">
        <v>85</v>
      </c>
      <c r="F272" s="10">
        <v>68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 x14ac:dyDescent="0.2">
      <c r="A273" s="4" t="s">
        <v>48</v>
      </c>
      <c r="B273" s="5" t="s">
        <v>2</v>
      </c>
      <c r="C273" s="5">
        <v>31</v>
      </c>
      <c r="D273" s="5" t="s">
        <v>3</v>
      </c>
      <c r="E273" s="5" t="s">
        <v>7</v>
      </c>
      <c r="F273" s="5" t="s">
        <v>5</v>
      </c>
      <c r="G273" s="7">
        <f>(A275*A276+B275*B276+C275*C276+D275*D276+E275*E276+F275*F276+G275*G276)/C273</f>
        <v>89.838709677419359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 x14ac:dyDescent="0.2">
      <c r="A274" s="5" t="s">
        <v>568</v>
      </c>
      <c r="B274" s="5" t="s">
        <v>569</v>
      </c>
      <c r="C274" s="5" t="s">
        <v>570</v>
      </c>
      <c r="D274" s="5" t="s">
        <v>571</v>
      </c>
      <c r="E274" s="5" t="s">
        <v>603</v>
      </c>
      <c r="F274" s="5" t="s">
        <v>572</v>
      </c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 x14ac:dyDescent="0.2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>
        <v>5</v>
      </c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 x14ac:dyDescent="0.15">
      <c r="A276" s="10">
        <v>96</v>
      </c>
      <c r="B276" s="10">
        <v>90</v>
      </c>
      <c r="C276" s="10">
        <v>86</v>
      </c>
      <c r="D276" s="10">
        <v>87</v>
      </c>
      <c r="E276" s="10">
        <v>78</v>
      </c>
      <c r="F276" s="10">
        <v>95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 x14ac:dyDescent="0.2">
      <c r="A277" s="4" t="s">
        <v>49</v>
      </c>
      <c r="B277" s="5" t="s">
        <v>2</v>
      </c>
      <c r="C277" s="5">
        <v>26</v>
      </c>
      <c r="D277" s="5" t="s">
        <v>3</v>
      </c>
      <c r="E277" s="5" t="s">
        <v>447</v>
      </c>
      <c r="F277" s="5" t="s">
        <v>5</v>
      </c>
      <c r="G277" s="7">
        <f>(A279*A280+B279*B280+C279*C280+D279*D280+E279*E280+F279*F280+G279*G280)/C277</f>
        <v>96.461538461538467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 x14ac:dyDescent="0.2">
      <c r="A278" s="5" t="s">
        <v>573</v>
      </c>
      <c r="B278" s="5" t="s">
        <v>574</v>
      </c>
      <c r="C278" s="5" t="s">
        <v>575</v>
      </c>
      <c r="D278" s="5" t="s">
        <v>576</v>
      </c>
      <c r="E278" s="5" t="s">
        <v>603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 x14ac:dyDescent="0.2">
      <c r="A279" s="5">
        <v>6</v>
      </c>
      <c r="B279" s="5">
        <v>6</v>
      </c>
      <c r="C279" s="5">
        <v>6</v>
      </c>
      <c r="D279" s="5">
        <v>6</v>
      </c>
      <c r="E279" s="5">
        <v>2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 x14ac:dyDescent="0.15">
      <c r="A280" s="10">
        <v>98</v>
      </c>
      <c r="B280" s="10">
        <v>98</v>
      </c>
      <c r="C280" s="10">
        <v>98</v>
      </c>
      <c r="D280" s="10">
        <v>98</v>
      </c>
      <c r="E280" s="10">
        <v>78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 x14ac:dyDescent="0.2">
      <c r="A281" s="4" t="s">
        <v>50</v>
      </c>
      <c r="B281" s="5" t="s">
        <v>2</v>
      </c>
      <c r="C281" s="5">
        <v>26</v>
      </c>
      <c r="D281" s="5" t="s">
        <v>3</v>
      </c>
      <c r="E281" s="5" t="s">
        <v>36</v>
      </c>
      <c r="F281" s="5" t="s">
        <v>5</v>
      </c>
      <c r="G281" s="7">
        <f>(A283*A284+B283*B284+C283*C284+D283*D284+E283*E284+F283*F284)/C281</f>
        <v>85.769230769230774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 x14ac:dyDescent="0.2">
      <c r="A282" s="5" t="s">
        <v>577</v>
      </c>
      <c r="B282" s="5" t="s">
        <v>578</v>
      </c>
      <c r="C282" s="5" t="s">
        <v>572</v>
      </c>
      <c r="D282" s="5" t="s">
        <v>579</v>
      </c>
      <c r="E282" s="5" t="s">
        <v>580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 x14ac:dyDescent="0.2">
      <c r="A283" s="5">
        <v>6</v>
      </c>
      <c r="B283" s="5">
        <v>6</v>
      </c>
      <c r="C283" s="5">
        <v>6</v>
      </c>
      <c r="D283" s="5">
        <v>3</v>
      </c>
      <c r="E283" s="5">
        <v>5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 x14ac:dyDescent="0.15">
      <c r="A284" s="10">
        <v>76</v>
      </c>
      <c r="B284" s="10">
        <v>85</v>
      </c>
      <c r="C284" s="10">
        <v>95</v>
      </c>
      <c r="D284" s="10">
        <v>83</v>
      </c>
      <c r="E284" s="10">
        <v>89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 x14ac:dyDescent="0.2">
      <c r="A285" s="4" t="s">
        <v>52</v>
      </c>
      <c r="B285" s="5" t="s">
        <v>2</v>
      </c>
      <c r="C285" s="5">
        <v>25</v>
      </c>
      <c r="D285" s="5" t="s">
        <v>3</v>
      </c>
      <c r="E285" s="5" t="s">
        <v>19</v>
      </c>
      <c r="F285" s="5" t="s">
        <v>5</v>
      </c>
      <c r="G285" s="7">
        <f>(A287*A288+B287*B288+C287*C288+D287*D288+E287*E288+F287*F288)/C285</f>
        <v>90.88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 x14ac:dyDescent="0.2">
      <c r="A286" s="5" t="s">
        <v>583</v>
      </c>
      <c r="B286" s="5" t="s">
        <v>584</v>
      </c>
      <c r="C286" s="5" t="s">
        <v>473</v>
      </c>
      <c r="D286" s="5" t="s">
        <v>585</v>
      </c>
      <c r="E286" s="5" t="s">
        <v>600</v>
      </c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 x14ac:dyDescent="0.2">
      <c r="A287" s="5">
        <v>6</v>
      </c>
      <c r="B287" s="5">
        <v>5</v>
      </c>
      <c r="C287" s="5">
        <v>6</v>
      </c>
      <c r="D287" s="5">
        <v>6</v>
      </c>
      <c r="E287" s="5">
        <v>2</v>
      </c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 x14ac:dyDescent="0.15">
      <c r="A288" s="10">
        <v>93</v>
      </c>
      <c r="B288" s="10">
        <v>90</v>
      </c>
      <c r="C288" s="10">
        <v>91</v>
      </c>
      <c r="D288" s="10">
        <v>92</v>
      </c>
      <c r="E288" s="10">
        <v>83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12.75" x14ac:dyDescent="0.2">
      <c r="A289" s="4" t="s">
        <v>51</v>
      </c>
      <c r="B289" s="5" t="s">
        <v>2</v>
      </c>
      <c r="C289" s="5">
        <v>13</v>
      </c>
      <c r="D289" s="5" t="s">
        <v>3</v>
      </c>
      <c r="E289" s="5" t="s">
        <v>13</v>
      </c>
      <c r="F289" s="5" t="s">
        <v>5</v>
      </c>
      <c r="G289" s="7">
        <f>(A291*A292+B291*B292+C291*C292+D291*D292)/C289</f>
        <v>81.692307692307693</v>
      </c>
      <c r="H289" s="5"/>
      <c r="I289" s="5"/>
      <c r="J289" s="5"/>
      <c r="K289" s="5"/>
      <c r="L289" s="28"/>
      <c r="M289" s="5"/>
      <c r="N289" s="5"/>
      <c r="O289" s="5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11" customFormat="1" ht="12.75" x14ac:dyDescent="0.2">
      <c r="A290" s="5" t="s">
        <v>581</v>
      </c>
      <c r="B290" s="5" t="s">
        <v>582</v>
      </c>
      <c r="C290" s="5" t="s">
        <v>603</v>
      </c>
      <c r="D290" s="5"/>
      <c r="E290" s="5"/>
      <c r="F290" s="5"/>
      <c r="G290" s="5"/>
      <c r="H290" s="5"/>
      <c r="I290" s="5"/>
      <c r="J290" s="5"/>
      <c r="K290" s="5"/>
      <c r="L290" s="5"/>
      <c r="M290" s="28"/>
      <c r="N290" s="5"/>
      <c r="O290" s="5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 x14ac:dyDescent="0.2">
      <c r="A291" s="5">
        <v>6</v>
      </c>
      <c r="B291" s="5">
        <v>6</v>
      </c>
      <c r="C291" s="5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28"/>
      <c r="N291" s="5"/>
      <c r="O291" s="5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11" customFormat="1" ht="12" x14ac:dyDescent="0.15">
      <c r="A292" s="10">
        <v>74</v>
      </c>
      <c r="B292" s="10">
        <v>90</v>
      </c>
      <c r="C292" s="10">
        <v>78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3" customFormat="1" ht="22.5" x14ac:dyDescent="0.15">
      <c r="A293" s="110" t="s">
        <v>53</v>
      </c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 x14ac:dyDescent="0.2">
      <c r="A294" s="4" t="s">
        <v>54</v>
      </c>
      <c r="B294" s="13" t="s">
        <v>55</v>
      </c>
      <c r="C294" s="13">
        <v>29</v>
      </c>
      <c r="D294" s="13" t="s">
        <v>3</v>
      </c>
      <c r="E294" s="13" t="s">
        <v>56</v>
      </c>
      <c r="F294" s="13" t="s">
        <v>5</v>
      </c>
      <c r="G294" s="7">
        <f>(A296*A297+B296*B297+C296*C297+D296*D297+E296*E297+F296*F297+G296*G297+H296*H297)/C294</f>
        <v>80.517241379310349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 x14ac:dyDescent="0.2">
      <c r="A295" s="31" t="s">
        <v>57</v>
      </c>
      <c r="B295" s="31" t="s">
        <v>58</v>
      </c>
      <c r="C295" s="31" t="s">
        <v>59</v>
      </c>
      <c r="D295" s="31" t="s">
        <v>60</v>
      </c>
      <c r="E295" s="31" t="s">
        <v>61</v>
      </c>
      <c r="F295" s="31" t="s">
        <v>62</v>
      </c>
      <c r="G295" s="31" t="s">
        <v>63</v>
      </c>
      <c r="H295" s="5"/>
      <c r="I295" s="5"/>
      <c r="J295" s="5"/>
      <c r="K295" s="5"/>
      <c r="L295" s="5"/>
      <c r="M295" s="5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 x14ac:dyDescent="0.2">
      <c r="A296" s="31">
        <v>6</v>
      </c>
      <c r="B296" s="32">
        <v>3</v>
      </c>
      <c r="C296" s="32">
        <v>6</v>
      </c>
      <c r="D296" s="32">
        <v>5</v>
      </c>
      <c r="E296" s="32">
        <v>1</v>
      </c>
      <c r="F296" s="32">
        <v>2</v>
      </c>
      <c r="G296" s="31">
        <v>6</v>
      </c>
      <c r="H296" s="33"/>
      <c r="I296" s="13"/>
      <c r="J296" s="13"/>
      <c r="K296" s="13"/>
      <c r="L296" s="5"/>
      <c r="M296" s="33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 x14ac:dyDescent="0.2">
      <c r="A297" s="14">
        <v>76</v>
      </c>
      <c r="B297" s="14">
        <v>87</v>
      </c>
      <c r="C297" s="14">
        <v>77</v>
      </c>
      <c r="D297" s="14">
        <v>80</v>
      </c>
      <c r="E297" s="14">
        <v>76</v>
      </c>
      <c r="F297" s="14">
        <v>76</v>
      </c>
      <c r="G297" s="14">
        <v>88</v>
      </c>
      <c r="H297" s="14"/>
      <c r="I297" s="14"/>
      <c r="J297" s="14"/>
      <c r="K297" s="14"/>
      <c r="L297" s="1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3" customFormat="1" ht="12.75" x14ac:dyDescent="0.2">
      <c r="A298" s="4" t="s">
        <v>64</v>
      </c>
      <c r="B298" s="13" t="s">
        <v>55</v>
      </c>
      <c r="C298" s="13">
        <v>20</v>
      </c>
      <c r="D298" s="13" t="s">
        <v>3</v>
      </c>
      <c r="E298" s="13" t="s">
        <v>65</v>
      </c>
      <c r="F298" s="13" t="s">
        <v>5</v>
      </c>
      <c r="G298" s="7">
        <f>(A300*A301+B300*B301+C300*C301+D300*D301+E300*E301+F300*F301+G300*G301+H300*H301+I300*I301)/C298</f>
        <v>72.099999999999994</v>
      </c>
      <c r="H298" s="29"/>
      <c r="I298" s="29"/>
      <c r="J298" s="29"/>
      <c r="K298" s="29"/>
      <c r="L298" s="29"/>
      <c r="M298" s="29"/>
      <c r="N298" s="29"/>
      <c r="O298" s="29"/>
      <c r="P298" s="8"/>
      <c r="Q298" s="30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3" customFormat="1" ht="12.75" x14ac:dyDescent="0.2">
      <c r="A299" s="35" t="s">
        <v>60</v>
      </c>
      <c r="B299" s="35" t="s">
        <v>66</v>
      </c>
      <c r="C299" s="35" t="s">
        <v>67</v>
      </c>
      <c r="D299" s="35" t="s">
        <v>68</v>
      </c>
      <c r="E299" s="35" t="s">
        <v>62</v>
      </c>
      <c r="F299" s="35" t="s">
        <v>69</v>
      </c>
      <c r="G299" s="35" t="s">
        <v>70</v>
      </c>
      <c r="H299" s="35" t="s">
        <v>71</v>
      </c>
      <c r="I299" s="35"/>
      <c r="J299" s="5"/>
      <c r="K299" s="5"/>
      <c r="L299" s="29"/>
      <c r="M299" s="29"/>
      <c r="N299" s="29"/>
      <c r="O299" s="29"/>
      <c r="P299" s="8"/>
      <c r="Q299" s="30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3" customFormat="1" ht="12.75" x14ac:dyDescent="0.2">
      <c r="A300" s="35">
        <v>1</v>
      </c>
      <c r="B300" s="36">
        <v>4</v>
      </c>
      <c r="C300" s="36">
        <v>6</v>
      </c>
      <c r="D300" s="36">
        <v>1</v>
      </c>
      <c r="E300" s="36">
        <v>4</v>
      </c>
      <c r="F300" s="36">
        <v>1</v>
      </c>
      <c r="G300" s="36">
        <v>1</v>
      </c>
      <c r="H300" s="36">
        <v>2</v>
      </c>
      <c r="I300" s="36"/>
      <c r="J300" s="13"/>
      <c r="K300" s="13"/>
      <c r="L300" s="29"/>
      <c r="M300" s="29"/>
      <c r="N300" s="29"/>
      <c r="O300" s="29"/>
      <c r="P300" s="8"/>
      <c r="Q300" s="30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1" customFormat="1" ht="12.75" x14ac:dyDescent="0.2">
      <c r="A301" s="14">
        <v>80</v>
      </c>
      <c r="B301" s="14">
        <v>40</v>
      </c>
      <c r="C301" s="14">
        <v>83</v>
      </c>
      <c r="D301" s="14">
        <v>88</v>
      </c>
      <c r="E301" s="14">
        <v>76</v>
      </c>
      <c r="F301" s="14">
        <v>73</v>
      </c>
      <c r="G301" s="14">
        <v>79</v>
      </c>
      <c r="H301" s="14">
        <v>80</v>
      </c>
      <c r="I301" s="14"/>
      <c r="J301" s="14"/>
      <c r="K301" s="14"/>
      <c r="L301" s="34"/>
      <c r="M301" s="34"/>
      <c r="N301" s="34"/>
      <c r="O301" s="34"/>
      <c r="P301" s="8"/>
      <c r="Q301" s="30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0" customFormat="1" ht="12.75" x14ac:dyDescent="0.2">
      <c r="A302" s="4" t="s">
        <v>72</v>
      </c>
      <c r="B302" s="13" t="s">
        <v>55</v>
      </c>
      <c r="C302" s="13">
        <v>27</v>
      </c>
      <c r="D302" s="13" t="s">
        <v>3</v>
      </c>
      <c r="E302" s="13" t="s">
        <v>73</v>
      </c>
      <c r="F302" s="13" t="s">
        <v>5</v>
      </c>
      <c r="G302" s="7">
        <f>(A304*A305+B304*B305+C304*C305+D304*D305+E304*E305+F304*F305+G304*G305+H304*H305+I304*I305+J304*J305+K304*K305)/C302</f>
        <v>66.259259259259252</v>
      </c>
      <c r="H302" s="29"/>
      <c r="I302" s="29"/>
      <c r="J302" s="29"/>
      <c r="K302" s="29"/>
      <c r="L302" s="29"/>
      <c r="M302" s="29"/>
      <c r="N302" s="29"/>
      <c r="O302" s="29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 x14ac:dyDescent="0.2">
      <c r="A303" s="5" t="s">
        <v>69</v>
      </c>
      <c r="B303" s="5" t="s">
        <v>70</v>
      </c>
      <c r="C303" s="5" t="s">
        <v>74</v>
      </c>
      <c r="D303" s="5" t="s">
        <v>58</v>
      </c>
      <c r="E303" s="5" t="s">
        <v>66</v>
      </c>
      <c r="F303" s="5" t="s">
        <v>75</v>
      </c>
      <c r="G303" s="5" t="s">
        <v>76</v>
      </c>
      <c r="H303" s="5" t="s">
        <v>68</v>
      </c>
      <c r="I303" s="5"/>
      <c r="J303" s="5"/>
      <c r="K303" s="5"/>
      <c r="L303" s="5"/>
      <c r="M303" s="5"/>
      <c r="N303" s="29"/>
      <c r="O303" s="29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0" customFormat="1" ht="12.75" x14ac:dyDescent="0.2">
      <c r="A304" s="5">
        <v>4</v>
      </c>
      <c r="B304" s="13">
        <v>4</v>
      </c>
      <c r="C304" s="13">
        <v>5</v>
      </c>
      <c r="D304" s="13">
        <v>1</v>
      </c>
      <c r="E304" s="33">
        <v>1</v>
      </c>
      <c r="F304" s="33">
        <v>2</v>
      </c>
      <c r="G304" s="13">
        <v>4</v>
      </c>
      <c r="H304" s="13">
        <v>2</v>
      </c>
      <c r="I304" s="33"/>
      <c r="J304" s="13"/>
      <c r="K304" s="13"/>
      <c r="L304" s="13"/>
      <c r="M304" s="13"/>
      <c r="N304" s="29"/>
      <c r="O304" s="29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2" customFormat="1" ht="12.75" x14ac:dyDescent="0.2">
      <c r="A305" s="39">
        <v>73</v>
      </c>
      <c r="B305" s="14">
        <v>79</v>
      </c>
      <c r="C305" s="14">
        <v>88</v>
      </c>
      <c r="D305" s="14">
        <v>87</v>
      </c>
      <c r="E305" s="14">
        <v>40</v>
      </c>
      <c r="F305" s="14">
        <v>57</v>
      </c>
      <c r="G305" s="14">
        <v>81</v>
      </c>
      <c r="H305" s="14">
        <v>88</v>
      </c>
      <c r="I305" s="14"/>
      <c r="J305" s="14"/>
      <c r="K305" s="14"/>
      <c r="L305" s="34"/>
      <c r="M305" s="34"/>
      <c r="N305" s="34"/>
      <c r="O305" s="3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 x14ac:dyDescent="0.2">
      <c r="A306" s="40" t="s">
        <v>77</v>
      </c>
      <c r="B306" s="33" t="s">
        <v>2</v>
      </c>
      <c r="C306" s="33">
        <v>14</v>
      </c>
      <c r="D306" s="33" t="s">
        <v>3</v>
      </c>
      <c r="E306" s="33" t="s">
        <v>78</v>
      </c>
      <c r="F306" s="33" t="s">
        <v>5</v>
      </c>
      <c r="G306" s="7">
        <f>(A308*A309+B308*B309+C308*C309+D308*D309+E308*E309+F308*F309+G308*G309+H308*H309+I308*I309+J308*J309)/C306</f>
        <v>93.285714285714292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 x14ac:dyDescent="0.2">
      <c r="A307" s="31" t="s">
        <v>79</v>
      </c>
      <c r="B307" s="31" t="s">
        <v>80</v>
      </c>
      <c r="C307" s="31" t="s">
        <v>81</v>
      </c>
      <c r="D307" s="33" t="s">
        <v>82</v>
      </c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 x14ac:dyDescent="0.2">
      <c r="A308" s="41">
        <v>4</v>
      </c>
      <c r="B308" s="41">
        <v>5</v>
      </c>
      <c r="C308" s="41">
        <v>4</v>
      </c>
      <c r="D308" s="33">
        <v>1</v>
      </c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 x14ac:dyDescent="0.2">
      <c r="A309" s="14">
        <v>97</v>
      </c>
      <c r="B309" s="14">
        <v>88</v>
      </c>
      <c r="C309" s="14">
        <v>96</v>
      </c>
      <c r="D309" s="14">
        <v>94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 x14ac:dyDescent="0.2">
      <c r="A310" s="40" t="s">
        <v>83</v>
      </c>
      <c r="B310" s="33" t="s">
        <v>2</v>
      </c>
      <c r="C310" s="33">
        <v>38</v>
      </c>
      <c r="D310" s="33" t="s">
        <v>3</v>
      </c>
      <c r="E310" s="33" t="s">
        <v>78</v>
      </c>
      <c r="F310" s="33" t="s">
        <v>5</v>
      </c>
      <c r="G310" s="7">
        <f>(A312*A313+B312*B313+C312*C313+D312*D313+E312*E313+F312*F313+G312*G313+H312*H313+I312*I313+J312*J313)/C310</f>
        <v>85.026315789473685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 x14ac:dyDescent="0.2">
      <c r="A311" s="31" t="s">
        <v>84</v>
      </c>
      <c r="B311" s="31" t="s">
        <v>85</v>
      </c>
      <c r="C311" s="31" t="s">
        <v>86</v>
      </c>
      <c r="D311" s="33" t="s">
        <v>87</v>
      </c>
      <c r="E311" s="31" t="s">
        <v>88</v>
      </c>
      <c r="F311" s="31" t="s">
        <v>89</v>
      </c>
      <c r="G311" s="31" t="s">
        <v>90</v>
      </c>
      <c r="H311" s="33" t="s">
        <v>91</v>
      </c>
      <c r="I311" s="33" t="s">
        <v>82</v>
      </c>
      <c r="J311" s="33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 x14ac:dyDescent="0.2">
      <c r="A312" s="33">
        <v>6</v>
      </c>
      <c r="B312" s="33">
        <v>5</v>
      </c>
      <c r="C312" s="33">
        <v>2</v>
      </c>
      <c r="D312" s="33">
        <v>5</v>
      </c>
      <c r="E312" s="33">
        <v>5</v>
      </c>
      <c r="F312" s="33">
        <v>6</v>
      </c>
      <c r="G312" s="33">
        <v>6</v>
      </c>
      <c r="H312" s="33">
        <v>1</v>
      </c>
      <c r="I312" s="33">
        <v>2</v>
      </c>
      <c r="J312" s="33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 x14ac:dyDescent="0.2">
      <c r="A313" s="14">
        <v>92</v>
      </c>
      <c r="B313" s="14">
        <v>81</v>
      </c>
      <c r="C313" s="14">
        <v>97</v>
      </c>
      <c r="D313" s="14">
        <v>65</v>
      </c>
      <c r="E313" s="14">
        <v>90</v>
      </c>
      <c r="F313" s="14">
        <v>81</v>
      </c>
      <c r="G313" s="14">
        <v>90</v>
      </c>
      <c r="H313" s="14">
        <v>91</v>
      </c>
      <c r="I313" s="14">
        <v>94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 x14ac:dyDescent="0.2">
      <c r="A314" s="40" t="s">
        <v>92</v>
      </c>
      <c r="B314" s="33" t="s">
        <v>2</v>
      </c>
      <c r="C314" s="33">
        <v>32</v>
      </c>
      <c r="D314" s="33" t="s">
        <v>3</v>
      </c>
      <c r="E314" s="33" t="s">
        <v>93</v>
      </c>
      <c r="F314" s="33" t="s">
        <v>5</v>
      </c>
      <c r="G314" s="7">
        <f>(A316*A317+B316*B317+C316*C317+D316*D317+E316*E317+F316*F317+G316*G317+H316*H317+I316*I317+J316*J317)/C314</f>
        <v>89.59375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 x14ac:dyDescent="0.2">
      <c r="A315" s="42" t="s">
        <v>94</v>
      </c>
      <c r="B315" s="42" t="s">
        <v>95</v>
      </c>
      <c r="C315" s="42" t="s">
        <v>96</v>
      </c>
      <c r="D315" s="42" t="s">
        <v>97</v>
      </c>
      <c r="E315" s="42" t="s">
        <v>98</v>
      </c>
      <c r="F315" s="42" t="s">
        <v>99</v>
      </c>
      <c r="G315" s="42" t="s">
        <v>100</v>
      </c>
      <c r="H315" s="42" t="s">
        <v>82</v>
      </c>
      <c r="I315" s="42" t="s">
        <v>101</v>
      </c>
      <c r="J315" s="42"/>
      <c r="K315" s="33"/>
      <c r="L315" s="33"/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 x14ac:dyDescent="0.2">
      <c r="A316" s="42">
        <v>3</v>
      </c>
      <c r="B316" s="42">
        <v>6</v>
      </c>
      <c r="C316" s="42">
        <v>6</v>
      </c>
      <c r="D316" s="42">
        <v>5</v>
      </c>
      <c r="E316" s="42">
        <v>3</v>
      </c>
      <c r="F316" s="42">
        <v>1</v>
      </c>
      <c r="G316" s="42">
        <v>1</v>
      </c>
      <c r="H316" s="42">
        <v>2</v>
      </c>
      <c r="I316" s="42">
        <v>5</v>
      </c>
      <c r="J316" s="42"/>
      <c r="K316" s="33"/>
      <c r="L316" s="33"/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20" customFormat="1" ht="12.75" x14ac:dyDescent="0.2">
      <c r="A317" s="14">
        <v>69</v>
      </c>
      <c r="B317" s="14">
        <v>91</v>
      </c>
      <c r="C317" s="14">
        <v>91</v>
      </c>
      <c r="D317" s="14">
        <v>98</v>
      </c>
      <c r="E317" s="14">
        <v>82</v>
      </c>
      <c r="F317" s="14">
        <v>86</v>
      </c>
      <c r="G317" s="14">
        <v>88</v>
      </c>
      <c r="H317" s="14">
        <v>94</v>
      </c>
      <c r="I317" s="14">
        <v>94</v>
      </c>
      <c r="J317" s="14"/>
      <c r="K317" s="14"/>
      <c r="L317" s="14"/>
      <c r="M317" s="14"/>
      <c r="N317" s="14"/>
      <c r="O317" s="14"/>
      <c r="P317" s="37"/>
      <c r="Q317" s="38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</row>
    <row r="318" spans="1:64" s="20" customFormat="1" ht="12.75" x14ac:dyDescent="0.2">
      <c r="A318" s="40" t="s">
        <v>102</v>
      </c>
      <c r="B318" s="33" t="s">
        <v>2</v>
      </c>
      <c r="C318" s="33">
        <v>35</v>
      </c>
      <c r="D318" s="33" t="s">
        <v>3</v>
      </c>
      <c r="E318" s="33" t="s">
        <v>103</v>
      </c>
      <c r="F318" s="33" t="s">
        <v>5</v>
      </c>
      <c r="G318" s="7">
        <f>(A320*A321+B320*B321+C320*C321+D320*D321+E320*E321+F320*F321+G320*G321+H320*H321+I320*I321+J320*J321+K320*K321+L320*L321)/C318</f>
        <v>88.628571428571433</v>
      </c>
      <c r="H318" s="33"/>
      <c r="I318" s="33"/>
      <c r="J318" s="33"/>
      <c r="K318" s="33"/>
      <c r="L318" s="33"/>
      <c r="M318" s="33"/>
      <c r="N318" s="33"/>
      <c r="O318" s="33"/>
      <c r="P318" s="37"/>
      <c r="Q318" s="38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</row>
    <row r="319" spans="1:64" s="20" customFormat="1" ht="12.75" x14ac:dyDescent="0.2">
      <c r="A319" s="33" t="s">
        <v>86</v>
      </c>
      <c r="B319" s="33" t="s">
        <v>85</v>
      </c>
      <c r="C319" s="33" t="s">
        <v>104</v>
      </c>
      <c r="D319" s="33" t="s">
        <v>105</v>
      </c>
      <c r="E319" s="33" t="s">
        <v>99</v>
      </c>
      <c r="F319" s="33" t="s">
        <v>106</v>
      </c>
      <c r="G319" s="33" t="s">
        <v>107</v>
      </c>
      <c r="H319" s="33" t="s">
        <v>108</v>
      </c>
      <c r="I319" s="33" t="s">
        <v>109</v>
      </c>
      <c r="J319" s="33" t="s">
        <v>88</v>
      </c>
      <c r="K319" s="33" t="s">
        <v>110</v>
      </c>
      <c r="L319" s="33" t="s">
        <v>111</v>
      </c>
      <c r="M319" s="33"/>
      <c r="N319" s="33"/>
      <c r="O319" s="33"/>
      <c r="P319" s="37"/>
      <c r="Q319" s="38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</row>
    <row r="320" spans="1:64" s="22" customFormat="1" ht="12.75" x14ac:dyDescent="0.2">
      <c r="A320" s="33">
        <v>1</v>
      </c>
      <c r="B320" s="33">
        <v>1</v>
      </c>
      <c r="C320" s="33">
        <v>5</v>
      </c>
      <c r="D320" s="33">
        <v>2</v>
      </c>
      <c r="E320" s="33">
        <v>5</v>
      </c>
      <c r="F320" s="33">
        <v>3</v>
      </c>
      <c r="G320" s="33">
        <v>1</v>
      </c>
      <c r="H320" s="33">
        <v>4</v>
      </c>
      <c r="I320" s="33">
        <v>5</v>
      </c>
      <c r="J320" s="33">
        <v>1</v>
      </c>
      <c r="K320" s="33">
        <v>4</v>
      </c>
      <c r="L320" s="33">
        <v>3</v>
      </c>
      <c r="M320" s="33"/>
      <c r="N320" s="33"/>
      <c r="O320" s="33"/>
      <c r="P320" s="37"/>
      <c r="Q320" s="38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</row>
    <row r="321" spans="1:64" s="3" customFormat="1" ht="12" x14ac:dyDescent="0.15">
      <c r="A321" s="14">
        <v>97</v>
      </c>
      <c r="B321" s="14">
        <v>81</v>
      </c>
      <c r="C321" s="14">
        <v>98</v>
      </c>
      <c r="D321" s="14">
        <v>88</v>
      </c>
      <c r="E321" s="14">
        <v>86</v>
      </c>
      <c r="F321" s="14">
        <v>72</v>
      </c>
      <c r="G321" s="14">
        <v>97</v>
      </c>
      <c r="H321" s="14">
        <v>84</v>
      </c>
      <c r="I321" s="14">
        <v>86</v>
      </c>
      <c r="J321" s="14">
        <v>90</v>
      </c>
      <c r="K321" s="14">
        <v>95</v>
      </c>
      <c r="L321" s="14">
        <v>93</v>
      </c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 x14ac:dyDescent="0.15">
      <c r="A322" s="40" t="s">
        <v>112</v>
      </c>
      <c r="B322" s="33" t="s">
        <v>2</v>
      </c>
      <c r="C322" s="33">
        <v>29</v>
      </c>
      <c r="D322" s="33" t="s">
        <v>3</v>
      </c>
      <c r="E322" s="33" t="s">
        <v>56</v>
      </c>
      <c r="F322" s="33" t="s">
        <v>5</v>
      </c>
      <c r="G322" s="7">
        <f>(A324*A325+B324*B325+C324*C325+D324*D325+E324*E325+F324*F325+G324*G325+H324*H325+I324*I325+J324*J325)/C322</f>
        <v>86.034482758620683</v>
      </c>
      <c r="H322" s="33"/>
      <c r="I322" s="33"/>
      <c r="J322" s="33"/>
      <c r="K322" s="33"/>
      <c r="L322" s="33"/>
      <c r="M322" s="33"/>
      <c r="N322" s="33"/>
      <c r="O322" s="3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 x14ac:dyDescent="0.15">
      <c r="A323" s="43" t="s">
        <v>105</v>
      </c>
      <c r="B323" s="43" t="s">
        <v>98</v>
      </c>
      <c r="C323" s="43" t="s">
        <v>107</v>
      </c>
      <c r="D323" s="43" t="s">
        <v>99</v>
      </c>
      <c r="E323" s="43" t="s">
        <v>106</v>
      </c>
      <c r="F323" s="43" t="s">
        <v>113</v>
      </c>
      <c r="G323" s="43" t="s">
        <v>619</v>
      </c>
      <c r="H323" s="43" t="s">
        <v>618</v>
      </c>
      <c r="I323" s="33"/>
      <c r="J323" s="43"/>
      <c r="K323" s="33"/>
      <c r="L323" s="33"/>
      <c r="M323" s="33"/>
      <c r="N323" s="33"/>
      <c r="O323" s="3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 x14ac:dyDescent="0.15">
      <c r="A324" s="43">
        <v>4</v>
      </c>
      <c r="B324" s="43">
        <v>3</v>
      </c>
      <c r="C324" s="43">
        <v>5</v>
      </c>
      <c r="D324" s="43">
        <v>1</v>
      </c>
      <c r="E324" s="43">
        <v>1</v>
      </c>
      <c r="F324" s="43">
        <v>6</v>
      </c>
      <c r="G324" s="43">
        <v>6</v>
      </c>
      <c r="H324" s="43">
        <v>3</v>
      </c>
      <c r="I324" s="33"/>
      <c r="J324" s="43"/>
      <c r="K324" s="33"/>
      <c r="L324" s="33"/>
      <c r="M324" s="33"/>
      <c r="N324" s="33"/>
      <c r="O324" s="3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 x14ac:dyDescent="0.15">
      <c r="A325" s="14">
        <v>88</v>
      </c>
      <c r="B325" s="14">
        <v>82</v>
      </c>
      <c r="C325" s="14">
        <v>97</v>
      </c>
      <c r="D325" s="14">
        <v>86</v>
      </c>
      <c r="E325" s="14">
        <v>72</v>
      </c>
      <c r="F325" s="14">
        <v>68</v>
      </c>
      <c r="G325" s="14">
        <v>94</v>
      </c>
      <c r="H325" s="14">
        <v>94</v>
      </c>
      <c r="I325" s="14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 x14ac:dyDescent="0.15">
      <c r="A326" s="4" t="s">
        <v>114</v>
      </c>
      <c r="B326" s="13" t="s">
        <v>2</v>
      </c>
      <c r="C326" s="13">
        <v>23</v>
      </c>
      <c r="D326" s="13" t="s">
        <v>3</v>
      </c>
      <c r="E326" s="44" t="s">
        <v>115</v>
      </c>
      <c r="F326" s="13" t="s">
        <v>5</v>
      </c>
      <c r="G326" s="7">
        <f>(A328*A329+B328*B329+C328*C329+D328*D329+E328*E329+F328*F329+G328*G329+H328*H329+I328*I329+J328*J329)/C326</f>
        <v>92.043478260869563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 x14ac:dyDescent="0.15">
      <c r="A327" s="45" t="s">
        <v>100</v>
      </c>
      <c r="B327" s="45" t="s">
        <v>116</v>
      </c>
      <c r="C327" s="45" t="s">
        <v>117</v>
      </c>
      <c r="D327" s="45"/>
      <c r="E327" s="46" t="s">
        <v>118</v>
      </c>
      <c r="F327" s="46" t="s">
        <v>119</v>
      </c>
      <c r="G327" s="45"/>
      <c r="H327" s="13"/>
      <c r="I327" s="13"/>
      <c r="J327" s="13"/>
      <c r="K327" s="13"/>
      <c r="L327" s="13"/>
      <c r="M327" s="13"/>
      <c r="N327" s="5"/>
      <c r="O327" s="5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64" s="11" customFormat="1" ht="12" x14ac:dyDescent="0.15">
      <c r="A328" s="45">
        <v>5</v>
      </c>
      <c r="B328" s="45">
        <v>6</v>
      </c>
      <c r="C328" s="45">
        <v>6</v>
      </c>
      <c r="D328" s="45"/>
      <c r="E328" s="46">
        <v>3</v>
      </c>
      <c r="F328" s="46">
        <v>3</v>
      </c>
      <c r="G328" s="45"/>
      <c r="H328" s="5"/>
      <c r="I328" s="5"/>
      <c r="J328" s="5"/>
      <c r="K328" s="5"/>
      <c r="L328" s="5"/>
      <c r="M328" s="5"/>
      <c r="N328" s="5"/>
      <c r="O328" s="5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64" s="3" customFormat="1" ht="12" x14ac:dyDescent="0.15">
      <c r="A329" s="10">
        <v>88</v>
      </c>
      <c r="B329" s="10">
        <v>94</v>
      </c>
      <c r="C329" s="10">
        <v>93</v>
      </c>
      <c r="D329" s="10"/>
      <c r="E329" s="10">
        <v>93</v>
      </c>
      <c r="F329" s="10">
        <v>92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 x14ac:dyDescent="0.15">
      <c r="A330" s="4" t="s">
        <v>120</v>
      </c>
      <c r="B330" s="13" t="s">
        <v>2</v>
      </c>
      <c r="C330" s="13">
        <v>34</v>
      </c>
      <c r="D330" s="13" t="s">
        <v>3</v>
      </c>
      <c r="E330" s="13" t="s">
        <v>65</v>
      </c>
      <c r="F330" s="13" t="s">
        <v>5</v>
      </c>
      <c r="G330" s="7">
        <f>(A332*A333+B332*B333+C332*C333+D333*D332+E332*E333+F332*F333+G332*G333)/C330</f>
        <v>93.852941176470594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 x14ac:dyDescent="0.15">
      <c r="A331" s="36" t="s">
        <v>121</v>
      </c>
      <c r="B331" s="36" t="s">
        <v>91</v>
      </c>
      <c r="C331" s="36" t="s">
        <v>122</v>
      </c>
      <c r="D331" s="47" t="s">
        <v>123</v>
      </c>
      <c r="E331" s="47" t="s">
        <v>124</v>
      </c>
      <c r="F331" s="47" t="s">
        <v>125</v>
      </c>
      <c r="G331" s="47" t="s">
        <v>126</v>
      </c>
      <c r="H331" s="13"/>
      <c r="I331" s="13"/>
      <c r="J331" s="13"/>
      <c r="K331" s="13"/>
      <c r="L331" s="13"/>
      <c r="M331" s="5"/>
      <c r="N331" s="5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</row>
    <row r="332" spans="1:64" s="11" customFormat="1" ht="12" x14ac:dyDescent="0.15">
      <c r="A332" s="36">
        <v>6</v>
      </c>
      <c r="B332" s="36">
        <v>4</v>
      </c>
      <c r="C332" s="36">
        <v>6</v>
      </c>
      <c r="D332" s="47">
        <v>6</v>
      </c>
      <c r="E332" s="47">
        <v>1</v>
      </c>
      <c r="F332" s="47">
        <v>5</v>
      </c>
      <c r="G332" s="47">
        <v>6</v>
      </c>
      <c r="H332" s="5"/>
      <c r="I332" s="5"/>
      <c r="J332" s="5"/>
      <c r="K332" s="5"/>
      <c r="L332" s="5"/>
      <c r="M332" s="5"/>
      <c r="N332" s="5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</row>
    <row r="333" spans="1:64" s="3" customFormat="1" ht="12" x14ac:dyDescent="0.15">
      <c r="A333" s="10">
        <v>94</v>
      </c>
      <c r="B333" s="10">
        <v>91</v>
      </c>
      <c r="C333" s="10">
        <v>94</v>
      </c>
      <c r="D333" s="10">
        <v>95</v>
      </c>
      <c r="E333" s="10">
        <v>95</v>
      </c>
      <c r="F333" s="10">
        <v>94</v>
      </c>
      <c r="G333" s="10">
        <v>94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 x14ac:dyDescent="0.15">
      <c r="A334" s="4" t="s">
        <v>127</v>
      </c>
      <c r="B334" s="13" t="s">
        <v>2</v>
      </c>
      <c r="C334" s="13">
        <v>29</v>
      </c>
      <c r="D334" s="13" t="s">
        <v>3</v>
      </c>
      <c r="E334" s="13" t="s">
        <v>128</v>
      </c>
      <c r="F334" s="13" t="s">
        <v>5</v>
      </c>
      <c r="G334" s="7">
        <f>(A336*A337+B336*B337+C336*C337+D336*D337+E336*E337+F336*F337+G336*G337+H336*H337+I336*I337)/C334</f>
        <v>74.310344827586206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3" customFormat="1" ht="12" x14ac:dyDescent="0.15">
      <c r="A335" s="5" t="s">
        <v>129</v>
      </c>
      <c r="B335" s="5" t="s">
        <v>130</v>
      </c>
      <c r="C335" s="48" t="s">
        <v>131</v>
      </c>
      <c r="D335" s="48" t="s">
        <v>132</v>
      </c>
      <c r="E335" s="48" t="s">
        <v>133</v>
      </c>
      <c r="F335" s="48" t="s">
        <v>134</v>
      </c>
      <c r="G335" s="49" t="s">
        <v>135</v>
      </c>
      <c r="H335" s="49"/>
      <c r="I335" s="13"/>
      <c r="J335" s="13"/>
      <c r="K335" s="13"/>
      <c r="L335" s="13"/>
      <c r="M335" s="13"/>
      <c r="N335" s="5"/>
      <c r="O335" s="5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 x14ac:dyDescent="0.2">
      <c r="A336" s="5">
        <v>3</v>
      </c>
      <c r="B336" s="5">
        <v>6</v>
      </c>
      <c r="C336" s="50">
        <v>4</v>
      </c>
      <c r="D336" s="50">
        <v>5</v>
      </c>
      <c r="E336" s="50">
        <v>6</v>
      </c>
      <c r="F336" s="50">
        <v>3</v>
      </c>
      <c r="G336" s="51">
        <v>2</v>
      </c>
      <c r="H336" s="51"/>
      <c r="I336" s="13"/>
      <c r="J336" s="13"/>
      <c r="K336" s="13"/>
      <c r="L336" s="13"/>
      <c r="M336" s="13"/>
      <c r="N336" s="5"/>
      <c r="O336" s="5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 x14ac:dyDescent="0.2">
      <c r="A337" s="52">
        <v>91</v>
      </c>
      <c r="B337" s="10">
        <v>68</v>
      </c>
      <c r="C337" s="10">
        <v>54</v>
      </c>
      <c r="D337" s="10">
        <v>90</v>
      </c>
      <c r="E337" s="10">
        <v>64</v>
      </c>
      <c r="F337" s="10">
        <v>86</v>
      </c>
      <c r="G337" s="10">
        <v>83</v>
      </c>
      <c r="H337" s="10"/>
      <c r="I337" s="10"/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 x14ac:dyDescent="0.15">
      <c r="A338" s="4" t="s">
        <v>136</v>
      </c>
      <c r="B338" s="13" t="s">
        <v>2</v>
      </c>
      <c r="C338" s="13">
        <v>35</v>
      </c>
      <c r="D338" s="13" t="s">
        <v>3</v>
      </c>
      <c r="E338" s="13" t="s">
        <v>137</v>
      </c>
      <c r="F338" s="13" t="s">
        <v>5</v>
      </c>
      <c r="G338" s="7">
        <f>(A340*A341+B340*B341+C340*C341+D340*D341+E340*E341+F340*F341+G340*G341+H340*H341+I340*I341)/C338</f>
        <v>83.342857142857142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9" customFormat="1" ht="12" x14ac:dyDescent="0.15">
      <c r="A339" s="53" t="s">
        <v>129</v>
      </c>
      <c r="B339" s="53" t="s">
        <v>138</v>
      </c>
      <c r="C339" s="53" t="s">
        <v>139</v>
      </c>
      <c r="D339" s="53" t="s">
        <v>140</v>
      </c>
      <c r="E339" s="53" t="s">
        <v>141</v>
      </c>
      <c r="F339" s="53" t="s">
        <v>142</v>
      </c>
      <c r="G339" s="53" t="s">
        <v>143</v>
      </c>
      <c r="H339" s="54" t="s">
        <v>144</v>
      </c>
      <c r="I339" s="54" t="s">
        <v>145</v>
      </c>
      <c r="J339" s="13"/>
      <c r="K339" s="13"/>
      <c r="L339" s="13"/>
      <c r="M339" s="13"/>
      <c r="N339" s="13"/>
      <c r="O339" s="1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.75" x14ac:dyDescent="0.2">
      <c r="A340" s="53">
        <v>1</v>
      </c>
      <c r="B340" s="53">
        <v>6</v>
      </c>
      <c r="C340" s="53">
        <v>6</v>
      </c>
      <c r="D340" s="53">
        <v>6</v>
      </c>
      <c r="E340" s="53">
        <v>1</v>
      </c>
      <c r="F340" s="53">
        <v>6</v>
      </c>
      <c r="G340" s="53">
        <v>2</v>
      </c>
      <c r="H340" s="55">
        <v>6</v>
      </c>
      <c r="I340" s="54">
        <v>1</v>
      </c>
      <c r="J340" s="13"/>
      <c r="K340" s="13"/>
      <c r="L340" s="13"/>
      <c r="M340" s="13"/>
      <c r="N340" s="12"/>
      <c r="O340" s="1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 x14ac:dyDescent="0.2">
      <c r="A341" s="52">
        <v>91</v>
      </c>
      <c r="B341" s="10">
        <v>77</v>
      </c>
      <c r="C341" s="10">
        <v>75</v>
      </c>
      <c r="D341" s="10">
        <v>88</v>
      </c>
      <c r="E341" s="10">
        <v>89</v>
      </c>
      <c r="F341" s="10">
        <v>81</v>
      </c>
      <c r="G341" s="10">
        <v>91</v>
      </c>
      <c r="H341" s="10">
        <v>91</v>
      </c>
      <c r="I341" s="10">
        <v>83</v>
      </c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 x14ac:dyDescent="0.15">
      <c r="A342" s="4" t="s">
        <v>146</v>
      </c>
      <c r="B342" s="13" t="s">
        <v>55</v>
      </c>
      <c r="C342" s="13">
        <v>38</v>
      </c>
      <c r="D342" s="13" t="s">
        <v>3</v>
      </c>
      <c r="E342" s="13" t="s">
        <v>137</v>
      </c>
      <c r="F342" s="13" t="s">
        <v>5</v>
      </c>
      <c r="G342" s="7">
        <f>(A344*A345+B344*B345+C344*C345+D344*D345+E344*E345+F344*F345+G344*G345+H344*H345+I344*I345+J344*J345+K344*K345+L344*L345+M344*M345+N344*N345)/C342</f>
        <v>86.5</v>
      </c>
      <c r="H342" s="13"/>
      <c r="I342" s="13"/>
      <c r="J342" s="13"/>
      <c r="K342" s="13"/>
      <c r="L342" s="13"/>
      <c r="M342" s="13"/>
      <c r="N342" s="5"/>
      <c r="O342" s="5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" x14ac:dyDescent="0.15">
      <c r="A343" s="56" t="s">
        <v>131</v>
      </c>
      <c r="B343" s="56" t="s">
        <v>141</v>
      </c>
      <c r="C343" s="53" t="s">
        <v>147</v>
      </c>
      <c r="D343" s="53" t="s">
        <v>148</v>
      </c>
      <c r="E343" s="53" t="s">
        <v>149</v>
      </c>
      <c r="F343" s="56" t="s">
        <v>150</v>
      </c>
      <c r="G343" s="57" t="s">
        <v>135</v>
      </c>
      <c r="H343" s="57" t="s">
        <v>145</v>
      </c>
      <c r="I343" s="57"/>
      <c r="J343" s="57"/>
      <c r="K343" s="57"/>
      <c r="L343" s="57"/>
      <c r="M343" s="57"/>
      <c r="N343" s="58"/>
      <c r="O343" s="5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" x14ac:dyDescent="0.15">
      <c r="A344" s="56">
        <v>1</v>
      </c>
      <c r="B344" s="56">
        <v>5</v>
      </c>
      <c r="C344" s="53">
        <v>6</v>
      </c>
      <c r="D344" s="53">
        <v>6</v>
      </c>
      <c r="E344" s="56">
        <v>6</v>
      </c>
      <c r="F344" s="53">
        <v>6</v>
      </c>
      <c r="G344" s="57">
        <v>3</v>
      </c>
      <c r="H344" s="57">
        <v>5</v>
      </c>
      <c r="I344" s="57"/>
      <c r="J344" s="57"/>
      <c r="K344" s="57"/>
      <c r="L344" s="57"/>
      <c r="M344" s="57"/>
      <c r="N344" s="58"/>
      <c r="O344" s="5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.75" x14ac:dyDescent="0.2">
      <c r="A345" s="52">
        <v>54</v>
      </c>
      <c r="B345" s="10">
        <v>89</v>
      </c>
      <c r="C345" s="10">
        <v>89</v>
      </c>
      <c r="D345" s="10">
        <v>88</v>
      </c>
      <c r="E345" s="10">
        <v>83</v>
      </c>
      <c r="F345" s="10">
        <v>94</v>
      </c>
      <c r="G345" s="10">
        <v>83</v>
      </c>
      <c r="H345" s="10">
        <v>83</v>
      </c>
      <c r="I345" s="10"/>
      <c r="J345" s="10"/>
      <c r="K345" s="10"/>
      <c r="L345" s="10"/>
      <c r="M345" s="10"/>
      <c r="N345" s="10"/>
      <c r="O345" s="10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 x14ac:dyDescent="0.15">
      <c r="A346" s="4" t="s">
        <v>151</v>
      </c>
      <c r="B346" s="13" t="s">
        <v>55</v>
      </c>
      <c r="C346" s="13">
        <v>27</v>
      </c>
      <c r="D346" s="13" t="s">
        <v>3</v>
      </c>
      <c r="E346" s="13" t="s">
        <v>152</v>
      </c>
      <c r="F346" s="33" t="s">
        <v>5</v>
      </c>
      <c r="G346" s="7">
        <f>(A348*A349+B348*B349+C348*C349+D348*D349+E348*E349+F348*F349+G348*G349+H348*H349)/C346</f>
        <v>82.370370370370367</v>
      </c>
      <c r="H346" s="33"/>
      <c r="I346" s="33"/>
      <c r="J346" s="33"/>
      <c r="K346" s="33"/>
      <c r="L346" s="33"/>
      <c r="M346" s="33"/>
      <c r="N346" s="33"/>
      <c r="O346" s="3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 x14ac:dyDescent="0.15">
      <c r="A347" s="59" t="s">
        <v>153</v>
      </c>
      <c r="B347" s="59" t="s">
        <v>154</v>
      </c>
      <c r="C347" s="59" t="s">
        <v>155</v>
      </c>
      <c r="D347" s="59" t="s">
        <v>80</v>
      </c>
      <c r="E347" s="59" t="s">
        <v>86</v>
      </c>
      <c r="F347" s="59" t="s">
        <v>156</v>
      </c>
      <c r="G347" s="59" t="s">
        <v>157</v>
      </c>
      <c r="H347" s="59"/>
      <c r="I347" s="33"/>
      <c r="J347" s="33"/>
      <c r="K347" s="33"/>
      <c r="L347" s="33"/>
      <c r="M347" s="33"/>
      <c r="N347" s="33"/>
      <c r="O347" s="3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 x14ac:dyDescent="0.15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59"/>
      <c r="I348" s="33"/>
      <c r="J348" s="33"/>
      <c r="K348" s="33"/>
      <c r="L348" s="33"/>
      <c r="M348" s="33"/>
      <c r="N348" s="33"/>
      <c r="O348" s="3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" x14ac:dyDescent="0.15">
      <c r="A349" s="14">
        <v>83</v>
      </c>
      <c r="B349" s="14">
        <v>76</v>
      </c>
      <c r="C349" s="14">
        <v>73</v>
      </c>
      <c r="D349" s="14">
        <v>88</v>
      </c>
      <c r="E349" s="14">
        <v>97</v>
      </c>
      <c r="F349" s="14">
        <v>92</v>
      </c>
      <c r="G349" s="14">
        <v>89</v>
      </c>
      <c r="H349" s="14"/>
      <c r="I349" s="14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 x14ac:dyDescent="0.15">
      <c r="A350" s="40" t="s">
        <v>158</v>
      </c>
      <c r="B350" s="33" t="s">
        <v>2</v>
      </c>
      <c r="C350" s="33">
        <v>32</v>
      </c>
      <c r="D350" s="33" t="s">
        <v>3</v>
      </c>
      <c r="E350" s="13" t="s">
        <v>152</v>
      </c>
      <c r="F350" s="13" t="s">
        <v>5</v>
      </c>
      <c r="G350" s="7">
        <f>(A352*A353+B352*B353+C352*C353+D352*D353+E352*E353+F352*F353+G352*G353+H352*H353)/C350</f>
        <v>89.65625</v>
      </c>
      <c r="H350" s="13"/>
      <c r="I350" s="13"/>
      <c r="J350" s="13"/>
      <c r="K350" s="13"/>
      <c r="L350" s="13"/>
      <c r="M350" s="13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3" customFormat="1" ht="12.75" x14ac:dyDescent="0.2">
      <c r="A351" s="60" t="s">
        <v>159</v>
      </c>
      <c r="B351" s="60" t="s">
        <v>160</v>
      </c>
      <c r="C351" s="61" t="s">
        <v>161</v>
      </c>
      <c r="D351" s="60" t="s">
        <v>162</v>
      </c>
      <c r="E351" s="60" t="s">
        <v>163</v>
      </c>
      <c r="F351" s="60" t="s">
        <v>164</v>
      </c>
      <c r="G351" s="60" t="s">
        <v>165</v>
      </c>
      <c r="H351" s="62" t="s">
        <v>166</v>
      </c>
      <c r="I351" s="62"/>
      <c r="J351" s="13"/>
      <c r="K351" s="13"/>
      <c r="L351" s="13"/>
      <c r="M351" s="13"/>
      <c r="N351" s="5"/>
      <c r="O351" s="5"/>
      <c r="P351" s="8"/>
      <c r="Q351" s="30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pans="1:64" s="11" customFormat="1" ht="12.75" x14ac:dyDescent="0.15">
      <c r="A352" s="60">
        <v>1</v>
      </c>
      <c r="B352" s="60">
        <v>6</v>
      </c>
      <c r="C352" s="60">
        <v>6</v>
      </c>
      <c r="D352" s="60">
        <v>6</v>
      </c>
      <c r="E352" s="60">
        <v>1</v>
      </c>
      <c r="F352" s="60">
        <v>5</v>
      </c>
      <c r="G352" s="60">
        <v>6</v>
      </c>
      <c r="H352" s="62">
        <v>1</v>
      </c>
      <c r="I352" s="62"/>
      <c r="J352" s="13"/>
      <c r="K352" s="13"/>
      <c r="L352" s="13"/>
      <c r="M352" s="13"/>
      <c r="N352" s="5"/>
      <c r="O352" s="5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</row>
    <row r="353" spans="1:64" s="3" customFormat="1" ht="12.75" x14ac:dyDescent="0.2">
      <c r="A353" s="52">
        <v>98</v>
      </c>
      <c r="B353" s="10">
        <v>90</v>
      </c>
      <c r="C353" s="10">
        <v>89</v>
      </c>
      <c r="D353" s="10">
        <v>89</v>
      </c>
      <c r="E353" s="10">
        <v>88</v>
      </c>
      <c r="F353" s="10">
        <v>94</v>
      </c>
      <c r="G353" s="10">
        <v>86</v>
      </c>
      <c r="H353" s="10">
        <v>89</v>
      </c>
      <c r="I353" s="10"/>
      <c r="J353" s="10"/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 x14ac:dyDescent="0.15">
      <c r="A354" s="40" t="s">
        <v>167</v>
      </c>
      <c r="B354" s="33" t="s">
        <v>2</v>
      </c>
      <c r="C354" s="33">
        <v>35</v>
      </c>
      <c r="D354" s="33" t="s">
        <v>3</v>
      </c>
      <c r="E354" s="33" t="s">
        <v>168</v>
      </c>
      <c r="F354" s="13" t="s">
        <v>5</v>
      </c>
      <c r="G354" s="7">
        <f>(A356*A357+B356*B357+C356*C357+D356*D357+E356*E357+F356*F357+G356*G357+H356*H357+I356*I357+J356*J357)/C354</f>
        <v>77.571428571428569</v>
      </c>
      <c r="H354" s="13"/>
      <c r="I354" s="13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65" customFormat="1" ht="12" x14ac:dyDescent="0.15">
      <c r="A355" s="63" t="s">
        <v>159</v>
      </c>
      <c r="B355" s="63" t="s">
        <v>169</v>
      </c>
      <c r="C355" s="63" t="s">
        <v>94</v>
      </c>
      <c r="D355" s="63" t="s">
        <v>98</v>
      </c>
      <c r="E355" s="63" t="s">
        <v>163</v>
      </c>
      <c r="F355" s="63" t="s">
        <v>170</v>
      </c>
      <c r="G355" s="5" t="s">
        <v>171</v>
      </c>
      <c r="H355" s="5" t="s">
        <v>172</v>
      </c>
      <c r="I355" s="5" t="s">
        <v>173</v>
      </c>
      <c r="J355" s="5" t="s">
        <v>166</v>
      </c>
      <c r="K355" s="5"/>
      <c r="L355" s="5"/>
      <c r="M355" s="5"/>
      <c r="N355" s="5"/>
      <c r="O355" s="5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</row>
    <row r="356" spans="1:64" s="67" customFormat="1" ht="12" x14ac:dyDescent="0.15">
      <c r="A356" s="66">
        <v>1</v>
      </c>
      <c r="B356" s="66">
        <v>2</v>
      </c>
      <c r="C356" s="66">
        <v>1</v>
      </c>
      <c r="D356" s="66">
        <v>1</v>
      </c>
      <c r="E356" s="66">
        <v>4</v>
      </c>
      <c r="F356" s="66">
        <v>6</v>
      </c>
      <c r="G356" s="13">
        <v>3</v>
      </c>
      <c r="H356" s="13">
        <v>6</v>
      </c>
      <c r="I356" s="13">
        <v>6</v>
      </c>
      <c r="J356" s="13">
        <v>5</v>
      </c>
      <c r="K356" s="13"/>
      <c r="L356" s="5"/>
      <c r="M356" s="5"/>
      <c r="N356" s="5"/>
      <c r="O356" s="5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</row>
    <row r="357" spans="1:64" s="3" customFormat="1" ht="12" x14ac:dyDescent="0.15">
      <c r="A357" s="10">
        <v>98</v>
      </c>
      <c r="B357" s="10">
        <v>50</v>
      </c>
      <c r="C357" s="10">
        <v>69</v>
      </c>
      <c r="D357" s="10">
        <v>82</v>
      </c>
      <c r="E357" s="10">
        <v>88</v>
      </c>
      <c r="F357" s="10">
        <v>84</v>
      </c>
      <c r="G357" s="10">
        <v>63</v>
      </c>
      <c r="H357" s="10">
        <v>78</v>
      </c>
      <c r="I357" s="10">
        <v>68</v>
      </c>
      <c r="J357" s="10">
        <v>89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" x14ac:dyDescent="0.15">
      <c r="A358" s="40" t="s">
        <v>174</v>
      </c>
      <c r="B358" s="33" t="s">
        <v>2</v>
      </c>
      <c r="C358" s="33">
        <v>37</v>
      </c>
      <c r="D358" s="33" t="s">
        <v>3</v>
      </c>
      <c r="E358" s="33" t="s">
        <v>56</v>
      </c>
      <c r="F358" s="13" t="s">
        <v>5</v>
      </c>
      <c r="G358" s="7">
        <f>(A360*A361+B360*B361+C360*C361+D360*D361+E360*E361+F360*F361+G360*G361+H360*H361+I360*I361+J360*J361)/C358</f>
        <v>86.162162162162161</v>
      </c>
      <c r="H358" s="5"/>
      <c r="I358" s="5"/>
      <c r="J358" s="5"/>
      <c r="K358" s="5"/>
      <c r="L358" s="5"/>
      <c r="M358" s="5"/>
      <c r="N358" s="5"/>
      <c r="O358" s="5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" x14ac:dyDescent="0.15">
      <c r="A359" s="31" t="s">
        <v>169</v>
      </c>
      <c r="B359" s="31" t="s">
        <v>106</v>
      </c>
      <c r="C359" s="31" t="s">
        <v>109</v>
      </c>
      <c r="D359" s="31" t="s">
        <v>171</v>
      </c>
      <c r="E359" s="31" t="s">
        <v>175</v>
      </c>
      <c r="F359" s="31" t="s">
        <v>176</v>
      </c>
      <c r="G359" s="31" t="s">
        <v>177</v>
      </c>
      <c r="H359" s="5" t="s">
        <v>178</v>
      </c>
      <c r="I359" s="5" t="s">
        <v>179</v>
      </c>
      <c r="J359" s="5" t="s">
        <v>180</v>
      </c>
      <c r="K359" s="5"/>
      <c r="L359" s="5"/>
      <c r="M359" s="5"/>
      <c r="N359" s="5"/>
      <c r="O359" s="5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" x14ac:dyDescent="0.15">
      <c r="A360" s="31">
        <v>1</v>
      </c>
      <c r="B360" s="31">
        <v>1</v>
      </c>
      <c r="C360" s="31">
        <v>1</v>
      </c>
      <c r="D360" s="31">
        <v>2</v>
      </c>
      <c r="E360" s="31">
        <v>6</v>
      </c>
      <c r="F360" s="31">
        <v>6</v>
      </c>
      <c r="G360" s="31">
        <v>6</v>
      </c>
      <c r="H360" s="5">
        <v>3</v>
      </c>
      <c r="I360" s="5">
        <v>6</v>
      </c>
      <c r="J360" s="5">
        <v>5</v>
      </c>
      <c r="K360" s="5"/>
      <c r="L360" s="5"/>
      <c r="M360" s="5"/>
      <c r="N360" s="5"/>
      <c r="O360" s="5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" x14ac:dyDescent="0.15">
      <c r="A361" s="10">
        <v>50</v>
      </c>
      <c r="B361" s="10">
        <v>72</v>
      </c>
      <c r="C361" s="10">
        <v>86</v>
      </c>
      <c r="D361" s="10">
        <v>63</v>
      </c>
      <c r="E361" s="10">
        <v>98</v>
      </c>
      <c r="F361" s="10">
        <v>84</v>
      </c>
      <c r="G361" s="10">
        <v>85</v>
      </c>
      <c r="H361" s="10">
        <v>88</v>
      </c>
      <c r="I361" s="10">
        <v>88</v>
      </c>
      <c r="J361" s="10">
        <v>92</v>
      </c>
      <c r="K361" s="10"/>
      <c r="L361" s="10"/>
      <c r="M361" s="10"/>
      <c r="N361" s="10"/>
      <c r="O361" s="10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 x14ac:dyDescent="0.2">
      <c r="A362" s="40" t="s">
        <v>181</v>
      </c>
      <c r="B362" s="33" t="s">
        <v>2</v>
      </c>
      <c r="C362" s="33">
        <v>40</v>
      </c>
      <c r="D362" s="33" t="s">
        <v>3</v>
      </c>
      <c r="E362" s="33" t="s">
        <v>65</v>
      </c>
      <c r="F362" s="33" t="s">
        <v>5</v>
      </c>
      <c r="G362" s="7">
        <f>(A364*A365+B364*B365+C364*C365+D364*D365+E364*E365+F364*F365+G364*G365+H364*H365+I364*I365)/C362</f>
        <v>84.474999999999994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3" customFormat="1" ht="12.75" x14ac:dyDescent="0.2">
      <c r="A363" s="35" t="s">
        <v>182</v>
      </c>
      <c r="B363" s="35" t="s">
        <v>183</v>
      </c>
      <c r="C363" s="35" t="s">
        <v>184</v>
      </c>
      <c r="D363" s="42" t="s">
        <v>185</v>
      </c>
      <c r="E363" s="35" t="s">
        <v>178</v>
      </c>
      <c r="F363" s="35" t="s">
        <v>129</v>
      </c>
      <c r="G363" s="35" t="s">
        <v>186</v>
      </c>
      <c r="H363" s="42" t="s">
        <v>187</v>
      </c>
      <c r="I363" s="42" t="s">
        <v>180</v>
      </c>
      <c r="J363" s="42"/>
      <c r="K363" s="33"/>
      <c r="L363" s="33"/>
      <c r="M363" s="33"/>
      <c r="N363" s="33"/>
      <c r="O363" s="33"/>
      <c r="P363" s="8"/>
      <c r="Q363" s="3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</row>
    <row r="364" spans="1:64" s="11" customFormat="1" ht="12.75" x14ac:dyDescent="0.2">
      <c r="A364" s="42">
        <v>6</v>
      </c>
      <c r="B364" s="42">
        <v>6</v>
      </c>
      <c r="C364" s="42">
        <v>6</v>
      </c>
      <c r="D364" s="42">
        <v>5</v>
      </c>
      <c r="E364" s="42">
        <v>3</v>
      </c>
      <c r="F364" s="42">
        <v>2</v>
      </c>
      <c r="G364" s="42">
        <v>5</v>
      </c>
      <c r="H364" s="42">
        <v>6</v>
      </c>
      <c r="I364" s="42">
        <v>1</v>
      </c>
      <c r="J364" s="42"/>
      <c r="K364" s="33"/>
      <c r="L364" s="33"/>
      <c r="M364" s="33"/>
      <c r="N364" s="33"/>
      <c r="O364" s="33"/>
      <c r="P364" s="8"/>
      <c r="Q364" s="3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</row>
    <row r="365" spans="1:64" s="3" customFormat="1" ht="12.75" x14ac:dyDescent="0.2">
      <c r="A365" s="14">
        <v>70</v>
      </c>
      <c r="B365" s="14">
        <v>77</v>
      </c>
      <c r="C365" s="14">
        <v>90</v>
      </c>
      <c r="D365" s="14">
        <v>81</v>
      </c>
      <c r="E365" s="14">
        <v>88</v>
      </c>
      <c r="F365" s="14">
        <v>91</v>
      </c>
      <c r="G365" s="14">
        <v>90</v>
      </c>
      <c r="H365" s="14">
        <v>94</v>
      </c>
      <c r="I365" s="14">
        <v>92</v>
      </c>
      <c r="J365" s="14"/>
      <c r="K365" s="14"/>
      <c r="L365" s="14"/>
      <c r="M365" s="14"/>
      <c r="N365" s="14"/>
      <c r="O365" s="14"/>
      <c r="P365" s="8"/>
      <c r="Q365" s="3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3" customFormat="1" ht="12.75" x14ac:dyDescent="0.2">
      <c r="A366" s="40" t="s">
        <v>188</v>
      </c>
      <c r="B366" s="33" t="s">
        <v>2</v>
      </c>
      <c r="C366" s="33">
        <v>33</v>
      </c>
      <c r="D366" s="33" t="s">
        <v>3</v>
      </c>
      <c r="E366" s="33" t="s">
        <v>73</v>
      </c>
      <c r="F366" s="33" t="s">
        <v>5</v>
      </c>
      <c r="G366" s="7">
        <f>(A368*A369+B368*B369+C368*C369+D368*D369+E368*E369+F368*F369+G368*G369)/C366</f>
        <v>84.909090909090907</v>
      </c>
      <c r="H366" s="33"/>
      <c r="I366" s="33"/>
      <c r="J366" s="33"/>
      <c r="K366" s="33"/>
      <c r="L366" s="33"/>
      <c r="M366" s="33"/>
      <c r="N366" s="33"/>
      <c r="O366" s="33"/>
      <c r="P366" s="8"/>
      <c r="Q366" s="3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</row>
    <row r="367" spans="1:64" s="65" customFormat="1" ht="12.75" x14ac:dyDescent="0.2">
      <c r="A367" s="42" t="s">
        <v>154</v>
      </c>
      <c r="B367" s="42" t="s">
        <v>189</v>
      </c>
      <c r="C367" s="42" t="s">
        <v>190</v>
      </c>
      <c r="D367" s="42" t="s">
        <v>191</v>
      </c>
      <c r="E367" s="33" t="s">
        <v>192</v>
      </c>
      <c r="F367" s="42" t="s">
        <v>193</v>
      </c>
      <c r="G367" s="33" t="s">
        <v>194</v>
      </c>
      <c r="H367" s="33"/>
      <c r="I367" s="33"/>
      <c r="J367" s="33"/>
      <c r="K367" s="33"/>
      <c r="L367" s="33"/>
      <c r="M367" s="33"/>
      <c r="N367" s="33"/>
      <c r="O367" s="64"/>
      <c r="P367" s="68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</row>
    <row r="368" spans="1:64" s="71" customFormat="1" ht="12.75" x14ac:dyDescent="0.2">
      <c r="A368" s="42">
        <v>1</v>
      </c>
      <c r="B368" s="42">
        <v>3</v>
      </c>
      <c r="C368" s="42">
        <v>6</v>
      </c>
      <c r="D368" s="42">
        <v>6</v>
      </c>
      <c r="E368" s="33">
        <v>5</v>
      </c>
      <c r="F368" s="42">
        <v>6</v>
      </c>
      <c r="G368" s="33">
        <v>6</v>
      </c>
      <c r="H368" s="33"/>
      <c r="I368" s="33"/>
      <c r="J368" s="33"/>
      <c r="K368" s="33"/>
      <c r="L368" s="33"/>
      <c r="M368" s="33"/>
      <c r="N368" s="33"/>
      <c r="O368" s="69"/>
      <c r="P368" s="7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</row>
    <row r="369" spans="1:64" s="24" customFormat="1" ht="12.75" x14ac:dyDescent="0.2">
      <c r="A369" s="14">
        <v>76</v>
      </c>
      <c r="B369" s="14">
        <v>91</v>
      </c>
      <c r="C369" s="14">
        <v>70</v>
      </c>
      <c r="D369" s="14">
        <v>88</v>
      </c>
      <c r="E369" s="14">
        <v>85</v>
      </c>
      <c r="F369" s="14">
        <v>89</v>
      </c>
      <c r="G369" s="14">
        <v>91</v>
      </c>
      <c r="H369" s="14"/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 x14ac:dyDescent="0.2">
      <c r="A370" s="40" t="s">
        <v>195</v>
      </c>
      <c r="B370" s="33" t="s">
        <v>2</v>
      </c>
      <c r="C370" s="33">
        <v>25</v>
      </c>
      <c r="D370" s="33" t="s">
        <v>3</v>
      </c>
      <c r="E370" s="33" t="s">
        <v>196</v>
      </c>
      <c r="F370" s="33" t="s">
        <v>5</v>
      </c>
      <c r="G370" s="7">
        <f>(A372*A373+B372*B373+C372*C373+D372*D373+E372*E373+F372*F373+G372*G373+H372*H373)/C370</f>
        <v>88.52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 x14ac:dyDescent="0.2">
      <c r="A371" s="74" t="s">
        <v>197</v>
      </c>
      <c r="B371" s="74" t="s">
        <v>198</v>
      </c>
      <c r="C371" s="74" t="s">
        <v>199</v>
      </c>
      <c r="D371" s="74" t="s">
        <v>200</v>
      </c>
      <c r="E371" s="74" t="s">
        <v>79</v>
      </c>
      <c r="F371" s="33" t="s">
        <v>164</v>
      </c>
      <c r="G371" s="74" t="s">
        <v>201</v>
      </c>
      <c r="H371" s="74" t="s">
        <v>156</v>
      </c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33">
        <v>1</v>
      </c>
      <c r="G372" s="74">
        <v>6</v>
      </c>
      <c r="H372" s="74">
        <v>5</v>
      </c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 x14ac:dyDescent="0.2">
      <c r="A373" s="14">
        <v>84</v>
      </c>
      <c r="B373" s="14">
        <v>50</v>
      </c>
      <c r="C373" s="14">
        <v>86</v>
      </c>
      <c r="D373" s="14">
        <v>92</v>
      </c>
      <c r="E373" s="14">
        <v>97</v>
      </c>
      <c r="F373" s="14">
        <v>94</v>
      </c>
      <c r="G373" s="14">
        <v>94</v>
      </c>
      <c r="H373" s="14">
        <v>92</v>
      </c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4" customFormat="1" ht="12.75" x14ac:dyDescent="0.2">
      <c r="A374" s="40" t="s">
        <v>202</v>
      </c>
      <c r="B374" s="33" t="s">
        <v>2</v>
      </c>
      <c r="C374" s="33">
        <v>25</v>
      </c>
      <c r="D374" s="33" t="s">
        <v>3</v>
      </c>
      <c r="E374" s="33" t="s">
        <v>196</v>
      </c>
      <c r="F374" s="33" t="s">
        <v>5</v>
      </c>
      <c r="G374" s="7">
        <f>(A376*A377+B376*B377+C376*C377+D376*D377+E376*E377+F376*F377+G376*G377)/C374</f>
        <v>86</v>
      </c>
      <c r="H374" s="33"/>
      <c r="I374" s="33"/>
      <c r="J374" s="33"/>
      <c r="K374" s="33"/>
      <c r="L374" s="33"/>
      <c r="M374" s="33"/>
      <c r="N374" s="33"/>
      <c r="O374" s="33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pans="1:64" s="24" customFormat="1" ht="12.75" x14ac:dyDescent="0.2">
      <c r="A375" s="74" t="s">
        <v>203</v>
      </c>
      <c r="B375" s="74" t="s">
        <v>189</v>
      </c>
      <c r="C375" s="74" t="s">
        <v>169</v>
      </c>
      <c r="D375" s="74" t="s">
        <v>94</v>
      </c>
      <c r="E375" s="74" t="s">
        <v>200</v>
      </c>
      <c r="F375" s="74" t="s">
        <v>204</v>
      </c>
      <c r="G375" s="27" t="s">
        <v>205</v>
      </c>
      <c r="H375" s="33"/>
      <c r="I375" s="33"/>
      <c r="J375" s="33"/>
      <c r="K375" s="33"/>
      <c r="L375" s="33"/>
      <c r="M375" s="33"/>
      <c r="N375" s="33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pans="1:64" s="23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27">
        <v>5</v>
      </c>
      <c r="H376" s="33"/>
      <c r="I376" s="33"/>
      <c r="J376" s="33"/>
      <c r="K376" s="33"/>
      <c r="L376" s="33"/>
      <c r="M376" s="33"/>
      <c r="N376" s="33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pans="1:64" s="24" customFormat="1" ht="12.75" x14ac:dyDescent="0.2">
      <c r="A377" s="14">
        <v>76</v>
      </c>
      <c r="B377" s="14">
        <v>91</v>
      </c>
      <c r="C377" s="14">
        <v>50</v>
      </c>
      <c r="D377" s="14">
        <v>69</v>
      </c>
      <c r="E377" s="14">
        <v>92</v>
      </c>
      <c r="F377" s="14">
        <v>90</v>
      </c>
      <c r="G377" s="14">
        <v>94</v>
      </c>
      <c r="H377" s="14"/>
      <c r="I377" s="14"/>
      <c r="J377" s="14"/>
      <c r="K377" s="14"/>
      <c r="L377" s="14"/>
      <c r="M377" s="14"/>
      <c r="N377" s="14"/>
      <c r="O377" s="14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pans="1:64" s="20" customFormat="1" ht="22.5" x14ac:dyDescent="0.2">
      <c r="A378" s="110" t="s">
        <v>206</v>
      </c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37"/>
      <c r="Q378" s="38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</row>
    <row r="379" spans="1:64" s="3" customFormat="1" ht="12.75" x14ac:dyDescent="0.2">
      <c r="A379" s="4" t="s">
        <v>207</v>
      </c>
      <c r="B379" s="5" t="s">
        <v>2</v>
      </c>
      <c r="C379" s="5">
        <v>27</v>
      </c>
      <c r="D379" s="5" t="s">
        <v>3</v>
      </c>
      <c r="E379" s="5" t="s">
        <v>208</v>
      </c>
      <c r="F379" s="5" t="s">
        <v>5</v>
      </c>
      <c r="G379" s="7">
        <f>(A381*A382+B381*B382+C381*C382+D381*D382+E381*E382+F381*F382+G381*G382+H381*H382)/C379</f>
        <v>88.074074074074076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 x14ac:dyDescent="0.2">
      <c r="A380" s="5" t="s">
        <v>209</v>
      </c>
      <c r="B380" s="5" t="s">
        <v>210</v>
      </c>
      <c r="C380" s="5" t="s">
        <v>211</v>
      </c>
      <c r="D380" s="5" t="s">
        <v>131</v>
      </c>
      <c r="E380" s="5" t="s">
        <v>212</v>
      </c>
      <c r="F380" s="5" t="s">
        <v>213</v>
      </c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 x14ac:dyDescent="0.2">
      <c r="A381" s="5">
        <v>6</v>
      </c>
      <c r="B381" s="5">
        <v>5</v>
      </c>
      <c r="C381" s="5">
        <v>6</v>
      </c>
      <c r="D381" s="5">
        <v>1</v>
      </c>
      <c r="E381" s="5">
        <v>3</v>
      </c>
      <c r="F381" s="5">
        <v>6</v>
      </c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 x14ac:dyDescent="0.15">
      <c r="A382" s="10">
        <v>92</v>
      </c>
      <c r="B382" s="10">
        <v>94</v>
      </c>
      <c r="C382" s="10">
        <v>93</v>
      </c>
      <c r="D382" s="10">
        <v>54</v>
      </c>
      <c r="E382" s="10">
        <v>80</v>
      </c>
      <c r="F382" s="10">
        <v>84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 x14ac:dyDescent="0.2">
      <c r="A383" s="4" t="s">
        <v>214</v>
      </c>
      <c r="B383" s="5" t="s">
        <v>2</v>
      </c>
      <c r="C383" s="5">
        <v>24</v>
      </c>
      <c r="D383" s="5" t="s">
        <v>3</v>
      </c>
      <c r="E383" s="5" t="s">
        <v>208</v>
      </c>
      <c r="F383" s="5" t="s">
        <v>5</v>
      </c>
      <c r="G383" s="7">
        <f>(A385*A386+B385*B386+C385*C386+D385*D386+E385*E386+F385*F386+G385*G386)/C383</f>
        <v>89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 x14ac:dyDescent="0.2">
      <c r="A384" s="5" t="s">
        <v>215</v>
      </c>
      <c r="B384" s="5" t="s">
        <v>216</v>
      </c>
      <c r="C384" s="5" t="s">
        <v>217</v>
      </c>
      <c r="D384" s="5" t="s">
        <v>218</v>
      </c>
      <c r="E384" s="5"/>
      <c r="F384" s="5"/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 x14ac:dyDescent="0.2">
      <c r="A385" s="5">
        <v>6</v>
      </c>
      <c r="B385" s="5">
        <v>6</v>
      </c>
      <c r="C385" s="5">
        <v>6</v>
      </c>
      <c r="D385" s="5">
        <v>6</v>
      </c>
      <c r="E385" s="5"/>
      <c r="F385" s="5"/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 x14ac:dyDescent="0.15">
      <c r="A386" s="10">
        <v>76</v>
      </c>
      <c r="B386" s="10">
        <v>94</v>
      </c>
      <c r="C386" s="10">
        <v>93</v>
      </c>
      <c r="D386" s="10">
        <v>93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 x14ac:dyDescent="0.2">
      <c r="A387" s="4" t="s">
        <v>219</v>
      </c>
      <c r="B387" s="5" t="s">
        <v>2</v>
      </c>
      <c r="C387" s="5">
        <v>27</v>
      </c>
      <c r="D387" s="5" t="s">
        <v>3</v>
      </c>
      <c r="E387" s="5" t="s">
        <v>220</v>
      </c>
      <c r="F387" s="5" t="s">
        <v>5</v>
      </c>
      <c r="G387" s="7">
        <f>(A389*A390+B389*B390+C389*C390+D389*D390+E389*E390+F389*F390+G389*G390+H389*H390)/C387</f>
        <v>82.888888888888886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 x14ac:dyDescent="0.2">
      <c r="A388" s="5" t="s">
        <v>155</v>
      </c>
      <c r="B388" s="5" t="s">
        <v>221</v>
      </c>
      <c r="C388" s="5" t="s">
        <v>222</v>
      </c>
      <c r="D388" s="5" t="s">
        <v>223</v>
      </c>
      <c r="E388" s="5" t="s">
        <v>224</v>
      </c>
      <c r="F388" s="5" t="s">
        <v>225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 x14ac:dyDescent="0.2">
      <c r="A389" s="5">
        <v>1</v>
      </c>
      <c r="B389" s="5">
        <v>6</v>
      </c>
      <c r="C389" s="5">
        <v>6</v>
      </c>
      <c r="D389" s="5">
        <v>6</v>
      </c>
      <c r="E389" s="5">
        <v>5</v>
      </c>
      <c r="F389" s="5">
        <v>3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 x14ac:dyDescent="0.15">
      <c r="A390" s="10">
        <v>73</v>
      </c>
      <c r="B390" s="10">
        <v>69</v>
      </c>
      <c r="C390" s="10">
        <v>95</v>
      </c>
      <c r="D390" s="10">
        <v>84</v>
      </c>
      <c r="E390" s="10">
        <v>82</v>
      </c>
      <c r="F390" s="10">
        <v>89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 x14ac:dyDescent="0.2">
      <c r="A391" s="4" t="s">
        <v>226</v>
      </c>
      <c r="B391" s="5" t="s">
        <v>2</v>
      </c>
      <c r="C391" s="5">
        <v>31</v>
      </c>
      <c r="D391" s="5" t="s">
        <v>3</v>
      </c>
      <c r="E391" s="5" t="s">
        <v>220</v>
      </c>
      <c r="F391" s="5" t="s">
        <v>5</v>
      </c>
      <c r="G391" s="7">
        <f>(A393*A394+B393*B394+C393*C394+D393*D394+E393*E394+F393*F394+G393*G394+H393*H394)/C391</f>
        <v>91.645161290322577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 x14ac:dyDescent="0.2">
      <c r="A392" s="5" t="s">
        <v>227</v>
      </c>
      <c r="B392" s="5" t="s">
        <v>228</v>
      </c>
      <c r="C392" s="5" t="s">
        <v>229</v>
      </c>
      <c r="D392" s="5" t="s">
        <v>230</v>
      </c>
      <c r="E392" s="5" t="s">
        <v>231</v>
      </c>
      <c r="F392" s="5" t="s">
        <v>232</v>
      </c>
      <c r="G392" s="5"/>
      <c r="H392" s="5"/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 x14ac:dyDescent="0.2">
      <c r="A393" s="5">
        <v>6</v>
      </c>
      <c r="B393" s="5">
        <v>6</v>
      </c>
      <c r="C393" s="5">
        <v>6</v>
      </c>
      <c r="D393" s="5">
        <v>4</v>
      </c>
      <c r="E393" s="5">
        <v>4</v>
      </c>
      <c r="F393" s="5">
        <v>5</v>
      </c>
      <c r="G393" s="5"/>
      <c r="H393" s="5"/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 x14ac:dyDescent="0.15">
      <c r="A394" s="10">
        <v>91</v>
      </c>
      <c r="B394" s="10">
        <v>86</v>
      </c>
      <c r="C394" s="10">
        <v>94</v>
      </c>
      <c r="D394" s="10">
        <v>92</v>
      </c>
      <c r="E394" s="10">
        <v>93</v>
      </c>
      <c r="F394" s="10">
        <v>95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 x14ac:dyDescent="0.2">
      <c r="A395" s="4" t="s">
        <v>233</v>
      </c>
      <c r="B395" s="5" t="s">
        <v>2</v>
      </c>
      <c r="C395" s="5">
        <v>37</v>
      </c>
      <c r="D395" s="5" t="s">
        <v>3</v>
      </c>
      <c r="E395" s="5" t="s">
        <v>234</v>
      </c>
      <c r="F395" s="5" t="s">
        <v>5</v>
      </c>
      <c r="G395" s="7">
        <f>(A397*A398+B397*B398+C397*C398+D397*D398+E397*E398+F397*F398+G397*G398+H397*H398+I397*I398)/C395</f>
        <v>85.729729729729726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 x14ac:dyDescent="0.2">
      <c r="A396" s="5" t="s">
        <v>235</v>
      </c>
      <c r="B396" s="5" t="s">
        <v>236</v>
      </c>
      <c r="C396" s="5" t="s">
        <v>237</v>
      </c>
      <c r="D396" s="5" t="s">
        <v>238</v>
      </c>
      <c r="E396" s="5" t="s">
        <v>239</v>
      </c>
      <c r="F396" s="5" t="s">
        <v>231</v>
      </c>
      <c r="G396" s="5" t="s">
        <v>94</v>
      </c>
      <c r="H396" s="5" t="s">
        <v>240</v>
      </c>
      <c r="I396" s="5"/>
      <c r="J396" s="5"/>
      <c r="K396" s="5"/>
      <c r="L396" s="5"/>
      <c r="M396" s="28"/>
      <c r="N396" s="5"/>
      <c r="O396" s="5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</row>
    <row r="397" spans="1:64" s="3" customFormat="1" ht="12.75" x14ac:dyDescent="0.2">
      <c r="A397" s="5">
        <v>6</v>
      </c>
      <c r="B397" s="5">
        <v>6</v>
      </c>
      <c r="C397" s="5">
        <v>5</v>
      </c>
      <c r="D397" s="5">
        <v>6</v>
      </c>
      <c r="E397" s="5">
        <v>6</v>
      </c>
      <c r="F397" s="5">
        <v>2</v>
      </c>
      <c r="G397" s="5">
        <v>1</v>
      </c>
      <c r="H397" s="5">
        <v>5</v>
      </c>
      <c r="I397" s="5"/>
      <c r="J397" s="5"/>
      <c r="K397" s="5"/>
      <c r="L397" s="5"/>
      <c r="M397" s="28"/>
      <c r="N397" s="5"/>
      <c r="O397" s="5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</row>
    <row r="398" spans="1:64" s="11" customFormat="1" ht="12" x14ac:dyDescent="0.15">
      <c r="A398" s="10">
        <v>92</v>
      </c>
      <c r="B398" s="10">
        <v>76</v>
      </c>
      <c r="C398" s="10">
        <v>91</v>
      </c>
      <c r="D398" s="10">
        <v>70</v>
      </c>
      <c r="E398" s="10">
        <v>94</v>
      </c>
      <c r="F398" s="10">
        <v>93</v>
      </c>
      <c r="G398" s="10">
        <v>69</v>
      </c>
      <c r="H398" s="10">
        <v>94</v>
      </c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 x14ac:dyDescent="0.2">
      <c r="A399" s="4" t="s">
        <v>241</v>
      </c>
      <c r="B399" s="5" t="s">
        <v>2</v>
      </c>
      <c r="C399" s="5">
        <v>31</v>
      </c>
      <c r="D399" s="5" t="s">
        <v>3</v>
      </c>
      <c r="E399" s="5" t="s">
        <v>448</v>
      </c>
      <c r="F399" s="5" t="s">
        <v>5</v>
      </c>
      <c r="G399" s="7">
        <f>(A401*A402+B401*B402+C401*C402+D401*D402+E401*E402+F401*F402+G401*G402+H401*H402)/C399</f>
        <v>89.645161290322577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 x14ac:dyDescent="0.2">
      <c r="A400" s="5" t="s">
        <v>242</v>
      </c>
      <c r="B400" s="5" t="s">
        <v>243</v>
      </c>
      <c r="C400" s="5" t="s">
        <v>244</v>
      </c>
      <c r="D400" s="5" t="s">
        <v>245</v>
      </c>
      <c r="E400" s="5" t="s">
        <v>246</v>
      </c>
      <c r="F400" s="5" t="s">
        <v>225</v>
      </c>
      <c r="G400" s="5" t="s">
        <v>247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64" s="3" customFormat="1" ht="12.75" x14ac:dyDescent="0.2">
      <c r="A401" s="5">
        <v>6</v>
      </c>
      <c r="B401" s="5">
        <v>6</v>
      </c>
      <c r="C401" s="5">
        <v>6</v>
      </c>
      <c r="D401" s="5">
        <v>4</v>
      </c>
      <c r="E401" s="5">
        <v>6</v>
      </c>
      <c r="F401" s="5">
        <v>1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64" s="11" customFormat="1" ht="12" x14ac:dyDescent="0.15">
      <c r="A402" s="10">
        <v>89</v>
      </c>
      <c r="B402" s="10">
        <v>89</v>
      </c>
      <c r="C402" s="10">
        <v>87</v>
      </c>
      <c r="D402" s="10">
        <v>91</v>
      </c>
      <c r="E402" s="10">
        <v>92</v>
      </c>
      <c r="F402" s="10">
        <v>89</v>
      </c>
      <c r="G402" s="10">
        <v>92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64" s="3" customFormat="1" ht="12.75" x14ac:dyDescent="0.2">
      <c r="A403" s="4" t="s">
        <v>248</v>
      </c>
      <c r="B403" s="5" t="s">
        <v>2</v>
      </c>
      <c r="C403" s="5">
        <v>27</v>
      </c>
      <c r="D403" s="5" t="s">
        <v>3</v>
      </c>
      <c r="E403" s="5" t="s">
        <v>448</v>
      </c>
      <c r="F403" s="5" t="s">
        <v>5</v>
      </c>
      <c r="G403" s="7">
        <f>(A405*A406+B405*B406+C405*C406+D405*D406+E405*E406+F405*F406+G405*G406+H405*H406)/C403</f>
        <v>92.074074074074076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64" s="11" customFormat="1" ht="12.75" x14ac:dyDescent="0.2">
      <c r="A404" s="5" t="s">
        <v>249</v>
      </c>
      <c r="B404" s="5" t="s">
        <v>250</v>
      </c>
      <c r="C404" s="5" t="s">
        <v>251</v>
      </c>
      <c r="D404" s="5" t="s">
        <v>245</v>
      </c>
      <c r="E404" s="5" t="s">
        <v>252</v>
      </c>
      <c r="F404" s="5" t="s">
        <v>253</v>
      </c>
      <c r="G404" s="5" t="s">
        <v>225</v>
      </c>
      <c r="H404" s="5"/>
      <c r="I404" s="5"/>
      <c r="J404" s="5"/>
      <c r="K404" s="5"/>
      <c r="L404" s="28"/>
      <c r="M404" s="5"/>
      <c r="N404" s="5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</row>
    <row r="405" spans="1:64" s="3" customFormat="1" ht="12.75" x14ac:dyDescent="0.2">
      <c r="A405" s="5">
        <v>5</v>
      </c>
      <c r="B405" s="5">
        <v>6</v>
      </c>
      <c r="C405" s="5">
        <v>5</v>
      </c>
      <c r="D405" s="5">
        <v>2</v>
      </c>
      <c r="E405" s="5">
        <v>1</v>
      </c>
      <c r="F405" s="5">
        <v>6</v>
      </c>
      <c r="G405" s="5">
        <v>2</v>
      </c>
      <c r="H405" s="5"/>
      <c r="I405" s="5"/>
      <c r="J405" s="5"/>
      <c r="K405" s="5"/>
      <c r="L405" s="28"/>
      <c r="M405" s="5"/>
      <c r="N405" s="5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</row>
    <row r="406" spans="1:64" s="11" customFormat="1" ht="12" x14ac:dyDescent="0.15">
      <c r="A406" s="10">
        <v>95</v>
      </c>
      <c r="B406" s="10">
        <v>89</v>
      </c>
      <c r="C406" s="10">
        <v>93</v>
      </c>
      <c r="D406" s="10">
        <v>91</v>
      </c>
      <c r="E406" s="10">
        <v>94</v>
      </c>
      <c r="F406" s="10">
        <v>93</v>
      </c>
      <c r="G406" s="10">
        <v>89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64" s="3" customFormat="1" ht="12.75" x14ac:dyDescent="0.2">
      <c r="A407" s="4" t="s">
        <v>254</v>
      </c>
      <c r="B407" s="5" t="s">
        <v>2</v>
      </c>
      <c r="C407" s="5">
        <v>30</v>
      </c>
      <c r="D407" s="5" t="s">
        <v>3</v>
      </c>
      <c r="E407" s="5" t="s">
        <v>448</v>
      </c>
      <c r="F407" s="5" t="s">
        <v>5</v>
      </c>
      <c r="G407" s="7">
        <f>(A409*A410+B409*B410+C409*C410+D409*D410+E409*E410+F409*F410+G409*G410)/C407</f>
        <v>90.466666666666669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64" s="11" customFormat="1" ht="12.75" x14ac:dyDescent="0.2">
      <c r="A408" s="5" t="s">
        <v>169</v>
      </c>
      <c r="B408" s="5" t="s">
        <v>255</v>
      </c>
      <c r="C408" s="5" t="s">
        <v>256</v>
      </c>
      <c r="D408" s="5" t="s">
        <v>257</v>
      </c>
      <c r="E408" s="5" t="s">
        <v>240</v>
      </c>
      <c r="F408" s="5" t="s">
        <v>247</v>
      </c>
      <c r="G408" s="5" t="s">
        <v>258</v>
      </c>
      <c r="H408" s="5"/>
      <c r="I408" s="5"/>
      <c r="J408" s="5"/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64" s="3" customFormat="1" ht="12.75" x14ac:dyDescent="0.2">
      <c r="A409" s="5">
        <v>1</v>
      </c>
      <c r="B409" s="5">
        <v>6</v>
      </c>
      <c r="C409" s="5">
        <v>6</v>
      </c>
      <c r="D409" s="5">
        <v>6</v>
      </c>
      <c r="E409" s="5">
        <v>1</v>
      </c>
      <c r="F409" s="5">
        <v>4</v>
      </c>
      <c r="G409" s="5">
        <v>6</v>
      </c>
      <c r="H409" s="5"/>
      <c r="I409" s="5"/>
      <c r="J409" s="5"/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64" s="11" customFormat="1" ht="12" x14ac:dyDescent="0.15">
      <c r="A410" s="10">
        <v>50</v>
      </c>
      <c r="B410" s="10">
        <v>92</v>
      </c>
      <c r="C410" s="10">
        <v>90</v>
      </c>
      <c r="D410" s="10">
        <v>88</v>
      </c>
      <c r="E410" s="10">
        <v>94</v>
      </c>
      <c r="F410" s="10">
        <v>92</v>
      </c>
      <c r="G410" s="10">
        <v>97</v>
      </c>
      <c r="H410" s="10"/>
      <c r="I410" s="10"/>
      <c r="J410" s="10"/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64" s="3" customFormat="1" ht="12.75" x14ac:dyDescent="0.2">
      <c r="A411" s="4" t="s">
        <v>259</v>
      </c>
      <c r="B411" s="5" t="s">
        <v>2</v>
      </c>
      <c r="C411" s="5">
        <v>37</v>
      </c>
      <c r="D411" s="5" t="s">
        <v>3</v>
      </c>
      <c r="E411" s="5" t="s">
        <v>260</v>
      </c>
      <c r="F411" s="5" t="s">
        <v>5</v>
      </c>
      <c r="G411" s="7">
        <f>(A413*A414+B413*B414+C413*C414+D413*D414+E413*E414+F413*F414+G413*G414+H413*H414+I413*I414+J413*J414)/C411</f>
        <v>84.837837837837839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64" s="11" customFormat="1" ht="12.75" x14ac:dyDescent="0.2">
      <c r="A412" s="5" t="s">
        <v>198</v>
      </c>
      <c r="B412" s="5" t="s">
        <v>199</v>
      </c>
      <c r="C412" s="5" t="s">
        <v>203</v>
      </c>
      <c r="D412" s="5" t="s">
        <v>261</v>
      </c>
      <c r="E412" s="5" t="s">
        <v>237</v>
      </c>
      <c r="F412" s="5" t="s">
        <v>262</v>
      </c>
      <c r="G412" s="5" t="s">
        <v>230</v>
      </c>
      <c r="H412" s="5" t="s">
        <v>263</v>
      </c>
      <c r="I412" s="5" t="s">
        <v>264</v>
      </c>
      <c r="J412" s="5" t="s">
        <v>124</v>
      </c>
      <c r="K412" s="5"/>
      <c r="L412" s="5"/>
      <c r="M412" s="28"/>
      <c r="N412" s="5"/>
      <c r="O412" s="5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</row>
    <row r="413" spans="1:64" s="3" customFormat="1" ht="12.75" x14ac:dyDescent="0.2">
      <c r="A413" s="5">
        <v>3</v>
      </c>
      <c r="B413" s="5">
        <v>1</v>
      </c>
      <c r="C413" s="5">
        <v>1</v>
      </c>
      <c r="D413" s="5">
        <v>6</v>
      </c>
      <c r="E413" s="5">
        <v>1</v>
      </c>
      <c r="F413" s="5">
        <v>6</v>
      </c>
      <c r="G413" s="5">
        <v>2</v>
      </c>
      <c r="H413" s="5">
        <v>5</v>
      </c>
      <c r="I413" s="5">
        <v>6</v>
      </c>
      <c r="J413" s="5">
        <v>6</v>
      </c>
      <c r="K413" s="5"/>
      <c r="L413" s="5"/>
      <c r="M413" s="28"/>
      <c r="N413" s="5"/>
      <c r="O413" s="5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</row>
    <row r="414" spans="1:64" s="11" customFormat="1" ht="12" x14ac:dyDescent="0.15">
      <c r="A414" s="10">
        <v>50</v>
      </c>
      <c r="B414" s="10">
        <v>86</v>
      </c>
      <c r="C414" s="10">
        <v>86</v>
      </c>
      <c r="D414" s="10">
        <v>77</v>
      </c>
      <c r="E414" s="10">
        <v>91</v>
      </c>
      <c r="F414" s="10">
        <v>81</v>
      </c>
      <c r="G414" s="10">
        <v>92</v>
      </c>
      <c r="H414" s="10">
        <v>92</v>
      </c>
      <c r="I414" s="10">
        <v>94</v>
      </c>
      <c r="J414" s="10">
        <v>95</v>
      </c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3" customFormat="1" ht="12.75" x14ac:dyDescent="0.2">
      <c r="A415" s="4" t="s">
        <v>265</v>
      </c>
      <c r="B415" s="5" t="s">
        <v>2</v>
      </c>
      <c r="C415" s="5">
        <v>7</v>
      </c>
      <c r="D415" s="5" t="s">
        <v>3</v>
      </c>
      <c r="E415" s="5" t="s">
        <v>65</v>
      </c>
      <c r="F415" s="5" t="s">
        <v>5</v>
      </c>
      <c r="G415" s="7">
        <f>(A417*A418+B417*B418+C417*C418+D417*D418)/C415</f>
        <v>90.857142857142861</v>
      </c>
      <c r="H415" s="5"/>
      <c r="I415" s="5"/>
      <c r="J415" s="5"/>
      <c r="K415" s="5"/>
      <c r="L415" s="28"/>
      <c r="M415" s="5"/>
      <c r="N415" s="5"/>
      <c r="O415" s="5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11" customFormat="1" ht="12.75" x14ac:dyDescent="0.2">
      <c r="A416" s="5" t="s">
        <v>197</v>
      </c>
      <c r="B416" s="5" t="s">
        <v>224</v>
      </c>
      <c r="C416" s="5" t="s">
        <v>252</v>
      </c>
      <c r="D416" s="5"/>
      <c r="E416" s="5"/>
      <c r="F416" s="5"/>
      <c r="G416" s="5"/>
      <c r="H416" s="5"/>
      <c r="I416" s="5"/>
      <c r="J416" s="5"/>
      <c r="K416" s="5"/>
      <c r="L416" s="28"/>
      <c r="M416" s="5"/>
      <c r="N416" s="5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</row>
    <row r="417" spans="1:256" s="3" customFormat="1" ht="12.75" x14ac:dyDescent="0.2">
      <c r="A417" s="5">
        <v>1</v>
      </c>
      <c r="B417" s="5">
        <v>1</v>
      </c>
      <c r="C417" s="5">
        <v>5</v>
      </c>
      <c r="D417" s="5"/>
      <c r="E417" s="5"/>
      <c r="F417" s="5"/>
      <c r="G417" s="5"/>
      <c r="H417" s="5"/>
      <c r="I417" s="5"/>
      <c r="J417" s="5"/>
      <c r="K417" s="5"/>
      <c r="L417" s="28"/>
      <c r="M417" s="5"/>
      <c r="N417" s="5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</row>
    <row r="418" spans="1:256" s="11" customFormat="1" ht="12" x14ac:dyDescent="0.15">
      <c r="A418" s="10">
        <v>84</v>
      </c>
      <c r="B418" s="10">
        <v>82</v>
      </c>
      <c r="C418" s="10">
        <v>94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256" s="75" customFormat="1" ht="22.5" x14ac:dyDescent="0.15">
      <c r="A419" s="114" t="s">
        <v>266</v>
      </c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1:256" s="75" customFormat="1" ht="13.5" x14ac:dyDescent="0.15">
      <c r="A420" s="4" t="s">
        <v>267</v>
      </c>
      <c r="B420" s="13" t="s">
        <v>2</v>
      </c>
      <c r="C420" s="16">
        <v>16</v>
      </c>
      <c r="D420" s="13" t="s">
        <v>3</v>
      </c>
      <c r="E420" s="13" t="s">
        <v>268</v>
      </c>
      <c r="F420" s="13" t="s">
        <v>5</v>
      </c>
      <c r="G420" s="7">
        <f>(A422*A423+B422*B423+C422*C423+D422*D423+E422*E423+F422*F423+G422*G423+H422*H423+I422*I423+J422*J423)/C420</f>
        <v>93.625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256" s="75" customFormat="1" ht="13.5" x14ac:dyDescent="0.15">
      <c r="A421" s="77" t="s">
        <v>586</v>
      </c>
      <c r="B421" s="15" t="s">
        <v>587</v>
      </c>
      <c r="C421" s="77" t="s">
        <v>399</v>
      </c>
      <c r="D421" s="7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5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256" s="75" customFormat="1" x14ac:dyDescent="0.2">
      <c r="A422" s="15">
        <v>6</v>
      </c>
      <c r="B422" s="15">
        <v>4</v>
      </c>
      <c r="C422" s="78">
        <v>6</v>
      </c>
      <c r="D422" s="78"/>
      <c r="E422" s="13"/>
      <c r="F422" s="13"/>
      <c r="G422" s="13"/>
      <c r="H422" s="21"/>
      <c r="I422" s="13"/>
      <c r="J422" s="13"/>
      <c r="K422" s="13"/>
      <c r="L422" s="13"/>
      <c r="M422" s="13"/>
      <c r="N422" s="5"/>
      <c r="O422" s="5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256" s="75" customFormat="1" x14ac:dyDescent="0.2">
      <c r="A423" s="10">
        <v>98</v>
      </c>
      <c r="B423" s="52">
        <v>97</v>
      </c>
      <c r="C423" s="10">
        <v>87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256" s="75" customFormat="1" ht="13.5" x14ac:dyDescent="0.15">
      <c r="A424" s="4" t="s">
        <v>269</v>
      </c>
      <c r="B424" s="13" t="s">
        <v>55</v>
      </c>
      <c r="C424" s="13">
        <v>24</v>
      </c>
      <c r="D424" s="13" t="s">
        <v>3</v>
      </c>
      <c r="E424" s="13" t="s">
        <v>270</v>
      </c>
      <c r="F424" s="13" t="s">
        <v>5</v>
      </c>
      <c r="G424" s="7">
        <f>(A426*A427+B426*B427+C426*C427+D426*D427+E426*E427+F426*F427+G426*G427+H426*H427+I426*I427+J426*J427)/C424</f>
        <v>89.791666666666671</v>
      </c>
      <c r="H424" s="13"/>
      <c r="I424" s="13"/>
      <c r="J424" s="13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256" s="75" customFormat="1" ht="13.5" x14ac:dyDescent="0.15">
      <c r="A425" s="15" t="s">
        <v>588</v>
      </c>
      <c r="B425" s="15" t="s">
        <v>589</v>
      </c>
      <c r="C425" s="15" t="s">
        <v>590</v>
      </c>
      <c r="D425" s="15" t="s">
        <v>604</v>
      </c>
      <c r="E425" s="15" t="s">
        <v>605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256" s="75" customFormat="1" ht="13.5" x14ac:dyDescent="0.15">
      <c r="A426" s="5">
        <v>5</v>
      </c>
      <c r="B426" s="5">
        <v>5</v>
      </c>
      <c r="C426" s="5">
        <v>2</v>
      </c>
      <c r="D426" s="5">
        <v>6</v>
      </c>
      <c r="E426" s="5">
        <v>6</v>
      </c>
      <c r="F426" s="5"/>
      <c r="G426" s="5"/>
      <c r="H426" s="13"/>
      <c r="I426" s="13"/>
      <c r="J426" s="13"/>
      <c r="K426" s="13"/>
      <c r="L426" s="13"/>
      <c r="M426" s="13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256" s="75" customFormat="1" ht="13.5" x14ac:dyDescent="0.15">
      <c r="A427" s="10">
        <v>90</v>
      </c>
      <c r="B427" s="10">
        <v>91</v>
      </c>
      <c r="C427" s="10">
        <v>79</v>
      </c>
      <c r="D427" s="10">
        <v>87</v>
      </c>
      <c r="E427" s="10">
        <v>95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256" s="75" customFormat="1" ht="13.5" x14ac:dyDescent="0.15">
      <c r="A428" s="4" t="s">
        <v>271</v>
      </c>
      <c r="B428" s="13" t="s">
        <v>2</v>
      </c>
      <c r="C428" s="13">
        <v>25</v>
      </c>
      <c r="D428" s="13" t="s">
        <v>3</v>
      </c>
      <c r="E428" s="13" t="s">
        <v>272</v>
      </c>
      <c r="F428" s="13" t="s">
        <v>5</v>
      </c>
      <c r="G428" s="7">
        <f>(A430*A431+B430*B431+C430*C431+D430*D431+E430*E431+F430*F431+G430*G431+H430*H431+I430*I431+J430*J431)/C428</f>
        <v>88.92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256" s="75" customFormat="1" ht="13.5" x14ac:dyDescent="0.15">
      <c r="A429" s="15" t="s">
        <v>273</v>
      </c>
      <c r="B429" s="15" t="s">
        <v>274</v>
      </c>
      <c r="C429" s="15" t="s">
        <v>275</v>
      </c>
      <c r="D429" s="15" t="s">
        <v>276</v>
      </c>
      <c r="E429" s="15" t="s">
        <v>277</v>
      </c>
      <c r="F429" s="15" t="s">
        <v>278</v>
      </c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256" s="75" customFormat="1" x14ac:dyDescent="0.2">
      <c r="A430" s="78">
        <v>4</v>
      </c>
      <c r="B430" s="78">
        <v>5</v>
      </c>
      <c r="C430" s="15">
        <v>3</v>
      </c>
      <c r="D430" s="15">
        <v>4</v>
      </c>
      <c r="E430" s="15">
        <v>6</v>
      </c>
      <c r="F430" s="15">
        <v>3</v>
      </c>
      <c r="G430" s="13"/>
      <c r="H430" s="13"/>
      <c r="I430" s="13"/>
      <c r="J430" s="13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256" s="75" customFormat="1" ht="13.5" x14ac:dyDescent="0.15">
      <c r="A431" s="10">
        <v>87</v>
      </c>
      <c r="B431" s="10">
        <v>85</v>
      </c>
      <c r="C431" s="10">
        <v>87</v>
      </c>
      <c r="D431" s="10">
        <v>94</v>
      </c>
      <c r="E431" s="10">
        <v>90</v>
      </c>
      <c r="F431" s="10">
        <v>91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256" s="75" customFormat="1" ht="13.5" x14ac:dyDescent="0.15">
      <c r="A432" s="4" t="s">
        <v>279</v>
      </c>
      <c r="B432" s="13" t="s">
        <v>2</v>
      </c>
      <c r="C432" s="13">
        <v>20</v>
      </c>
      <c r="D432" s="13" t="s">
        <v>3</v>
      </c>
      <c r="E432" s="13" t="s">
        <v>280</v>
      </c>
      <c r="F432" s="13" t="s">
        <v>5</v>
      </c>
      <c r="G432" s="7">
        <f>(A434*A435+B434*B435+C434*C435+D434*D435+E434*E435+F434*F435+G434*G435+H434*H435+I434*I435+J434*J435)/C432</f>
        <v>94.7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 x14ac:dyDescent="0.15">
      <c r="A433" s="15" t="s">
        <v>281</v>
      </c>
      <c r="B433" s="15" t="s">
        <v>282</v>
      </c>
      <c r="C433" s="15" t="s">
        <v>283</v>
      </c>
      <c r="D433" s="15" t="s">
        <v>278</v>
      </c>
      <c r="E433" s="15"/>
      <c r="F433" s="15"/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 ht="13.5" x14ac:dyDescent="0.15">
      <c r="A434" s="5">
        <v>6</v>
      </c>
      <c r="B434" s="5">
        <v>5</v>
      </c>
      <c r="C434" s="5">
        <v>6</v>
      </c>
      <c r="D434" s="5">
        <v>3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 ht="13.5" x14ac:dyDescent="0.15">
      <c r="A435" s="10">
        <v>98</v>
      </c>
      <c r="B435" s="10">
        <v>95</v>
      </c>
      <c r="C435" s="10">
        <v>93</v>
      </c>
      <c r="D435" s="10">
        <v>91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 x14ac:dyDescent="0.15">
      <c r="A436" s="4" t="s">
        <v>284</v>
      </c>
      <c r="B436" s="13" t="s">
        <v>2</v>
      </c>
      <c r="C436" s="13">
        <v>26</v>
      </c>
      <c r="D436" s="13" t="s">
        <v>3</v>
      </c>
      <c r="E436" s="13" t="s">
        <v>285</v>
      </c>
      <c r="F436" s="13" t="s">
        <v>5</v>
      </c>
      <c r="G436" s="7">
        <f>(A438*A439+B438*B439+C438*C439+D438*D439+E438*E439+F438*F439+G438*G439+H438*H439+I438*I439+J438*J439)/C436</f>
        <v>83.57692307692308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 x14ac:dyDescent="0.15">
      <c r="A437" s="15" t="s">
        <v>286</v>
      </c>
      <c r="B437" s="15" t="s">
        <v>287</v>
      </c>
      <c r="C437" s="15" t="s">
        <v>288</v>
      </c>
      <c r="D437" s="15" t="s">
        <v>289</v>
      </c>
      <c r="E437" s="15" t="s">
        <v>290</v>
      </c>
      <c r="F437" s="15" t="s">
        <v>291</v>
      </c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 x14ac:dyDescent="0.2">
      <c r="A438" s="78">
        <v>3</v>
      </c>
      <c r="B438" s="78">
        <v>4</v>
      </c>
      <c r="C438" s="15">
        <v>2</v>
      </c>
      <c r="D438" s="15">
        <v>6</v>
      </c>
      <c r="E438" s="15">
        <v>6</v>
      </c>
      <c r="F438" s="15">
        <v>5</v>
      </c>
      <c r="G438" s="13"/>
      <c r="H438" s="13"/>
      <c r="I438" s="13"/>
      <c r="J438" s="13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 x14ac:dyDescent="0.2">
      <c r="A439" s="52">
        <v>77</v>
      </c>
      <c r="B439" s="10">
        <v>90</v>
      </c>
      <c r="C439" s="10">
        <v>74</v>
      </c>
      <c r="D439" s="10">
        <v>90</v>
      </c>
      <c r="E439" s="10">
        <v>79</v>
      </c>
      <c r="F439" s="10">
        <v>84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 x14ac:dyDescent="0.15">
      <c r="A440" s="4" t="s">
        <v>292</v>
      </c>
      <c r="B440" s="13" t="s">
        <v>2</v>
      </c>
      <c r="C440" s="13">
        <v>26</v>
      </c>
      <c r="D440" s="13" t="s">
        <v>3</v>
      </c>
      <c r="E440" s="13" t="s">
        <v>285</v>
      </c>
      <c r="F440" s="13" t="s">
        <v>5</v>
      </c>
      <c r="G440" s="7">
        <f>(A442*A443+B442*B443+C442*C443+D442*D443+E442*E443+F442*F443+G442*G443+H442*H443+I442*I443+J442*J443)/C440</f>
        <v>87.692307692307693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 x14ac:dyDescent="0.15">
      <c r="A441" s="15" t="s">
        <v>293</v>
      </c>
      <c r="B441" s="15" t="s">
        <v>294</v>
      </c>
      <c r="C441" s="15" t="s">
        <v>295</v>
      </c>
      <c r="D441" s="15" t="s">
        <v>296</v>
      </c>
      <c r="E441" s="15" t="s">
        <v>297</v>
      </c>
      <c r="F441" s="15"/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x14ac:dyDescent="0.2">
      <c r="A442" s="78">
        <v>6</v>
      </c>
      <c r="B442" s="78">
        <v>2</v>
      </c>
      <c r="C442" s="78">
        <v>6</v>
      </c>
      <c r="D442" s="15">
        <v>6</v>
      </c>
      <c r="E442" s="15">
        <v>6</v>
      </c>
      <c r="F442" s="15"/>
      <c r="G442" s="13"/>
      <c r="H442" s="13"/>
      <c r="I442" s="13"/>
      <c r="J442" s="5"/>
      <c r="K442" s="5"/>
      <c r="L442" s="5"/>
      <c r="M442" s="5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 x14ac:dyDescent="0.2">
      <c r="A443" s="52">
        <v>79</v>
      </c>
      <c r="B443" s="10">
        <v>96</v>
      </c>
      <c r="C443" s="10">
        <v>90</v>
      </c>
      <c r="D443" s="10">
        <v>95</v>
      </c>
      <c r="E443" s="10">
        <v>84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 x14ac:dyDescent="0.15">
      <c r="A444" s="4" t="s">
        <v>298</v>
      </c>
      <c r="B444" s="13" t="s">
        <v>2</v>
      </c>
      <c r="C444" s="13">
        <v>31</v>
      </c>
      <c r="D444" s="13" t="s">
        <v>3</v>
      </c>
      <c r="E444" s="13" t="s">
        <v>909</v>
      </c>
      <c r="F444" s="13" t="s">
        <v>5</v>
      </c>
      <c r="G444" s="7">
        <f>(A446*A447+B446*B447+C446*C447+D446*D447+E446*E447+F446*F447+G446*G447+H446*H447+I446*I447+J446*J447)/C444</f>
        <v>93.548387096774192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 x14ac:dyDescent="0.15">
      <c r="A445" s="13" t="s">
        <v>299</v>
      </c>
      <c r="B445" s="13" t="s">
        <v>300</v>
      </c>
      <c r="C445" s="13" t="s">
        <v>301</v>
      </c>
      <c r="D445" s="13" t="s">
        <v>302</v>
      </c>
      <c r="E445" s="13" t="s">
        <v>303</v>
      </c>
      <c r="F445" s="13" t="s">
        <v>304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 x14ac:dyDescent="0.15">
      <c r="A446" s="13">
        <v>6</v>
      </c>
      <c r="B446" s="13">
        <v>6</v>
      </c>
      <c r="C446" s="13">
        <v>6</v>
      </c>
      <c r="D446" s="13">
        <v>6</v>
      </c>
      <c r="E446" s="13">
        <v>1</v>
      </c>
      <c r="F446" s="13">
        <v>6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 x14ac:dyDescent="0.2">
      <c r="A447" s="52">
        <v>96</v>
      </c>
      <c r="B447" s="10">
        <v>93</v>
      </c>
      <c r="C447" s="10">
        <v>98</v>
      </c>
      <c r="D447" s="10">
        <v>88</v>
      </c>
      <c r="E447" s="10">
        <v>98</v>
      </c>
      <c r="F447" s="10">
        <v>92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 x14ac:dyDescent="0.15">
      <c r="A448" s="4" t="s">
        <v>305</v>
      </c>
      <c r="B448" s="13" t="s">
        <v>2</v>
      </c>
      <c r="C448" s="13">
        <v>26</v>
      </c>
      <c r="D448" s="13" t="s">
        <v>3</v>
      </c>
      <c r="E448" s="13" t="s">
        <v>910</v>
      </c>
      <c r="F448" s="13" t="s">
        <v>5</v>
      </c>
      <c r="G448" s="7">
        <f>(A450*A451+B450*B451+C450*C451+D450*D451+E450*E451+F450*F451+G450*G451+H450*H451+I450*I451+J450*J451)/C448</f>
        <v>92.038461538461533</v>
      </c>
      <c r="H448" s="13"/>
      <c r="I448" s="13"/>
      <c r="J448" s="13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 x14ac:dyDescent="0.15">
      <c r="A449" s="13" t="s">
        <v>306</v>
      </c>
      <c r="B449" s="13" t="s">
        <v>294</v>
      </c>
      <c r="C449" s="13" t="s">
        <v>307</v>
      </c>
      <c r="D449" s="13" t="s">
        <v>308</v>
      </c>
      <c r="E449" s="13" t="s">
        <v>303</v>
      </c>
      <c r="F449" s="13" t="s">
        <v>309</v>
      </c>
      <c r="G449" s="13"/>
      <c r="H449" s="13"/>
      <c r="I449" s="13"/>
      <c r="J449" s="13"/>
      <c r="K449" s="13"/>
      <c r="L449" s="13"/>
      <c r="M449" s="13"/>
      <c r="N449" s="5"/>
      <c r="O449" s="5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 x14ac:dyDescent="0.15">
      <c r="A450" s="13">
        <v>6</v>
      </c>
      <c r="B450" s="13">
        <v>2</v>
      </c>
      <c r="C450" s="13">
        <v>5</v>
      </c>
      <c r="D450" s="13">
        <v>4</v>
      </c>
      <c r="E450" s="13">
        <v>4</v>
      </c>
      <c r="F450" s="13">
        <v>5</v>
      </c>
      <c r="G450" s="13"/>
      <c r="H450" s="13"/>
      <c r="I450" s="13"/>
      <c r="J450" s="13"/>
      <c r="K450" s="13"/>
      <c r="L450" s="13"/>
      <c r="M450" s="13"/>
      <c r="N450" s="5"/>
      <c r="O450" s="5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x14ac:dyDescent="0.2">
      <c r="A451" s="52">
        <v>96</v>
      </c>
      <c r="B451" s="10">
        <v>96</v>
      </c>
      <c r="C451" s="10">
        <v>91</v>
      </c>
      <c r="D451" s="10">
        <v>82</v>
      </c>
      <c r="E451" s="10">
        <v>98</v>
      </c>
      <c r="F451" s="10">
        <v>90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 x14ac:dyDescent="0.15">
      <c r="A452" s="4" t="s">
        <v>310</v>
      </c>
      <c r="B452" s="13" t="s">
        <v>2</v>
      </c>
      <c r="C452" s="13">
        <v>31</v>
      </c>
      <c r="D452" s="13" t="s">
        <v>3</v>
      </c>
      <c r="E452" s="13" t="s">
        <v>311</v>
      </c>
      <c r="F452" s="13" t="s">
        <v>5</v>
      </c>
      <c r="G452" s="7">
        <f>(A454*A455+B454*B455+C454*C455+D454*D455+E454*E455+F454*F455+G454*G455+H454*H455+I454*I455+J454*J455)/C452</f>
        <v>93.225806451612897</v>
      </c>
      <c r="H452" s="13"/>
      <c r="I452" s="79"/>
      <c r="J452" s="79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 ht="13.5" x14ac:dyDescent="0.15">
      <c r="A453" s="15" t="s">
        <v>312</v>
      </c>
      <c r="B453" s="15" t="s">
        <v>313</v>
      </c>
      <c r="C453" s="5" t="s">
        <v>314</v>
      </c>
      <c r="D453" s="5" t="s">
        <v>315</v>
      </c>
      <c r="E453" s="5" t="s">
        <v>316</v>
      </c>
      <c r="F453" s="5" t="s">
        <v>317</v>
      </c>
      <c r="G453" s="13"/>
      <c r="H453" s="13"/>
      <c r="I453" s="13"/>
      <c r="J453" s="13"/>
      <c r="K453" s="13"/>
      <c r="L453" s="13"/>
      <c r="M453" s="13"/>
      <c r="N453" s="5"/>
      <c r="O453" s="13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 ht="13.5" x14ac:dyDescent="0.15">
      <c r="A454" s="80">
        <v>5</v>
      </c>
      <c r="B454" s="80">
        <v>3</v>
      </c>
      <c r="C454" s="5">
        <v>6</v>
      </c>
      <c r="D454" s="80">
        <v>6</v>
      </c>
      <c r="E454" s="80">
        <v>5</v>
      </c>
      <c r="F454" s="80">
        <v>6</v>
      </c>
      <c r="G454" s="80"/>
      <c r="H454" s="80"/>
      <c r="I454" s="80"/>
      <c r="J454" s="13"/>
      <c r="K454" s="13"/>
      <c r="L454" s="81"/>
      <c r="M454" s="80"/>
      <c r="N454" s="5"/>
      <c r="O454" s="80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 ht="13.5" x14ac:dyDescent="0.15">
      <c r="A455" s="10">
        <v>96</v>
      </c>
      <c r="B455" s="10">
        <v>96</v>
      </c>
      <c r="C455" s="10">
        <v>92</v>
      </c>
      <c r="D455" s="10">
        <v>91</v>
      </c>
      <c r="E455" s="10">
        <v>98</v>
      </c>
      <c r="F455" s="10">
        <v>89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 ht="13.5" x14ac:dyDescent="0.15">
      <c r="A456" s="4" t="s">
        <v>318</v>
      </c>
      <c r="B456" s="13" t="s">
        <v>2</v>
      </c>
      <c r="C456" s="13">
        <v>16</v>
      </c>
      <c r="D456" s="13" t="s">
        <v>3</v>
      </c>
      <c r="E456" s="13" t="s">
        <v>319</v>
      </c>
      <c r="F456" s="13" t="s">
        <v>5</v>
      </c>
      <c r="G456" s="7">
        <f>(A458*A459+B458*B459+C458*C459+D458*D459+E458*E459+F458*F459+G458*G459+H458*H459+I458*I459+J458*J459)/C456</f>
        <v>90.875</v>
      </c>
      <c r="H456" s="13"/>
      <c r="I456" s="13"/>
      <c r="J456" s="13"/>
      <c r="K456" s="13"/>
      <c r="L456" s="13"/>
      <c r="M456" s="13"/>
      <c r="N456" s="5"/>
      <c r="O456" s="5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x14ac:dyDescent="0.15">
      <c r="A457" s="13" t="s">
        <v>295</v>
      </c>
      <c r="B457" s="13" t="s">
        <v>296</v>
      </c>
      <c r="C457" s="13" t="s">
        <v>591</v>
      </c>
      <c r="D457" s="13"/>
      <c r="E457" s="13"/>
      <c r="F457" s="13"/>
      <c r="G457" s="13"/>
      <c r="H457" s="13"/>
      <c r="I457" s="13"/>
      <c r="J457" s="13"/>
      <c r="K457" s="82"/>
      <c r="L457" s="83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x14ac:dyDescent="0.15">
      <c r="A458" s="13">
        <v>6</v>
      </c>
      <c r="B458" s="13">
        <v>6</v>
      </c>
      <c r="C458" s="13">
        <v>4</v>
      </c>
      <c r="D458" s="13"/>
      <c r="E458" s="13"/>
      <c r="F458" s="13"/>
      <c r="G458" s="13"/>
      <c r="H458" s="13"/>
      <c r="I458" s="13"/>
      <c r="J458" s="13"/>
      <c r="K458" s="82"/>
      <c r="L458" s="83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x14ac:dyDescent="0.15">
      <c r="A459" s="10">
        <v>90</v>
      </c>
      <c r="B459" s="10">
        <v>95</v>
      </c>
      <c r="C459" s="10">
        <v>86</v>
      </c>
      <c r="D459" s="10"/>
      <c r="E459" s="10"/>
      <c r="F459" s="10"/>
      <c r="G459" s="10"/>
      <c r="H459" s="10"/>
      <c r="I459" s="10"/>
      <c r="J459" s="10"/>
      <c r="K459" s="84"/>
      <c r="L459" s="84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x14ac:dyDescent="0.2">
      <c r="A460" s="4" t="s">
        <v>320</v>
      </c>
      <c r="B460" s="13" t="s">
        <v>2</v>
      </c>
      <c r="C460" s="13">
        <v>17</v>
      </c>
      <c r="D460" s="13" t="s">
        <v>3</v>
      </c>
      <c r="E460" s="13" t="s">
        <v>319</v>
      </c>
      <c r="F460" s="13" t="s">
        <v>5</v>
      </c>
      <c r="G460" s="7">
        <f>(A462*A463+B462*B463+C462*C463+D462*D463+E462*E463+F462*F463+G462*G463+H462*H463+I462*I463+J462*J463)/C460</f>
        <v>83.294117647058826</v>
      </c>
      <c r="H460" s="13"/>
      <c r="I460" s="13"/>
      <c r="J460" s="13"/>
      <c r="K460" s="13"/>
      <c r="L460" s="5"/>
      <c r="M460" s="28"/>
      <c r="N460" s="5"/>
      <c r="O460" s="28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 ht="13.5" x14ac:dyDescent="0.15">
      <c r="A461" s="13" t="s">
        <v>291</v>
      </c>
      <c r="B461" s="13" t="s">
        <v>297</v>
      </c>
      <c r="C461" s="13" t="s">
        <v>592</v>
      </c>
      <c r="D461" s="13"/>
      <c r="E461" s="13"/>
      <c r="F461" s="13"/>
      <c r="G461" s="13"/>
      <c r="H461" s="13"/>
      <c r="I461" s="13"/>
      <c r="J461" s="13"/>
      <c r="K461" s="13"/>
      <c r="L461" s="5"/>
      <c r="M461" s="5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 x14ac:dyDescent="0.15">
      <c r="A462" s="13">
        <v>6</v>
      </c>
      <c r="B462" s="13">
        <v>5</v>
      </c>
      <c r="C462" s="13">
        <v>6</v>
      </c>
      <c r="D462" s="13"/>
      <c r="E462" s="13"/>
      <c r="F462" s="13"/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 x14ac:dyDescent="0.15">
      <c r="A463" s="10">
        <v>84</v>
      </c>
      <c r="B463" s="10">
        <v>84</v>
      </c>
      <c r="C463" s="10">
        <v>82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 x14ac:dyDescent="0.15">
      <c r="A464" s="4" t="s">
        <v>321</v>
      </c>
      <c r="B464" s="13" t="s">
        <v>2</v>
      </c>
      <c r="C464" s="13">
        <v>28</v>
      </c>
      <c r="D464" s="13" t="s">
        <v>3</v>
      </c>
      <c r="E464" s="13" t="s">
        <v>322</v>
      </c>
      <c r="F464" s="13" t="s">
        <v>5</v>
      </c>
      <c r="G464" s="7">
        <f>(A466*A467+B466*B467+C466*C467+D466*D467+E466*E467+F466*F467+G466*G467+H466*H467+I466*I467+J466*J467)/C464</f>
        <v>90.392857142857139</v>
      </c>
      <c r="H464" s="13"/>
      <c r="I464" s="13"/>
      <c r="J464" s="13"/>
      <c r="K464" s="13"/>
      <c r="L464" s="5"/>
      <c r="M464" s="5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x14ac:dyDescent="0.2">
      <c r="A465" s="13" t="s">
        <v>323</v>
      </c>
      <c r="B465" s="13" t="s">
        <v>324</v>
      </c>
      <c r="C465" s="13" t="s">
        <v>325</v>
      </c>
      <c r="D465" s="5" t="s">
        <v>316</v>
      </c>
      <c r="E465" s="13" t="s">
        <v>286</v>
      </c>
      <c r="F465" s="13" t="s">
        <v>326</v>
      </c>
      <c r="G465" s="13"/>
      <c r="H465" s="13"/>
      <c r="I465" s="13"/>
      <c r="J465" s="13"/>
      <c r="K465" s="13"/>
      <c r="L465" s="5"/>
      <c r="M465" s="28"/>
      <c r="N465" s="5"/>
      <c r="O465" s="5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 ht="13.5" x14ac:dyDescent="0.15">
      <c r="A466" s="13">
        <v>6</v>
      </c>
      <c r="B466" s="13">
        <v>6</v>
      </c>
      <c r="C466" s="13">
        <v>6</v>
      </c>
      <c r="D466" s="15">
        <v>1</v>
      </c>
      <c r="E466" s="13">
        <v>6</v>
      </c>
      <c r="F466" s="13">
        <v>3</v>
      </c>
      <c r="G466" s="13"/>
      <c r="H466" s="13"/>
      <c r="I466" s="13"/>
      <c r="J466" s="13"/>
      <c r="K466" s="13"/>
      <c r="L466" s="5"/>
      <c r="M466" s="5"/>
      <c r="N466" s="5"/>
      <c r="O466" s="5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 ht="13.5" x14ac:dyDescent="0.15">
      <c r="A467" s="10">
        <v>88</v>
      </c>
      <c r="B467" s="10">
        <v>98</v>
      </c>
      <c r="C467" s="10">
        <v>95</v>
      </c>
      <c r="D467" s="10">
        <v>98</v>
      </c>
      <c r="E467" s="10">
        <v>77</v>
      </c>
      <c r="F467" s="10">
        <v>95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 x14ac:dyDescent="0.15">
      <c r="A468" s="4" t="s">
        <v>327</v>
      </c>
      <c r="B468" s="13" t="s">
        <v>2</v>
      </c>
      <c r="C468" s="13">
        <v>24</v>
      </c>
      <c r="D468" s="13" t="s">
        <v>3</v>
      </c>
      <c r="E468" s="13" t="s">
        <v>328</v>
      </c>
      <c r="F468" s="13" t="s">
        <v>5</v>
      </c>
      <c r="G468" s="7">
        <f>(A470*A471+B470*B471+C470*C471+D470*D471+E470*E471+F470*F471+G470*G471+H470*H471+I470*I471+J470*J471)/C468</f>
        <v>85.708333333333329</v>
      </c>
      <c r="H468" s="13"/>
      <c r="I468" s="13"/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 x14ac:dyDescent="0.15">
      <c r="A469" s="15" t="s">
        <v>329</v>
      </c>
      <c r="B469" s="15" t="s">
        <v>330</v>
      </c>
      <c r="C469" s="15" t="s">
        <v>331</v>
      </c>
      <c r="D469" s="15" t="s">
        <v>615</v>
      </c>
      <c r="E469" s="15" t="s">
        <v>332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x14ac:dyDescent="0.2">
      <c r="A470" s="15">
        <v>4</v>
      </c>
      <c r="B470" s="15">
        <v>5</v>
      </c>
      <c r="C470" s="15">
        <v>4</v>
      </c>
      <c r="D470" s="15">
        <v>5</v>
      </c>
      <c r="E470" s="15">
        <v>6</v>
      </c>
      <c r="F470" s="13"/>
      <c r="G470" s="13"/>
      <c r="H470" s="13"/>
      <c r="I470" s="13"/>
      <c r="J470" s="13"/>
      <c r="K470" s="5"/>
      <c r="L470" s="5"/>
      <c r="M470" s="5"/>
      <c r="N470" s="12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 x14ac:dyDescent="0.2">
      <c r="A471" s="52">
        <v>89</v>
      </c>
      <c r="B471" s="10">
        <v>92</v>
      </c>
      <c r="C471" s="10">
        <v>89</v>
      </c>
      <c r="D471" s="10">
        <v>93</v>
      </c>
      <c r="E471" s="10">
        <v>70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 x14ac:dyDescent="0.15">
      <c r="A472" s="4" t="s">
        <v>333</v>
      </c>
      <c r="B472" s="13" t="s">
        <v>2</v>
      </c>
      <c r="C472" s="13">
        <v>29</v>
      </c>
      <c r="D472" s="13" t="s">
        <v>3</v>
      </c>
      <c r="E472" s="15" t="s">
        <v>268</v>
      </c>
      <c r="F472" s="13" t="s">
        <v>5</v>
      </c>
      <c r="G472" s="7">
        <f>(A474*A475+B474*B475+C474*C475+D474*D475+E474*E475+F474*F475+G474*G475+H474*H475+I474*I475+J474*J475)/C472</f>
        <v>96.448275862068968</v>
      </c>
      <c r="H472" s="13"/>
      <c r="I472" s="5" t="s">
        <v>617</v>
      </c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 x14ac:dyDescent="0.15">
      <c r="A473" s="15" t="s">
        <v>334</v>
      </c>
      <c r="B473" s="15" t="s">
        <v>335</v>
      </c>
      <c r="C473" s="13" t="s">
        <v>336</v>
      </c>
      <c r="D473" s="13" t="s">
        <v>616</v>
      </c>
      <c r="E473" s="13" t="s">
        <v>337</v>
      </c>
      <c r="F473" s="13" t="s">
        <v>338</v>
      </c>
      <c r="G473" s="13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 x14ac:dyDescent="0.15">
      <c r="A474" s="15">
        <v>5</v>
      </c>
      <c r="B474" s="15">
        <v>2</v>
      </c>
      <c r="C474" s="16">
        <v>5</v>
      </c>
      <c r="D474" s="13">
        <v>5</v>
      </c>
      <c r="E474" s="13">
        <v>6</v>
      </c>
      <c r="F474" s="13">
        <v>6</v>
      </c>
      <c r="G474" s="5"/>
      <c r="H474" s="5"/>
      <c r="I474" s="13"/>
      <c r="J474" s="13"/>
      <c r="K474" s="13"/>
      <c r="L474" s="13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 x14ac:dyDescent="0.2">
      <c r="A475" s="10">
        <v>95</v>
      </c>
      <c r="B475" s="52">
        <v>98</v>
      </c>
      <c r="C475" s="10">
        <v>98</v>
      </c>
      <c r="D475" s="10">
        <v>98</v>
      </c>
      <c r="E475" s="10">
        <v>93</v>
      </c>
      <c r="F475" s="10">
        <v>98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 ht="13.5" x14ac:dyDescent="0.15">
      <c r="A476" s="4" t="s">
        <v>339</v>
      </c>
      <c r="B476" s="13" t="s">
        <v>2</v>
      </c>
      <c r="C476" s="13">
        <v>19</v>
      </c>
      <c r="D476" s="13" t="s">
        <v>3</v>
      </c>
      <c r="E476" s="13" t="s">
        <v>340</v>
      </c>
      <c r="F476" s="13" t="s">
        <v>5</v>
      </c>
      <c r="G476" s="7">
        <f>(A478*A479+B478*B479+C478*C479+D478*D479+E478*E479+F478*F479+G478*G479+H478*H479+I478*I479+J478*J479)/C476</f>
        <v>88.368421052631575</v>
      </c>
      <c r="H476" s="13"/>
      <c r="I476" s="13"/>
      <c r="J476" s="13"/>
      <c r="K476" s="13"/>
      <c r="L476" s="13"/>
      <c r="M476" s="13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 x14ac:dyDescent="0.15">
      <c r="A477" s="15" t="s">
        <v>341</v>
      </c>
      <c r="B477" s="15" t="s">
        <v>342</v>
      </c>
      <c r="C477" s="13" t="s">
        <v>343</v>
      </c>
      <c r="D477" s="13" t="s">
        <v>344</v>
      </c>
      <c r="E477" s="13"/>
      <c r="F477" s="5"/>
      <c r="G477" s="5"/>
      <c r="H477" s="13"/>
      <c r="I477" s="13"/>
      <c r="J477" s="13"/>
      <c r="K477" s="13"/>
      <c r="L477" s="13"/>
      <c r="M477" s="5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 ht="13.5" x14ac:dyDescent="0.15">
      <c r="A478" s="15">
        <v>6</v>
      </c>
      <c r="B478" s="15">
        <v>6</v>
      </c>
      <c r="C478" s="13">
        <v>6</v>
      </c>
      <c r="D478" s="13">
        <v>1</v>
      </c>
      <c r="E478" s="13"/>
      <c r="F478" s="13"/>
      <c r="G478" s="13"/>
      <c r="H478" s="13"/>
      <c r="I478" s="13"/>
      <c r="J478" s="5"/>
      <c r="K478" s="5"/>
      <c r="L478" s="5"/>
      <c r="M478" s="5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 x14ac:dyDescent="0.2">
      <c r="A479" s="10">
        <v>93</v>
      </c>
      <c r="B479" s="10">
        <v>87</v>
      </c>
      <c r="C479" s="10">
        <v>86</v>
      </c>
      <c r="D479" s="52">
        <v>83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x14ac:dyDescent="0.2">
      <c r="A480" s="4" t="s">
        <v>345</v>
      </c>
      <c r="B480" s="13" t="s">
        <v>2</v>
      </c>
      <c r="C480" s="16">
        <v>24</v>
      </c>
      <c r="D480" s="13" t="s">
        <v>3</v>
      </c>
      <c r="E480" s="13" t="s">
        <v>322</v>
      </c>
      <c r="F480" s="13" t="s">
        <v>5</v>
      </c>
      <c r="G480" s="7">
        <f>(A482*A483+B482*B483+C482*C483+D482*D483+E482*E483+F482*F483+G482*G483+H482*H483+I482*I483+J482*J483)/C480</f>
        <v>84</v>
      </c>
      <c r="H480" s="13"/>
      <c r="I480" s="13"/>
      <c r="J480" s="13"/>
      <c r="K480" s="13"/>
      <c r="L480" s="13"/>
      <c r="M480" s="12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 x14ac:dyDescent="0.15">
      <c r="A481" s="5" t="s">
        <v>370</v>
      </c>
      <c r="B481" s="15" t="s">
        <v>606</v>
      </c>
      <c r="C481" s="15" t="s">
        <v>607</v>
      </c>
      <c r="D481" s="15" t="s">
        <v>593</v>
      </c>
      <c r="E481" s="15" t="s">
        <v>594</v>
      </c>
      <c r="F481" s="15" t="s">
        <v>373</v>
      </c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 x14ac:dyDescent="0.2">
      <c r="A482" s="5">
        <v>1</v>
      </c>
      <c r="B482" s="15">
        <v>5</v>
      </c>
      <c r="C482" s="15">
        <v>6</v>
      </c>
      <c r="D482" s="15">
        <v>5</v>
      </c>
      <c r="E482" s="78">
        <v>5</v>
      </c>
      <c r="F482" s="15">
        <v>2</v>
      </c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 x14ac:dyDescent="0.2">
      <c r="A483" s="10">
        <v>83</v>
      </c>
      <c r="B483" s="10">
        <v>78</v>
      </c>
      <c r="C483" s="10">
        <v>86</v>
      </c>
      <c r="D483" s="10">
        <v>79</v>
      </c>
      <c r="E483" s="52">
        <v>90</v>
      </c>
      <c r="F483" s="10">
        <v>91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 x14ac:dyDescent="0.15">
      <c r="A484" s="4" t="s">
        <v>346</v>
      </c>
      <c r="B484" s="13" t="s">
        <v>2</v>
      </c>
      <c r="C484" s="13">
        <v>27</v>
      </c>
      <c r="D484" s="13" t="s">
        <v>3</v>
      </c>
      <c r="E484" s="13" t="s">
        <v>347</v>
      </c>
      <c r="F484" s="13" t="s">
        <v>5</v>
      </c>
      <c r="G484" s="7">
        <f>(A486*A487+B486*B487+C486*C487+D486*D487+E486*E487+F486*F487+G486*G487+H486*H487+I486*I487+J486*J487)/C484</f>
        <v>86.888888888888886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 x14ac:dyDescent="0.15">
      <c r="A485" s="15" t="s">
        <v>595</v>
      </c>
      <c r="B485" s="13" t="s">
        <v>596</v>
      </c>
      <c r="C485" s="13" t="s">
        <v>608</v>
      </c>
      <c r="D485" s="13" t="s">
        <v>609</v>
      </c>
      <c r="E485" s="13" t="s">
        <v>610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x14ac:dyDescent="0.2">
      <c r="A486" s="15">
        <v>6</v>
      </c>
      <c r="B486" s="13">
        <v>6</v>
      </c>
      <c r="C486" s="13">
        <v>3</v>
      </c>
      <c r="D486" s="13">
        <v>6</v>
      </c>
      <c r="E486" s="12">
        <v>6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 x14ac:dyDescent="0.2">
      <c r="A487" s="10">
        <v>85</v>
      </c>
      <c r="B487" s="10">
        <v>97</v>
      </c>
      <c r="C487" s="10">
        <v>88</v>
      </c>
      <c r="D487" s="10">
        <v>83</v>
      </c>
      <c r="E487" s="52">
        <v>82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 x14ac:dyDescent="0.15">
      <c r="A488" s="4" t="s">
        <v>348</v>
      </c>
      <c r="B488" s="13" t="s">
        <v>55</v>
      </c>
      <c r="C488" s="13">
        <v>24</v>
      </c>
      <c r="D488" s="13" t="s">
        <v>3</v>
      </c>
      <c r="E488" s="13" t="s">
        <v>349</v>
      </c>
      <c r="F488" s="13" t="s">
        <v>5</v>
      </c>
      <c r="G488" s="7">
        <f>(A490*A491+B490*B491+C490*C491+D490*D491+E490*E491+F490*F491+G490*G491+H490*H491+I490*I491+J490*J491)/C488</f>
        <v>92.291666666666671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 x14ac:dyDescent="0.15">
      <c r="A489" s="15" t="s">
        <v>597</v>
      </c>
      <c r="B489" s="13" t="s">
        <v>611</v>
      </c>
      <c r="C489" s="13" t="s">
        <v>612</v>
      </c>
      <c r="D489" s="13" t="s">
        <v>613</v>
      </c>
      <c r="E489" s="13" t="s">
        <v>614</v>
      </c>
      <c r="F489" s="13"/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 ht="13.5" x14ac:dyDescent="0.15">
      <c r="A490" s="15">
        <v>4</v>
      </c>
      <c r="B490" s="13">
        <v>5</v>
      </c>
      <c r="C490" s="13">
        <v>5</v>
      </c>
      <c r="D490" s="13">
        <v>5</v>
      </c>
      <c r="E490" s="13">
        <v>5</v>
      </c>
      <c r="F490" s="13"/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 x14ac:dyDescent="0.2">
      <c r="A491" s="52">
        <v>90</v>
      </c>
      <c r="B491" s="10">
        <v>91</v>
      </c>
      <c r="C491" s="10">
        <v>97</v>
      </c>
      <c r="D491" s="10">
        <v>93</v>
      </c>
      <c r="E491" s="10">
        <v>90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 x14ac:dyDescent="0.15">
      <c r="A492" s="4" t="s">
        <v>350</v>
      </c>
      <c r="B492" s="13" t="s">
        <v>55</v>
      </c>
      <c r="C492" s="15">
        <v>26</v>
      </c>
      <c r="D492" s="13" t="s">
        <v>3</v>
      </c>
      <c r="E492" s="15" t="s">
        <v>280</v>
      </c>
      <c r="F492" s="13" t="s">
        <v>5</v>
      </c>
      <c r="G492" s="7">
        <f>(A494*A495+B494*B495+C494*C495+D494*D495+E494*E495+F494*F495+G494*G495+H494*H495+I494*I495+J494*J495)/C492</f>
        <v>88.230769230769226</v>
      </c>
      <c r="H492" s="13"/>
      <c r="I492" s="13"/>
      <c r="J492" s="13"/>
      <c r="K492" s="13"/>
      <c r="L492" s="13"/>
      <c r="M492" s="13"/>
      <c r="N492" s="5"/>
      <c r="O492" s="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 x14ac:dyDescent="0.15">
      <c r="A493" s="15" t="s">
        <v>351</v>
      </c>
      <c r="B493" s="15" t="s">
        <v>352</v>
      </c>
      <c r="C493" s="15" t="s">
        <v>353</v>
      </c>
      <c r="D493" s="15" t="s">
        <v>354</v>
      </c>
      <c r="E493" s="5" t="s">
        <v>355</v>
      </c>
      <c r="F493" s="15" t="s">
        <v>356</v>
      </c>
      <c r="G493" s="13"/>
      <c r="H493" s="13"/>
      <c r="I493" s="13"/>
      <c r="J493" s="13"/>
      <c r="K493" s="13"/>
      <c r="L493" s="13"/>
      <c r="M493" s="13"/>
      <c r="N493" s="5"/>
      <c r="O493" s="5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 x14ac:dyDescent="0.2">
      <c r="A494" s="15">
        <v>6</v>
      </c>
      <c r="B494" s="15">
        <v>3</v>
      </c>
      <c r="C494" s="15">
        <v>6</v>
      </c>
      <c r="D494" s="15">
        <v>6</v>
      </c>
      <c r="E494" s="5">
        <v>4</v>
      </c>
      <c r="F494" s="78">
        <v>1</v>
      </c>
      <c r="G494" s="13"/>
      <c r="H494" s="13"/>
      <c r="I494" s="13"/>
      <c r="J494" s="13"/>
      <c r="K494" s="13"/>
      <c r="L494" s="13"/>
      <c r="M494" s="13"/>
      <c r="N494" s="5"/>
      <c r="O494" s="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x14ac:dyDescent="0.2">
      <c r="A495" s="10">
        <v>81</v>
      </c>
      <c r="B495" s="10">
        <v>87</v>
      </c>
      <c r="C495" s="10">
        <v>86</v>
      </c>
      <c r="D495" s="10">
        <v>95</v>
      </c>
      <c r="E495" s="52">
        <v>94</v>
      </c>
      <c r="F495" s="10">
        <v>85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 ht="13.5" x14ac:dyDescent="0.15">
      <c r="A496" s="4" t="s">
        <v>357</v>
      </c>
      <c r="B496" s="13" t="s">
        <v>55</v>
      </c>
      <c r="C496" s="13">
        <v>23</v>
      </c>
      <c r="D496" s="13" t="s">
        <v>3</v>
      </c>
      <c r="E496" s="13" t="s">
        <v>272</v>
      </c>
      <c r="F496" s="13" t="s">
        <v>5</v>
      </c>
      <c r="G496" s="7">
        <f>(A498*A499+B498*B499+C498*C499+D498*D499+E498*E499+F498*F499+G498*G499+H498*H499+I498*I499+J498*J499)/C496</f>
        <v>83.347826086956516</v>
      </c>
      <c r="H496" s="13"/>
      <c r="I496" s="13"/>
      <c r="J496" s="13"/>
      <c r="K496" s="13"/>
      <c r="L496" s="13"/>
      <c r="M496" s="13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 x14ac:dyDescent="0.15">
      <c r="A497" s="5" t="s">
        <v>358</v>
      </c>
      <c r="B497" s="5" t="s">
        <v>359</v>
      </c>
      <c r="C497" s="5" t="s">
        <v>360</v>
      </c>
      <c r="D497" s="15" t="s">
        <v>361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x14ac:dyDescent="0.2">
      <c r="A498" s="5">
        <v>6</v>
      </c>
      <c r="B498" s="15">
        <v>5</v>
      </c>
      <c r="C498" s="15">
        <v>6</v>
      </c>
      <c r="D498" s="15">
        <v>6</v>
      </c>
      <c r="E498" s="13"/>
      <c r="F498" s="12"/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 x14ac:dyDescent="0.15">
      <c r="A499" s="10">
        <v>85</v>
      </c>
      <c r="B499" s="10">
        <v>81</v>
      </c>
      <c r="C499" s="10">
        <v>81</v>
      </c>
      <c r="D499" s="10">
        <v>86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 x14ac:dyDescent="0.2">
      <c r="A500" s="4" t="s">
        <v>362</v>
      </c>
      <c r="B500" s="13" t="s">
        <v>55</v>
      </c>
      <c r="C500" s="13">
        <v>26</v>
      </c>
      <c r="D500" s="13" t="s">
        <v>3</v>
      </c>
      <c r="E500" s="13" t="s">
        <v>285</v>
      </c>
      <c r="F500" s="13" t="s">
        <v>5</v>
      </c>
      <c r="G500" s="7">
        <f>(A502*A503+B502*B503+C502*C503+D502*D503+E502*E503+F502*F503+G502*G503+H502*H503+I502*I503+J502*J503)/C500</f>
        <v>85.807692307692307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 x14ac:dyDescent="0.15">
      <c r="A501" s="5" t="s">
        <v>897</v>
      </c>
      <c r="B501" s="5" t="s">
        <v>898</v>
      </c>
      <c r="C501" s="5" t="s">
        <v>899</v>
      </c>
      <c r="D501" s="13" t="s">
        <v>900</v>
      </c>
      <c r="E501" s="13" t="s">
        <v>901</v>
      </c>
      <c r="F501" s="13" t="s">
        <v>902</v>
      </c>
      <c r="G501" s="13"/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 x14ac:dyDescent="0.15">
      <c r="A502" s="5">
        <v>5</v>
      </c>
      <c r="B502" s="15">
        <v>1</v>
      </c>
      <c r="C502" s="15">
        <v>6</v>
      </c>
      <c r="D502" s="13">
        <v>2</v>
      </c>
      <c r="E502" s="13">
        <v>6</v>
      </c>
      <c r="F502" s="13">
        <v>6</v>
      </c>
      <c r="G502" s="13"/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 x14ac:dyDescent="0.15">
      <c r="A503" s="10">
        <v>87</v>
      </c>
      <c r="B503" s="10">
        <v>90</v>
      </c>
      <c r="C503" s="10">
        <v>86</v>
      </c>
      <c r="D503" s="10">
        <v>97</v>
      </c>
      <c r="E503" s="10">
        <v>86</v>
      </c>
      <c r="F503" s="10">
        <v>80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x14ac:dyDescent="0.2">
      <c r="A504" s="4" t="s">
        <v>365</v>
      </c>
      <c r="B504" s="13" t="s">
        <v>55</v>
      </c>
      <c r="C504" s="13">
        <v>20</v>
      </c>
      <c r="D504" s="13" t="s">
        <v>3</v>
      </c>
      <c r="E504" s="13" t="s">
        <v>285</v>
      </c>
      <c r="F504" s="13" t="s">
        <v>5</v>
      </c>
      <c r="G504" s="7">
        <f>(A506*A507+B506*B507+C506*C507+D506*D507+E506*E507+F506*F507+G506*G507+H506*H507+I506*I507)/C504</f>
        <v>86.45</v>
      </c>
      <c r="H504" s="13"/>
      <c r="I504" s="13"/>
      <c r="J504" s="13"/>
      <c r="K504" s="13"/>
      <c r="L504" s="13"/>
      <c r="M504" s="12"/>
      <c r="N504" s="5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 x14ac:dyDescent="0.15">
      <c r="A505" s="5" t="s">
        <v>897</v>
      </c>
      <c r="B505" s="5" t="s">
        <v>903</v>
      </c>
      <c r="C505" s="5" t="s">
        <v>904</v>
      </c>
      <c r="D505" s="5" t="s">
        <v>905</v>
      </c>
      <c r="E505" s="13" t="s">
        <v>906</v>
      </c>
      <c r="F505" s="13" t="s">
        <v>907</v>
      </c>
      <c r="G505" s="13" t="s">
        <v>908</v>
      </c>
      <c r="H505" s="13"/>
      <c r="I505" s="13"/>
      <c r="J505" s="13"/>
      <c r="K505" s="13"/>
      <c r="L505" s="13"/>
      <c r="M505" s="13"/>
      <c r="N505" s="5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 x14ac:dyDescent="0.15">
      <c r="A506" s="5">
        <v>1</v>
      </c>
      <c r="B506" s="15">
        <v>5</v>
      </c>
      <c r="C506" s="15">
        <v>3</v>
      </c>
      <c r="D506" s="13">
        <v>2</v>
      </c>
      <c r="E506" s="13">
        <v>6</v>
      </c>
      <c r="F506" s="13">
        <v>2</v>
      </c>
      <c r="G506" s="13">
        <v>1</v>
      </c>
      <c r="H506" s="13"/>
      <c r="I506" s="13"/>
      <c r="J506" s="13"/>
      <c r="K506" s="13"/>
      <c r="L506" s="13"/>
      <c r="M506" s="13"/>
      <c r="N506" s="5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 ht="13.5" x14ac:dyDescent="0.15">
      <c r="A507" s="10">
        <v>87</v>
      </c>
      <c r="B507" s="10">
        <v>86</v>
      </c>
      <c r="C507" s="10">
        <v>87</v>
      </c>
      <c r="D507" s="10">
        <v>96</v>
      </c>
      <c r="E507" s="10">
        <v>85</v>
      </c>
      <c r="F507" s="10">
        <v>79</v>
      </c>
      <c r="G507" s="10">
        <v>91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 x14ac:dyDescent="0.15">
      <c r="A508" s="4" t="s">
        <v>366</v>
      </c>
      <c r="B508" s="13" t="s">
        <v>55</v>
      </c>
      <c r="C508" s="13">
        <v>35</v>
      </c>
      <c r="D508" s="13" t="s">
        <v>3</v>
      </c>
      <c r="E508" s="13" t="s">
        <v>285</v>
      </c>
      <c r="F508" s="13" t="s">
        <v>5</v>
      </c>
      <c r="G508" s="7">
        <f>(A510*A511+B510*B511+C510*C511+D510*D511+E510*E511+F510*F511+G510*G511+H510*H511+I510*I511+J510*J511)/C508</f>
        <v>86.742857142857147</v>
      </c>
      <c r="H508" s="13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 x14ac:dyDescent="0.15">
      <c r="A509" s="5" t="s">
        <v>367</v>
      </c>
      <c r="B509" s="5" t="s">
        <v>368</v>
      </c>
      <c r="C509" s="13" t="s">
        <v>369</v>
      </c>
      <c r="D509" s="5" t="s">
        <v>370</v>
      </c>
      <c r="E509" s="13" t="s">
        <v>371</v>
      </c>
      <c r="F509" s="13" t="s">
        <v>372</v>
      </c>
      <c r="G509" s="5" t="s">
        <v>373</v>
      </c>
      <c r="H509" s="13"/>
      <c r="I509" s="13"/>
      <c r="J509" s="13"/>
      <c r="K509" s="13"/>
      <c r="L509" s="13"/>
      <c r="M509" s="13"/>
      <c r="N509" s="13"/>
      <c r="O509" s="13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 x14ac:dyDescent="0.15">
      <c r="A510" s="5">
        <v>5</v>
      </c>
      <c r="B510" s="5">
        <v>6</v>
      </c>
      <c r="C510" s="13">
        <v>6</v>
      </c>
      <c r="D510" s="5">
        <v>5</v>
      </c>
      <c r="E510" s="5">
        <v>6</v>
      </c>
      <c r="F510" s="13">
        <v>6</v>
      </c>
      <c r="G510" s="5">
        <v>1</v>
      </c>
      <c r="H510" s="5"/>
      <c r="I510" s="13"/>
      <c r="J510" s="13"/>
      <c r="K510" s="13"/>
      <c r="L510" s="13"/>
      <c r="M510" s="13"/>
      <c r="N510" s="5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 x14ac:dyDescent="0.2">
      <c r="A511" s="52">
        <v>92</v>
      </c>
      <c r="B511" s="10">
        <v>90</v>
      </c>
      <c r="C511" s="10">
        <v>84</v>
      </c>
      <c r="D511" s="10">
        <v>83</v>
      </c>
      <c r="E511" s="10">
        <v>85</v>
      </c>
      <c r="F511" s="10">
        <v>86</v>
      </c>
      <c r="G511" s="10">
        <v>91</v>
      </c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 ht="13.5" x14ac:dyDescent="0.15">
      <c r="A512" s="4" t="s">
        <v>374</v>
      </c>
      <c r="B512" s="13" t="s">
        <v>55</v>
      </c>
      <c r="C512" s="13">
        <v>28</v>
      </c>
      <c r="D512" s="13" t="s">
        <v>3</v>
      </c>
      <c r="E512" s="13" t="s">
        <v>375</v>
      </c>
      <c r="F512" s="13" t="s">
        <v>5</v>
      </c>
      <c r="G512" s="7">
        <f>(A514*A515+B514*B515+C514*C515+D514*D515+E514*E515+F514*F515+G514*G515+H514*H515+I514*I515)/C512</f>
        <v>84.285714285714292</v>
      </c>
      <c r="H512" s="85"/>
      <c r="I512" s="13"/>
      <c r="J512" s="13"/>
      <c r="K512" s="13"/>
      <c r="L512" s="13"/>
      <c r="M512" s="13"/>
      <c r="N512" s="5"/>
      <c r="O512" s="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 x14ac:dyDescent="0.15">
      <c r="A513" s="5" t="s">
        <v>376</v>
      </c>
      <c r="B513" s="5" t="s">
        <v>377</v>
      </c>
      <c r="C513" s="5" t="s">
        <v>378</v>
      </c>
      <c r="D513" s="13" t="s">
        <v>379</v>
      </c>
      <c r="E513" s="16" t="s">
        <v>380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5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 x14ac:dyDescent="0.15">
      <c r="A514" s="5">
        <v>5</v>
      </c>
      <c r="B514" s="15">
        <v>6</v>
      </c>
      <c r="C514" s="15">
        <v>6</v>
      </c>
      <c r="D514" s="13">
        <v>5</v>
      </c>
      <c r="E514" s="33">
        <v>6</v>
      </c>
      <c r="F514" s="5"/>
      <c r="G514" s="13"/>
      <c r="H514" s="5"/>
      <c r="I514" s="5"/>
      <c r="J514" s="5"/>
      <c r="K514" s="5"/>
      <c r="L514" s="13"/>
      <c r="M514" s="13"/>
      <c r="N514" s="13"/>
      <c r="O514" s="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x14ac:dyDescent="0.2">
      <c r="A515" s="52">
        <v>88</v>
      </c>
      <c r="B515" s="10">
        <v>79</v>
      </c>
      <c r="C515" s="10">
        <v>82</v>
      </c>
      <c r="D515" s="10">
        <v>84</v>
      </c>
      <c r="E515" s="10">
        <v>89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 x14ac:dyDescent="0.2">
      <c r="A516" s="4" t="s">
        <v>381</v>
      </c>
      <c r="B516" s="13" t="s">
        <v>55</v>
      </c>
      <c r="C516" s="15">
        <v>22</v>
      </c>
      <c r="D516" s="13" t="s">
        <v>3</v>
      </c>
      <c r="E516" s="15" t="s">
        <v>311</v>
      </c>
      <c r="F516" s="13" t="s">
        <v>5</v>
      </c>
      <c r="G516" s="7">
        <f>(A518*A519+B518*B519+C518*C519+D518*D519+E518*E519+F518*F519+G518*G519+H518*H519+I518*I519+J518*J519)/C516</f>
        <v>87.181818181818187</v>
      </c>
      <c r="H516" s="13"/>
      <c r="I516" s="13"/>
      <c r="J516" s="13"/>
      <c r="K516" s="13"/>
      <c r="L516" s="13"/>
      <c r="M516" s="12"/>
      <c r="N516" s="5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 x14ac:dyDescent="0.15">
      <c r="A517" s="5" t="s">
        <v>382</v>
      </c>
      <c r="B517" s="5" t="s">
        <v>364</v>
      </c>
      <c r="C517" s="5" t="s">
        <v>383</v>
      </c>
      <c r="D517" s="5" t="s">
        <v>384</v>
      </c>
      <c r="E517" s="5" t="s">
        <v>352</v>
      </c>
      <c r="F517" s="13"/>
      <c r="G517" s="13"/>
      <c r="H517" s="13"/>
      <c r="I517" s="13"/>
      <c r="J517" s="13"/>
      <c r="K517" s="13"/>
      <c r="L517" s="13"/>
      <c r="M517" s="13"/>
      <c r="N517" s="5"/>
      <c r="O517" s="13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 x14ac:dyDescent="0.15">
      <c r="A518" s="5">
        <v>5</v>
      </c>
      <c r="B518" s="15">
        <v>5</v>
      </c>
      <c r="C518" s="15">
        <v>6</v>
      </c>
      <c r="D518" s="15">
        <v>3</v>
      </c>
      <c r="E518" s="15">
        <v>3</v>
      </c>
      <c r="F518" s="13"/>
      <c r="G518" s="13"/>
      <c r="H518" s="13"/>
      <c r="I518" s="13"/>
      <c r="J518" s="13"/>
      <c r="K518" s="13"/>
      <c r="L518" s="13"/>
      <c r="M518" s="13"/>
      <c r="N518" s="5"/>
      <c r="O518" s="13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 ht="13.5" x14ac:dyDescent="0.15">
      <c r="A519" s="10">
        <v>82</v>
      </c>
      <c r="B519" s="10">
        <v>97</v>
      </c>
      <c r="C519" s="10">
        <v>85</v>
      </c>
      <c r="D519" s="10">
        <v>84</v>
      </c>
      <c r="E519" s="10">
        <v>87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x14ac:dyDescent="0.2">
      <c r="A520" s="4" t="s">
        <v>385</v>
      </c>
      <c r="B520" s="13" t="s">
        <v>55</v>
      </c>
      <c r="C520" s="13">
        <v>22</v>
      </c>
      <c r="D520" s="13" t="s">
        <v>3</v>
      </c>
      <c r="E520" s="13" t="s">
        <v>386</v>
      </c>
      <c r="F520" s="13" t="s">
        <v>5</v>
      </c>
      <c r="G520" s="7">
        <f>(A522*A523+B522*B523+C522*C523+D522*D523+E522*E523+F522*F523+G522*G523+H522*H523+I522*I523+J522*J523)/C520</f>
        <v>84.181818181818187</v>
      </c>
      <c r="H520" s="13"/>
      <c r="I520" s="13"/>
      <c r="J520" s="13"/>
      <c r="K520" s="13"/>
      <c r="L520" s="13"/>
      <c r="M520" s="12"/>
      <c r="N520" s="13"/>
      <c r="O520" s="13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75" customFormat="1" ht="13.5" x14ac:dyDescent="0.15">
      <c r="A521" s="5" t="s">
        <v>387</v>
      </c>
      <c r="B521" s="5" t="s">
        <v>388</v>
      </c>
      <c r="C521" s="5" t="s">
        <v>389</v>
      </c>
      <c r="D521" s="5" t="s">
        <v>363</v>
      </c>
      <c r="E521" s="15"/>
      <c r="F521" s="15"/>
      <c r="G521" s="13"/>
      <c r="H521" s="13"/>
      <c r="I521" s="13"/>
      <c r="J521" s="13"/>
      <c r="K521" s="13"/>
      <c r="L521" s="13"/>
      <c r="M521" s="13"/>
      <c r="N521" s="5"/>
      <c r="O521" s="5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pans="1:64" s="75" customFormat="1" ht="13.5" x14ac:dyDescent="0.15">
      <c r="A522" s="5">
        <v>6</v>
      </c>
      <c r="B522" s="15">
        <v>6</v>
      </c>
      <c r="C522" s="15">
        <v>6</v>
      </c>
      <c r="D522" s="15">
        <v>4</v>
      </c>
      <c r="E522" s="15"/>
      <c r="F522" s="15"/>
      <c r="G522" s="13"/>
      <c r="H522" s="13"/>
      <c r="I522" s="13"/>
      <c r="J522" s="13"/>
      <c r="K522" s="13"/>
      <c r="L522" s="13"/>
      <c r="M522" s="13"/>
      <c r="N522" s="5"/>
      <c r="O522" s="5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pans="1:64" s="75" customFormat="1" x14ac:dyDescent="0.2">
      <c r="A523" s="10">
        <v>91</v>
      </c>
      <c r="B523" s="10">
        <v>76</v>
      </c>
      <c r="C523" s="10">
        <v>89</v>
      </c>
      <c r="D523" s="10">
        <v>79</v>
      </c>
      <c r="E523" s="52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pans="1:64" s="75" customFormat="1" ht="22.5" x14ac:dyDescent="0.15">
      <c r="A524" s="110" t="s">
        <v>390</v>
      </c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pans="1:64" s="3" customFormat="1" ht="12.75" x14ac:dyDescent="0.2">
      <c r="A525" s="4" t="s">
        <v>391</v>
      </c>
      <c r="B525" s="5" t="s">
        <v>2</v>
      </c>
      <c r="C525" s="5">
        <v>23</v>
      </c>
      <c r="D525" s="5" t="s">
        <v>3</v>
      </c>
      <c r="E525" s="5" t="s">
        <v>451</v>
      </c>
      <c r="F525" s="5" t="s">
        <v>5</v>
      </c>
      <c r="G525" s="7">
        <f>(A527*A528+B527*B528+C527*C528+D527*D528)/C525</f>
        <v>88.913043478260875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 x14ac:dyDescent="0.2">
      <c r="A526" s="5" t="s">
        <v>392</v>
      </c>
      <c r="B526" s="5" t="s">
        <v>393</v>
      </c>
      <c r="C526" s="5" t="s">
        <v>394</v>
      </c>
      <c r="D526" s="5" t="s">
        <v>395</v>
      </c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 x14ac:dyDescent="0.2">
      <c r="A527" s="5">
        <v>5</v>
      </c>
      <c r="B527" s="5">
        <v>6</v>
      </c>
      <c r="C527" s="5">
        <v>6</v>
      </c>
      <c r="D527" s="5">
        <v>6</v>
      </c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 x14ac:dyDescent="0.15">
      <c r="A528" s="10">
        <v>85</v>
      </c>
      <c r="B528" s="10">
        <v>95</v>
      </c>
      <c r="C528" s="10">
        <v>90</v>
      </c>
      <c r="D528" s="10">
        <v>85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 x14ac:dyDescent="0.2">
      <c r="A529" s="4" t="s">
        <v>396</v>
      </c>
      <c r="B529" s="5" t="s">
        <v>2</v>
      </c>
      <c r="C529" s="5">
        <v>16</v>
      </c>
      <c r="D529" s="5" t="s">
        <v>3</v>
      </c>
      <c r="E529" s="5" t="s">
        <v>453</v>
      </c>
      <c r="F529" s="5" t="s">
        <v>5</v>
      </c>
      <c r="G529" s="7">
        <f>(A531*A532+B531*B532+C531*C532+D531*D532)/C529</f>
        <v>88.25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 x14ac:dyDescent="0.2">
      <c r="A530" s="5" t="s">
        <v>397</v>
      </c>
      <c r="B530" s="5" t="s">
        <v>398</v>
      </c>
      <c r="C530" s="5" t="s">
        <v>399</v>
      </c>
      <c r="D530" s="5"/>
      <c r="E530" s="5"/>
      <c r="F530" s="5"/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 x14ac:dyDescent="0.2">
      <c r="A531" s="5">
        <v>5</v>
      </c>
      <c r="B531" s="5">
        <v>5</v>
      </c>
      <c r="C531" s="5">
        <v>6</v>
      </c>
      <c r="D531" s="5"/>
      <c r="E531" s="5"/>
      <c r="F531" s="5"/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 x14ac:dyDescent="0.15">
      <c r="A532" s="10">
        <v>84</v>
      </c>
      <c r="B532" s="10">
        <v>94</v>
      </c>
      <c r="C532" s="10">
        <v>87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 x14ac:dyDescent="0.2">
      <c r="A533" s="4" t="s">
        <v>400</v>
      </c>
      <c r="B533" s="5" t="s">
        <v>2</v>
      </c>
      <c r="C533" s="5">
        <v>22</v>
      </c>
      <c r="D533" s="5" t="s">
        <v>3</v>
      </c>
      <c r="E533" s="5" t="s">
        <v>454</v>
      </c>
      <c r="F533" s="5" t="s">
        <v>5</v>
      </c>
      <c r="G533" s="7">
        <f>(A535*A536+B535*B536+C535*C536+D535*D536+E535*E536+F535*F536+G535*G536)/C533</f>
        <v>91.772727272727266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 x14ac:dyDescent="0.2">
      <c r="A534" s="5" t="s">
        <v>401</v>
      </c>
      <c r="B534" s="5"/>
      <c r="C534" s="5" t="s">
        <v>402</v>
      </c>
      <c r="D534" s="5" t="s">
        <v>403</v>
      </c>
      <c r="E534" s="5" t="s">
        <v>404</v>
      </c>
      <c r="F534" s="5" t="s">
        <v>405</v>
      </c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 x14ac:dyDescent="0.2">
      <c r="A535" s="5">
        <v>5</v>
      </c>
      <c r="B535" s="5"/>
      <c r="C535" s="5">
        <v>2</v>
      </c>
      <c r="D535" s="5">
        <v>5</v>
      </c>
      <c r="E535" s="5">
        <v>5</v>
      </c>
      <c r="F535" s="5">
        <v>5</v>
      </c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 x14ac:dyDescent="0.15">
      <c r="A536" s="10">
        <v>90</v>
      </c>
      <c r="B536" s="10"/>
      <c r="C536" s="10">
        <v>92</v>
      </c>
      <c r="D536" s="10">
        <v>93</v>
      </c>
      <c r="E536" s="10">
        <v>93</v>
      </c>
      <c r="F536" s="10">
        <v>91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 x14ac:dyDescent="0.2">
      <c r="A537" s="4" t="s">
        <v>406</v>
      </c>
      <c r="B537" s="5" t="s">
        <v>2</v>
      </c>
      <c r="C537" s="5">
        <v>23</v>
      </c>
      <c r="D537" s="5" t="s">
        <v>3</v>
      </c>
      <c r="E537" s="5" t="s">
        <v>455</v>
      </c>
      <c r="F537" s="5" t="s">
        <v>5</v>
      </c>
      <c r="G537" s="7">
        <f>(A539*A540+B539*B540+C539*C540+D539*D540+E539*E540)/C537</f>
        <v>89.130434782608702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 x14ac:dyDescent="0.2">
      <c r="A538" s="5" t="s">
        <v>407</v>
      </c>
      <c r="B538" s="5" t="s">
        <v>408</v>
      </c>
      <c r="C538" s="5" t="s">
        <v>409</v>
      </c>
      <c r="D538" s="5" t="s">
        <v>410</v>
      </c>
      <c r="E538" s="5" t="s">
        <v>411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 x14ac:dyDescent="0.2">
      <c r="A539" s="5">
        <v>5</v>
      </c>
      <c r="B539" s="5">
        <v>1</v>
      </c>
      <c r="C539" s="5">
        <v>6</v>
      </c>
      <c r="D539" s="5">
        <v>5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 x14ac:dyDescent="0.15">
      <c r="A540" s="10">
        <v>85</v>
      </c>
      <c r="B540" s="10">
        <v>91</v>
      </c>
      <c r="C540" s="10">
        <v>92</v>
      </c>
      <c r="D540" s="10">
        <v>86</v>
      </c>
      <c r="E540" s="10">
        <v>92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 x14ac:dyDescent="0.2">
      <c r="A541" s="4" t="s">
        <v>412</v>
      </c>
      <c r="B541" s="5" t="s">
        <v>2</v>
      </c>
      <c r="C541" s="5">
        <v>29</v>
      </c>
      <c r="D541" s="5" t="s">
        <v>3</v>
      </c>
      <c r="E541" s="5" t="s">
        <v>455</v>
      </c>
      <c r="F541" s="5" t="s">
        <v>5</v>
      </c>
      <c r="G541" s="7">
        <f>(A543*A544+B543*B544+C543*C544+D543*D544+E543*E544)/C541</f>
        <v>88.034482758620683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 x14ac:dyDescent="0.2">
      <c r="A542" s="5" t="s">
        <v>413</v>
      </c>
      <c r="B542" s="5" t="s">
        <v>414</v>
      </c>
      <c r="C542" s="5" t="s">
        <v>415</v>
      </c>
      <c r="D542" s="5" t="s">
        <v>416</v>
      </c>
      <c r="E542" s="5" t="s">
        <v>417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 x14ac:dyDescent="0.2">
      <c r="A543" s="5">
        <v>5</v>
      </c>
      <c r="B543" s="5">
        <v>6</v>
      </c>
      <c r="C543" s="5">
        <v>6</v>
      </c>
      <c r="D543" s="5">
        <v>6</v>
      </c>
      <c r="E543" s="5">
        <v>6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 x14ac:dyDescent="0.15">
      <c r="A544" s="10">
        <v>93</v>
      </c>
      <c r="B544" s="10">
        <v>79</v>
      </c>
      <c r="C544" s="10">
        <v>92</v>
      </c>
      <c r="D544" s="10">
        <v>91</v>
      </c>
      <c r="E544" s="10">
        <v>86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3" customFormat="1" ht="12.75" x14ac:dyDescent="0.2">
      <c r="A545" s="4" t="s">
        <v>418</v>
      </c>
      <c r="B545" s="5" t="s">
        <v>2</v>
      </c>
      <c r="C545" s="5">
        <v>27</v>
      </c>
      <c r="D545" s="5" t="s">
        <v>3</v>
      </c>
      <c r="E545" s="5" t="s">
        <v>455</v>
      </c>
      <c r="F545" s="5" t="s">
        <v>5</v>
      </c>
      <c r="G545" s="7">
        <f>(A547*A548+B547*B548+C547*C548+D547*D548+E547*E548)/C545</f>
        <v>88.851851851851848</v>
      </c>
      <c r="H545" s="5"/>
      <c r="I545" s="5"/>
      <c r="J545" s="5"/>
      <c r="K545" s="5"/>
      <c r="L545" s="28"/>
      <c r="M545" s="5"/>
      <c r="N545" s="5"/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s="11" customFormat="1" ht="12.75" x14ac:dyDescent="0.2">
      <c r="A546" s="5" t="s">
        <v>419</v>
      </c>
      <c r="B546" s="5" t="s">
        <v>420</v>
      </c>
      <c r="C546" s="5" t="s">
        <v>421</v>
      </c>
      <c r="D546" s="5" t="s">
        <v>422</v>
      </c>
      <c r="E546" s="5" t="s">
        <v>423</v>
      </c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s="3" customFormat="1" ht="12.75" x14ac:dyDescent="0.2">
      <c r="A547" s="5">
        <v>5</v>
      </c>
      <c r="B547" s="5">
        <v>6</v>
      </c>
      <c r="C547" s="5">
        <v>6</v>
      </c>
      <c r="D547" s="5">
        <v>5</v>
      </c>
      <c r="E547" s="5">
        <v>5</v>
      </c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s="11" customFormat="1" ht="12" x14ac:dyDescent="0.15">
      <c r="A548" s="10">
        <v>87</v>
      </c>
      <c r="B548" s="10">
        <v>92</v>
      </c>
      <c r="C548" s="10">
        <v>92</v>
      </c>
      <c r="D548" s="10">
        <v>83</v>
      </c>
      <c r="E548" s="10">
        <v>89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s="75" customFormat="1" x14ac:dyDescent="0.2">
      <c r="A549" s="4" t="s">
        <v>443</v>
      </c>
      <c r="B549" s="5" t="s">
        <v>2</v>
      </c>
      <c r="C549" s="5">
        <v>11</v>
      </c>
      <c r="D549" s="5" t="s">
        <v>3</v>
      </c>
      <c r="E549" s="5" t="s">
        <v>450</v>
      </c>
      <c r="F549" s="5" t="s">
        <v>5</v>
      </c>
      <c r="G549" s="7">
        <f>(A551*A552+B551*B552+C551*C552)/C549</f>
        <v>93.272727272727266</v>
      </c>
      <c r="H549" s="5"/>
      <c r="I549" s="5"/>
      <c r="J549" s="5"/>
      <c r="K549" s="5"/>
      <c r="L549" s="28"/>
      <c r="M549" s="5"/>
      <c r="N549" s="5"/>
      <c r="O549" s="5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pans="1:64" s="75" customFormat="1" x14ac:dyDescent="0.2">
      <c r="A550" s="5" t="s">
        <v>444</v>
      </c>
      <c r="B550" s="5" t="s">
        <v>402</v>
      </c>
      <c r="C550" s="5" t="s">
        <v>437</v>
      </c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pans="1:64" s="75" customFormat="1" x14ac:dyDescent="0.2">
      <c r="A551" s="5">
        <v>4</v>
      </c>
      <c r="B551" s="5">
        <v>4</v>
      </c>
      <c r="C551" s="5">
        <v>3</v>
      </c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pans="1:64" s="75" customFormat="1" ht="13.5" x14ac:dyDescent="0.15">
      <c r="A552" s="10">
        <v>94</v>
      </c>
      <c r="B552" s="10">
        <v>92</v>
      </c>
      <c r="C552" s="10">
        <v>94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pans="1:64" s="3" customFormat="1" ht="12.75" x14ac:dyDescent="0.2">
      <c r="A553" s="4" t="s">
        <v>424</v>
      </c>
      <c r="B553" s="5" t="s">
        <v>2</v>
      </c>
      <c r="C553" s="5">
        <v>10</v>
      </c>
      <c r="D553" s="5" t="s">
        <v>3</v>
      </c>
      <c r="E553" s="5" t="s">
        <v>450</v>
      </c>
      <c r="F553" s="5" t="s">
        <v>5</v>
      </c>
      <c r="G553" s="7">
        <f>(A555*A556+B555*B556)/C553</f>
        <v>88.4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 x14ac:dyDescent="0.2">
      <c r="A554" s="5" t="s">
        <v>425</v>
      </c>
      <c r="B554" s="5" t="s">
        <v>426</v>
      </c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 x14ac:dyDescent="0.2">
      <c r="A555" s="5">
        <v>4</v>
      </c>
      <c r="B555" s="5">
        <v>6</v>
      </c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 x14ac:dyDescent="0.15">
      <c r="A556" s="10">
        <v>86</v>
      </c>
      <c r="B556" s="10">
        <v>90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 x14ac:dyDescent="0.2">
      <c r="A557" s="4" t="s">
        <v>427</v>
      </c>
      <c r="B557" s="5" t="s">
        <v>2</v>
      </c>
      <c r="C557" s="5">
        <v>20</v>
      </c>
      <c r="D557" s="5" t="s">
        <v>3</v>
      </c>
      <c r="E557" s="5" t="s">
        <v>450</v>
      </c>
      <c r="F557" s="5" t="s">
        <v>5</v>
      </c>
      <c r="G557" s="7">
        <f>(A559*A560+B559*B560+C559*C560+D559*D560)/C557</f>
        <v>83.35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 x14ac:dyDescent="0.2">
      <c r="A558" s="5" t="s">
        <v>428</v>
      </c>
      <c r="B558" s="5" t="s">
        <v>429</v>
      </c>
      <c r="C558" s="5" t="s">
        <v>430</v>
      </c>
      <c r="D558" s="5" t="s">
        <v>431</v>
      </c>
      <c r="E558" s="5"/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 x14ac:dyDescent="0.2">
      <c r="A559" s="5">
        <v>6</v>
      </c>
      <c r="B559" s="5">
        <v>5</v>
      </c>
      <c r="C559" s="5">
        <v>3</v>
      </c>
      <c r="D559" s="5">
        <v>6</v>
      </c>
      <c r="E559" s="5"/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 x14ac:dyDescent="0.15">
      <c r="A560" s="10">
        <v>89</v>
      </c>
      <c r="B560" s="10">
        <v>73</v>
      </c>
      <c r="C560" s="10">
        <v>84</v>
      </c>
      <c r="D560" s="10">
        <v>86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 x14ac:dyDescent="0.2">
      <c r="A561" s="4" t="s">
        <v>432</v>
      </c>
      <c r="B561" s="5" t="s">
        <v>2</v>
      </c>
      <c r="C561" s="5">
        <v>24</v>
      </c>
      <c r="D561" s="5" t="s">
        <v>3</v>
      </c>
      <c r="E561" s="5" t="s">
        <v>452</v>
      </c>
      <c r="F561" s="5" t="s">
        <v>5</v>
      </c>
      <c r="G561" s="7">
        <f>(A563*A564+B563*B564+C563*C564+D563*D564+E563*E564)/C561</f>
        <v>94.125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 x14ac:dyDescent="0.2">
      <c r="A562" s="5" t="s">
        <v>433</v>
      </c>
      <c r="B562" s="5" t="s">
        <v>434</v>
      </c>
      <c r="C562" s="5" t="s">
        <v>435</v>
      </c>
      <c r="D562" s="5" t="s">
        <v>436</v>
      </c>
      <c r="E562" s="5" t="s">
        <v>437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 x14ac:dyDescent="0.2">
      <c r="A563" s="5">
        <v>5</v>
      </c>
      <c r="B563" s="5">
        <v>6</v>
      </c>
      <c r="C563" s="5">
        <v>5</v>
      </c>
      <c r="D563" s="5">
        <v>6</v>
      </c>
      <c r="E563" s="5">
        <v>2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 x14ac:dyDescent="0.15">
      <c r="A564" s="10">
        <v>94</v>
      </c>
      <c r="B564" s="10">
        <v>97</v>
      </c>
      <c r="C564" s="10">
        <v>91</v>
      </c>
      <c r="D564" s="10">
        <v>94</v>
      </c>
      <c r="E564" s="10">
        <v>94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3" customFormat="1" ht="12.75" x14ac:dyDescent="0.2">
      <c r="A565" s="4" t="s">
        <v>438</v>
      </c>
      <c r="B565" s="5" t="s">
        <v>2</v>
      </c>
      <c r="C565" s="5">
        <v>26</v>
      </c>
      <c r="D565" s="5" t="s">
        <v>3</v>
      </c>
      <c r="E565" s="5" t="s">
        <v>451</v>
      </c>
      <c r="F565" s="5" t="s">
        <v>5</v>
      </c>
      <c r="G565" s="7">
        <f>(A567*A568+B567*B568+C567*C568+D567*D568+E567*E568)/C565</f>
        <v>92.5</v>
      </c>
      <c r="H565" s="5"/>
      <c r="I565" s="5"/>
      <c r="J565" s="5"/>
      <c r="K565" s="5"/>
      <c r="L565" s="28"/>
      <c r="M565" s="5"/>
      <c r="N565" s="5"/>
      <c r="O565" s="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s="11" customFormat="1" ht="12.75" x14ac:dyDescent="0.2">
      <c r="A566" s="5" t="s">
        <v>430</v>
      </c>
      <c r="B566" s="5" t="s">
        <v>439</v>
      </c>
      <c r="C566" s="5" t="s">
        <v>440</v>
      </c>
      <c r="D566" s="5" t="s">
        <v>441</v>
      </c>
      <c r="E566" s="5" t="s">
        <v>442</v>
      </c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s="3" customFormat="1" ht="12.75" x14ac:dyDescent="0.2">
      <c r="A567" s="5">
        <v>3</v>
      </c>
      <c r="B567" s="5">
        <v>6</v>
      </c>
      <c r="C567" s="5">
        <v>6</v>
      </c>
      <c r="D567" s="5">
        <v>5</v>
      </c>
      <c r="E567" s="5">
        <v>6</v>
      </c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s="11" customFormat="1" ht="12" x14ac:dyDescent="0.15">
      <c r="A568" s="10">
        <v>84</v>
      </c>
      <c r="B568" s="10">
        <v>97</v>
      </c>
      <c r="C568" s="10">
        <v>94</v>
      </c>
      <c r="D568" s="10">
        <v>91</v>
      </c>
      <c r="E568" s="10">
        <v>92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s="75" customFormat="1" x14ac:dyDescent="0.2">
      <c r="A569" s="4" t="s">
        <v>445</v>
      </c>
      <c r="B569" s="5" t="s">
        <v>2</v>
      </c>
      <c r="C569" s="5">
        <v>5</v>
      </c>
      <c r="D569" s="5" t="s">
        <v>3</v>
      </c>
      <c r="E569" s="5" t="s">
        <v>449</v>
      </c>
      <c r="F569" s="5" t="s">
        <v>5</v>
      </c>
      <c r="G569" s="7">
        <f>(A571*A572+B571*B572)/C569</f>
        <v>95</v>
      </c>
      <c r="H569" s="5"/>
      <c r="I569" s="5"/>
      <c r="J569" s="5"/>
      <c r="K569" s="5"/>
      <c r="L569" s="28"/>
      <c r="M569" s="5"/>
      <c r="N569" s="5"/>
      <c r="O569" s="5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pans="1:64" s="75" customFormat="1" x14ac:dyDescent="0.2">
      <c r="A570" s="5" t="s">
        <v>446</v>
      </c>
      <c r="B570" s="5" t="s">
        <v>441</v>
      </c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8"/>
      <c r="N570" s="5"/>
      <c r="O570" s="5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pans="1:64" s="75" customFormat="1" x14ac:dyDescent="0.2">
      <c r="A571" s="5">
        <v>4</v>
      </c>
      <c r="B571" s="5">
        <v>1</v>
      </c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8"/>
      <c r="N571" s="5"/>
      <c r="O571" s="5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pans="1:64" s="75" customFormat="1" ht="13.5" x14ac:dyDescent="0.15">
      <c r="A572" s="10">
        <v>96</v>
      </c>
      <c r="B572" s="10">
        <v>91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524:O524"/>
    <mergeCell ref="A167:O167"/>
    <mergeCell ref="A256:O256"/>
    <mergeCell ref="A293:O293"/>
    <mergeCell ref="A378:O378"/>
    <mergeCell ref="A419:O4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2021-05-24T04:54:11Z</dcterms:modified>
</cp:coreProperties>
</file>