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cjyjnagj24u012\FileStorage\File\2021-11\"/>
    </mc:Choice>
  </mc:AlternateContent>
  <bookViews>
    <workbookView xWindow="15930" yWindow="0" windowWidth="1593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23" i="1" l="1"/>
  <c r="G302" i="1" l="1"/>
  <c r="G330" i="1"/>
  <c r="G419" i="1" l="1"/>
  <c r="G407" i="1"/>
  <c r="G395" i="1"/>
  <c r="G326" i="1" l="1"/>
  <c r="G322" i="1"/>
  <c r="G318" i="1"/>
  <c r="G431" i="1" l="1"/>
  <c r="G427" i="1"/>
  <c r="G423" i="1"/>
  <c r="G415" i="1"/>
  <c r="G411" i="1"/>
  <c r="G403" i="1"/>
  <c r="G399" i="1"/>
  <c r="G391" i="1"/>
  <c r="G387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14" i="1"/>
  <c r="G310" i="1"/>
  <c r="G306" i="1"/>
  <c r="G533" i="1" l="1"/>
  <c r="G135" i="1" l="1"/>
  <c r="G577" i="1"/>
  <c r="G581" i="1" l="1"/>
  <c r="G6" i="1" l="1"/>
  <c r="G95" i="1"/>
  <c r="G91" i="1"/>
  <c r="G139" i="1"/>
  <c r="G143" i="1"/>
  <c r="G241" i="1"/>
  <c r="G537" i="1" l="1"/>
  <c r="G444" i="1" l="1"/>
  <c r="G297" i="1"/>
  <c r="G261" i="1"/>
  <c r="G232" i="1"/>
  <c r="G212" i="1"/>
  <c r="G164" i="1"/>
  <c r="G131" i="1"/>
  <c r="G86" i="1"/>
  <c r="G46" i="1"/>
  <c r="G14" i="1"/>
  <c r="G666" i="1" l="1"/>
  <c r="G662" i="1"/>
  <c r="G10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73" i="1"/>
  <c r="G569" i="1"/>
  <c r="G565" i="1"/>
  <c r="G561" i="1"/>
  <c r="G557" i="1"/>
  <c r="G553" i="1"/>
  <c r="G549" i="1"/>
  <c r="G541" i="1"/>
  <c r="G545" i="1"/>
  <c r="G529" i="1"/>
  <c r="G524" i="1"/>
  <c r="G452" i="1"/>
  <c r="G293" i="1"/>
  <c r="G289" i="1"/>
  <c r="G285" i="1"/>
  <c r="G281" i="1"/>
  <c r="G277" i="1"/>
  <c r="G273" i="1"/>
  <c r="G269" i="1"/>
  <c r="G265" i="1"/>
  <c r="G257" i="1"/>
  <c r="G253" i="1"/>
  <c r="G249" i="1"/>
  <c r="G245" i="1"/>
  <c r="G236" i="1"/>
  <c r="G216" i="1"/>
  <c r="G200" i="1"/>
  <c r="G148" i="1"/>
  <c r="G127" i="1"/>
  <c r="G119" i="1"/>
  <c r="G107" i="1"/>
  <c r="G99" i="1"/>
  <c r="G74" i="1"/>
  <c r="G62" i="1"/>
  <c r="G54" i="1"/>
  <c r="G42" i="1"/>
  <c r="G115" i="1" l="1"/>
  <c r="G111" i="1"/>
  <c r="G103" i="1"/>
  <c r="G82" i="1"/>
  <c r="G78" i="1"/>
  <c r="G70" i="1"/>
  <c r="G66" i="1"/>
  <c r="G58" i="1"/>
  <c r="G50" i="1"/>
  <c r="G34" i="1"/>
  <c r="G30" i="1"/>
  <c r="G22" i="1"/>
  <c r="G18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48" i="1"/>
  <c r="G440" i="1"/>
  <c r="G436" i="1"/>
  <c r="G228" i="1"/>
  <c r="G224" i="1"/>
  <c r="G220" i="1"/>
  <c r="G208" i="1"/>
  <c r="G204" i="1"/>
  <c r="G196" i="1"/>
  <c r="G192" i="1"/>
  <c r="C188" i="1"/>
  <c r="G188" i="1" s="1"/>
  <c r="G184" i="1"/>
  <c r="G180" i="1"/>
  <c r="G176" i="1"/>
  <c r="G172" i="1"/>
  <c r="G168" i="1"/>
  <c r="G160" i="1"/>
  <c r="G156" i="1"/>
  <c r="G152" i="1"/>
  <c r="C38" i="1"/>
  <c r="G38" i="1" s="1"/>
  <c r="C26" i="1"/>
  <c r="G26" i="1" s="1"/>
  <c r="C2" i="1"/>
  <c r="G2" i="1" s="1"/>
</calcChain>
</file>

<file path=xl/sharedStrings.xml><?xml version="1.0" encoding="utf-8"?>
<sst xmlns="http://schemas.openxmlformats.org/spreadsheetml/2006/main" count="1770" uniqueCount="1069">
  <si>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</si>
  <si>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</si>
  <si>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</si>
  <si>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</si>
  <si>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</si>
  <si>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</si>
  <si>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</si>
  <si>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</si>
  <si>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</si>
  <si>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</si>
  <si>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</si>
  <si>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</si>
  <si>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</si>
  <si>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</si>
  <si>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</si>
  <si>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</si>
  <si>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</si>
  <si>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</si>
  <si>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</si>
  <si>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</si>
  <si>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</si>
  <si>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</si>
  <si>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</si>
  <si>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</si>
  <si>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</si>
  <si>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</si>
  <si>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</si>
  <si>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</si>
  <si>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</si>
  <si>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</si>
  <si>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</si>
  <si>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</si>
  <si>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</si>
  <si>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</si>
  <si>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</si>
  <si>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</si>
  <si>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</si>
  <si>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</si>
  <si>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</si>
  <si>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</si>
  <si>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</si>
  <si>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</si>
  <si>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</si>
  <si>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</si>
  <si>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</si>
  <si>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</si>
  <si>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</si>
  <si>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</si>
  <si>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</si>
  <si>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</si>
  <si>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</si>
  <si>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</si>
  <si>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</si>
  <si>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</si>
  <si>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</si>
  <si>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</si>
  <si>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</si>
  <si>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</si>
  <si>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</si>
  <si>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</si>
  <si>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</si>
  <si>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</si>
  <si>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</si>
  <si>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</si>
  <si>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</si>
  <si>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</si>
  <si>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</si>
  <si>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</si>
  <si>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</si>
  <si>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</si>
  <si>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</si>
  <si>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</si>
  <si>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</si>
  <si>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</si>
  <si>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</si>
  <si>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</si>
  <si>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</si>
  <si>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</si>
  <si>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</si>
  <si>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</si>
  <si>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</si>
  <si>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</si>
  <si>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</si>
  <si>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</si>
  <si>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</si>
  <si>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</si>
  <si>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</si>
  <si>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</si>
  <si>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</si>
  <si>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</si>
  <si>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</si>
  <si>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</si>
  <si>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</si>
  <si>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</si>
  <si>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</si>
  <si>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</si>
  <si>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</si>
  <si>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</si>
  <si>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</si>
  <si>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</si>
  <si>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</si>
  <si>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</si>
  <si>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</si>
  <si>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</si>
  <si>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</si>
  <si>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</si>
  <si>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</si>
  <si>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</si>
  <si>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</si>
  <si>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</si>
  <si>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</si>
  <si>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</si>
  <si>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</si>
  <si>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</si>
  <si>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</si>
  <si>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</si>
  <si>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</si>
  <si>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</si>
  <si>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</si>
  <si>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</si>
  <si>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</si>
  <si>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</si>
  <si>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</si>
  <si>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</si>
  <si>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</si>
  <si>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</si>
  <si>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</si>
  <si>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</si>
  <si>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</si>
  <si>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</si>
  <si>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</si>
  <si>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</si>
  <si>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</si>
  <si>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</si>
  <si>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</si>
  <si>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</si>
  <si>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</si>
  <si>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</si>
  <si>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</si>
  <si>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</si>
  <si>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</si>
  <si>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</si>
  <si>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</si>
  <si>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</si>
  <si>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</si>
  <si>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</si>
  <si>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</si>
  <si>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</si>
  <si>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</si>
  <si>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</si>
  <si>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</si>
  <si>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</si>
  <si>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</si>
  <si>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</si>
  <si>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</si>
  <si>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</si>
  <si>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</si>
  <si>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</si>
  <si>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</si>
  <si>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</si>
  <si>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</si>
  <si>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</si>
  <si>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</si>
  <si>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</si>
  <si>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</si>
  <si>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</si>
  <si>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二号602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</si>
  <si>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</si>
  <si>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</si>
  <si>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</si>
  <si>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</si>
  <si>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</si>
  <si>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</si>
  <si>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</si>
  <si>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</si>
  <si>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</si>
  <si>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</si>
  <si>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</si>
  <si>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</si>
  <si>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</si>
  <si>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</si>
  <si>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</si>
  <si>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</si>
  <si>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</si>
  <si>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</si>
  <si>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</si>
  <si>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</si>
  <si>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</si>
  <si>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</si>
  <si>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</si>
  <si>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</si>
  <si>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</si>
  <si>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</si>
  <si>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</si>
  <si>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</si>
  <si>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</si>
  <si>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</si>
  <si>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</si>
  <si>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</si>
  <si>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</si>
  <si>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</si>
  <si>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</si>
  <si>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</si>
  <si>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</si>
  <si>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</si>
  <si>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</si>
  <si>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</si>
  <si>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</si>
  <si>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</si>
  <si>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</si>
  <si>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</si>
  <si>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</si>
  <si>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</si>
  <si>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</si>
  <si>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</si>
  <si>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</si>
  <si>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</si>
  <si>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</si>
  <si>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</si>
  <si>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</si>
  <si>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</si>
  <si>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</si>
  <si>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</si>
  <si>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</si>
  <si>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</si>
  <si>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</si>
  <si>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</si>
  <si>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</si>
  <si>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</si>
  <si>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三号209</t>
  </si>
  <si>
    <t>新能源1771</t>
  </si>
  <si>
    <t>侯勇</t>
  </si>
  <si>
    <t>一号608</t>
  </si>
  <si>
    <t>机电1931</t>
  </si>
  <si>
    <t>赵萌</t>
  </si>
  <si>
    <t>机电1932</t>
  </si>
  <si>
    <t>王旭辉</t>
  </si>
  <si>
    <t>三号401</t>
  </si>
  <si>
    <t>一号113</t>
  </si>
  <si>
    <t>机电1933</t>
  </si>
  <si>
    <t>刘丽娜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</si>
  <si>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</si>
  <si>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</si>
  <si>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</si>
  <si>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</si>
  <si>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</si>
  <si>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</si>
  <si>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</si>
  <si>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</si>
  <si>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</si>
  <si>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</si>
  <si>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汽修1931</t>
  </si>
  <si>
    <t>孙文明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</si>
  <si>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</si>
  <si>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</si>
  <si>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</si>
  <si>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</si>
  <si>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</si>
  <si>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</si>
  <si>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</si>
  <si>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</si>
  <si>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</si>
  <si>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</si>
  <si>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</si>
  <si>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</si>
  <si>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</si>
  <si>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</si>
  <si>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</si>
  <si>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</si>
  <si>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</si>
  <si>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</si>
  <si>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</si>
  <si>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</si>
  <si>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</si>
  <si>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</si>
  <si>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</si>
  <si>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</si>
  <si>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</si>
  <si>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</si>
  <si>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</si>
  <si>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</si>
  <si>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</si>
  <si>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</si>
  <si>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</si>
  <si>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</si>
  <si>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</si>
  <si>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</si>
  <si>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</si>
  <si>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</si>
  <si>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</si>
  <si>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</si>
  <si>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</si>
  <si>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</si>
  <si>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</si>
  <si>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</si>
  <si>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</si>
  <si>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</si>
  <si>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</si>
  <si>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</si>
  <si>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</si>
  <si>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</si>
  <si>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</si>
  <si>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</si>
  <si>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</si>
  <si>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</si>
  <si>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</si>
  <si>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</si>
  <si>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</si>
  <si>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</si>
  <si>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</si>
  <si>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</si>
  <si>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</si>
  <si>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</si>
  <si>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</si>
  <si>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</si>
  <si>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</si>
  <si>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</si>
  <si>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</si>
  <si>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</si>
  <si>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</si>
  <si>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</si>
  <si>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</si>
  <si>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</si>
  <si>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</si>
  <si>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</si>
  <si>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</si>
  <si>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</si>
  <si>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</si>
  <si>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</si>
  <si>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</si>
  <si>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</si>
  <si>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</si>
  <si>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</si>
  <si>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</si>
  <si>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</si>
  <si>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</si>
  <si>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</si>
  <si>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</si>
  <si>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</si>
  <si>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</si>
  <si>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</si>
  <si>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</si>
  <si>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</si>
  <si>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</si>
  <si>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</si>
  <si>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</si>
  <si>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</si>
  <si>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</si>
  <si>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</si>
  <si>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</si>
  <si>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</si>
  <si>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</si>
  <si>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</si>
  <si>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</si>
  <si>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</si>
  <si>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</si>
  <si>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</si>
  <si>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</si>
  <si>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</si>
  <si>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</si>
  <si>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</si>
  <si>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</si>
  <si>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</si>
  <si>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</si>
  <si>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</si>
  <si>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</si>
  <si>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</si>
  <si>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</si>
  <si>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</si>
  <si>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</si>
  <si>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</si>
  <si>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</si>
  <si>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</si>
  <si>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</si>
  <si>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</si>
  <si>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</si>
  <si>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</si>
  <si>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</si>
  <si>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</si>
  <si>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</si>
  <si>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</si>
  <si>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</si>
  <si>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</si>
  <si>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</si>
  <si>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</si>
  <si>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</si>
  <si>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</si>
  <si>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</si>
  <si>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</si>
  <si>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</si>
  <si>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</si>
  <si>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</si>
  <si>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</si>
  <si>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</si>
  <si>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</si>
  <si>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</si>
  <si>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</si>
  <si>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</si>
  <si>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</si>
  <si>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</si>
  <si>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</si>
  <si>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</si>
  <si>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</si>
  <si>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</si>
  <si>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</si>
  <si>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</si>
  <si>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</si>
  <si>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</si>
  <si>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</si>
  <si>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</si>
  <si>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</si>
  <si>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</si>
  <si>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</si>
  <si>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</si>
  <si>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</si>
  <si>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</si>
  <si>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</si>
  <si>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</si>
  <si>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</si>
  <si>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</si>
  <si>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</si>
  <si>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</si>
  <si>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</si>
  <si>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</si>
  <si>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</si>
  <si>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</si>
  <si>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</si>
  <si>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</si>
  <si>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</si>
  <si>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</si>
  <si>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</si>
  <si>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</si>
  <si>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</si>
  <si>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</si>
  <si>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</si>
  <si>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</si>
  <si>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</si>
  <si>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</si>
  <si>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</si>
  <si>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</si>
  <si>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</si>
  <si>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</si>
  <si>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</si>
  <si>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</si>
  <si>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</si>
  <si>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</si>
  <si>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</si>
  <si>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</si>
  <si>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</si>
  <si>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</si>
  <si>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</si>
  <si>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</si>
  <si>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</si>
  <si>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</si>
  <si>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</si>
  <si>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</si>
  <si>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</si>
  <si>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</si>
  <si>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</si>
  <si>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</si>
  <si>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</si>
  <si>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</si>
  <si>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</si>
  <si>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</si>
  <si>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</si>
  <si>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</si>
  <si>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</si>
  <si>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</si>
  <si>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</si>
  <si>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</si>
  <si>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</si>
  <si>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</si>
  <si>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</si>
  <si>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</si>
  <si>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</si>
  <si>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</si>
  <si>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</si>
  <si>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</si>
  <si>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</si>
  <si>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</si>
  <si>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</si>
  <si>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</si>
  <si>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</si>
  <si>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</si>
  <si>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</si>
  <si>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</si>
  <si>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</si>
  <si>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</si>
  <si>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</si>
  <si>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</si>
  <si>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</si>
  <si>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</si>
  <si>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</si>
  <si>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</si>
  <si>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</si>
  <si>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</si>
  <si>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</si>
  <si>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</si>
  <si>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</si>
  <si>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</si>
  <si>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</si>
  <si>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</si>
  <si>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</si>
  <si>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</si>
  <si>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</si>
  <si>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</si>
  <si>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</si>
  <si>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</si>
  <si>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</si>
  <si>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</si>
  <si>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</si>
  <si>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</si>
  <si>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</si>
  <si>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</si>
  <si>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</si>
  <si>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</si>
  <si>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</si>
  <si>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</si>
  <si>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</si>
  <si>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</si>
  <si>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</si>
  <si>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</si>
  <si>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</si>
  <si>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</si>
  <si>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</si>
  <si>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</si>
  <si>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</si>
  <si>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</si>
  <si>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</si>
  <si>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</si>
  <si>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</si>
  <si>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</si>
  <si>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</si>
  <si>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</si>
  <si>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</si>
  <si>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</si>
  <si>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</si>
  <si>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</si>
  <si>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</si>
  <si>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</si>
  <si>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</si>
  <si>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</si>
  <si>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</si>
  <si>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</si>
  <si>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</si>
  <si>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</si>
  <si>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</si>
  <si>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</si>
  <si>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</si>
  <si>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</si>
  <si>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</si>
  <si>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</si>
  <si>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</si>
  <si>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</si>
  <si>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</si>
  <si>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</si>
  <si>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</si>
  <si>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</si>
  <si>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</si>
  <si>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</si>
  <si>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</si>
  <si>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</si>
  <si>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</si>
  <si>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</si>
  <si>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</si>
  <si>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</si>
  <si>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</si>
  <si>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</si>
  <si>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</si>
  <si>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</si>
  <si>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</si>
  <si>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</si>
  <si>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</si>
  <si>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</si>
  <si>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</si>
  <si>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</si>
  <si>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</si>
  <si>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</si>
  <si>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</si>
  <si>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</si>
  <si>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</si>
  <si>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</si>
  <si>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</si>
  <si>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</si>
  <si>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</si>
  <si>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</si>
  <si>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</si>
  <si>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</si>
  <si>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</si>
  <si>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</si>
  <si>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</si>
  <si>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</si>
  <si>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</si>
  <si>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</si>
  <si>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</si>
  <si>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</si>
  <si>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</si>
  <si>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</si>
  <si>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</si>
  <si>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</si>
  <si>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</si>
  <si>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</si>
  <si>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</si>
  <si>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</si>
  <si>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</si>
  <si>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</si>
  <si>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</si>
  <si>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</si>
  <si>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</si>
  <si>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</si>
  <si>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</si>
  <si>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</si>
  <si>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</si>
  <si>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</si>
  <si>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</si>
  <si>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</si>
  <si>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</si>
  <si>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</si>
  <si>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</si>
  <si>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</si>
  <si>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</si>
  <si>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</si>
  <si>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</si>
  <si>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</si>
  <si>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</si>
  <si>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</si>
  <si>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</si>
  <si>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</si>
  <si>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</si>
  <si>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</si>
  <si>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</si>
  <si>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</si>
  <si>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</si>
  <si>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</si>
  <si>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</si>
  <si>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</si>
  <si>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</si>
  <si>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</si>
  <si>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</si>
  <si>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</si>
  <si>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</si>
  <si>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</si>
  <si>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</si>
  <si>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</si>
  <si>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</si>
  <si>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</si>
  <si>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</si>
  <si>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</si>
  <si>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</si>
  <si>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</si>
  <si>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</si>
  <si>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</si>
  <si>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</si>
  <si>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</si>
  <si>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</si>
  <si>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</si>
  <si>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</si>
  <si>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</si>
  <si>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</si>
  <si>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</si>
  <si>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</si>
  <si>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</si>
  <si>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</si>
  <si>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</si>
  <si>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</si>
  <si>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</si>
  <si>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</si>
  <si>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</si>
  <si>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</si>
  <si>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</si>
  <si>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</si>
  <si>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</si>
  <si>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</si>
  <si>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</si>
  <si>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</si>
  <si>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</si>
  <si>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</si>
  <si>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</si>
  <si>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</si>
  <si>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</si>
  <si>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</si>
  <si>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</si>
  <si>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</si>
  <si>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</si>
  <si>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</si>
  <si>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</si>
  <si>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</si>
  <si>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</si>
  <si>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</si>
  <si>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</si>
  <si>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</si>
  <si>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</si>
  <si>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</si>
  <si>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</si>
  <si>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</si>
  <si>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</si>
  <si>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</si>
  <si>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</si>
  <si>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</si>
  <si>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</si>
  <si>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</si>
  <si>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</si>
  <si>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</si>
  <si>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</si>
  <si>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</si>
  <si>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</si>
  <si>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</si>
  <si>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</si>
  <si>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</si>
  <si>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</si>
  <si>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</si>
  <si>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</si>
  <si>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</si>
  <si>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</si>
  <si>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</si>
  <si>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</si>
  <si>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</si>
  <si>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</si>
  <si>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</si>
  <si>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</si>
  <si>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</si>
  <si>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</si>
  <si>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</si>
  <si>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</si>
  <si>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</si>
  <si>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</si>
  <si>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</si>
  <si>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</si>
  <si>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</si>
  <si>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</si>
  <si>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</si>
  <si>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</si>
  <si>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</si>
  <si>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</si>
  <si>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</si>
  <si>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</si>
  <si>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</si>
  <si>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</si>
  <si>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</si>
  <si>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</si>
  <si>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</si>
  <si>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</si>
  <si>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</si>
  <si>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</si>
  <si>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</si>
  <si>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</si>
  <si>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</si>
  <si>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</si>
  <si>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</si>
  <si>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</si>
  <si>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</si>
  <si>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</si>
  <si>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</si>
  <si>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</si>
  <si>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</si>
  <si>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</si>
  <si>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</si>
  <si>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</si>
  <si>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</si>
  <si>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</si>
  <si>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</si>
  <si>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</si>
  <si>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</si>
  <si>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</si>
  <si>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</si>
  <si>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</si>
  <si>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</si>
  <si>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</si>
  <si>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</si>
  <si>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</si>
  <si>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</si>
  <si>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</si>
  <si>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</si>
  <si>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</si>
  <si>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</si>
  <si>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</si>
  <si>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</si>
  <si>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</si>
  <si>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</si>
  <si>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</si>
  <si>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</si>
  <si>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</si>
  <si>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</si>
  <si>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</si>
  <si>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</si>
  <si>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</si>
  <si>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</si>
  <si>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</si>
  <si>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</si>
  <si>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</si>
  <si>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</si>
  <si>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</si>
  <si>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</si>
  <si>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</si>
  <si>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</si>
  <si>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</si>
  <si>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</si>
  <si>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</si>
  <si>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</si>
  <si>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</si>
  <si>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</si>
  <si>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</si>
  <si>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t>会计2132</t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</si>
  <si>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</si>
  <si>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</si>
  <si>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</si>
  <si>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</si>
  <si>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</si>
  <si>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</si>
  <si>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</si>
  <si>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</si>
  <si>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</si>
  <si>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</si>
  <si>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</si>
  <si>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</si>
  <si>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</si>
  <si>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</si>
  <si>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</si>
  <si>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</si>
  <si>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</si>
  <si>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</si>
  <si>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</si>
  <si>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</si>
  <si>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</si>
  <si>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</si>
  <si>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</si>
  <si>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</si>
  <si>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</si>
  <si>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</si>
  <si>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</si>
  <si>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</si>
  <si>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</si>
  <si>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</si>
  <si>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</si>
  <si>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</si>
  <si>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</si>
  <si>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</si>
  <si>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</si>
  <si>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</si>
  <si>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</si>
  <si>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</si>
  <si>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</si>
  <si>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</si>
  <si>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</si>
  <si>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</si>
  <si>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</si>
  <si>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</si>
  <si>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</si>
  <si>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</si>
  <si>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</si>
  <si>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</si>
  <si>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</si>
  <si>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</si>
  <si>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</si>
  <si>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</si>
  <si>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</si>
  <si>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</si>
  <si>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</si>
  <si>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</si>
  <si>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</si>
  <si>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</si>
  <si>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</si>
  <si>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</si>
  <si>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</si>
  <si>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</si>
  <si>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</si>
  <si>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</si>
  <si>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</si>
  <si>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</si>
  <si>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</si>
  <si>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</si>
  <si>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</si>
  <si>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</si>
  <si>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</si>
  <si>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</si>
  <si>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</si>
  <si>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</si>
  <si>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</si>
  <si>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</si>
  <si>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</si>
  <si>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</si>
  <si>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</si>
  <si>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</si>
  <si>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</si>
  <si>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</si>
  <si>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</si>
  <si>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</si>
  <si>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</si>
  <si>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</si>
  <si>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</si>
  <si>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</si>
  <si>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</si>
  <si>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</si>
  <si>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</si>
  <si>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</si>
  <si>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</si>
  <si>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</si>
  <si>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</si>
  <si>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</si>
  <si>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</si>
  <si>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</si>
  <si>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</si>
  <si>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</si>
  <si>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</si>
  <si>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</si>
  <si>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</si>
  <si>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</si>
  <si>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</si>
  <si>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</si>
  <si>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</si>
  <si>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</si>
  <si>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</si>
  <si>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</si>
  <si>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</si>
  <si>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</si>
  <si>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</si>
  <si>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</si>
  <si>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</si>
  <si>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</si>
  <si>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</si>
  <si>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</si>
  <si>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</si>
  <si>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</si>
  <si>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</si>
  <si>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</si>
  <si>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</si>
  <si>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</si>
  <si>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</si>
  <si>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</si>
  <si>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</si>
  <si>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</si>
  <si>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</si>
  <si>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</si>
  <si>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</si>
  <si>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</si>
  <si>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</si>
  <si>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</si>
  <si>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</si>
  <si>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</si>
  <si>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</si>
  <si>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</si>
  <si>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</si>
  <si>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</si>
  <si>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</si>
  <si>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</si>
  <si>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</si>
  <si>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</si>
  <si>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</si>
  <si>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</si>
  <si>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</si>
  <si>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</si>
  <si>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</si>
  <si>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</si>
  <si>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</si>
  <si>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</si>
  <si>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</si>
  <si>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</si>
  <si>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</si>
  <si>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</si>
  <si>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</si>
  <si>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</si>
  <si>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</si>
  <si>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</si>
  <si>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</si>
  <si>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</si>
  <si>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</si>
  <si>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</si>
  <si>
    <t>四号517</t>
    <phoneticPr fontId="16" type="noConversion"/>
  </si>
  <si>
    <t>二号410</t>
    <phoneticPr fontId="16" type="noConversion"/>
  </si>
  <si>
    <t>二号413</t>
    <phoneticPr fontId="16" type="noConversion"/>
  </si>
  <si>
    <t>四号521</t>
    <phoneticPr fontId="16" type="noConversion"/>
  </si>
  <si>
    <t>刘畅</t>
    <phoneticPr fontId="16" type="noConversion"/>
  </si>
  <si>
    <t>二号514</t>
    <phoneticPr fontId="16" type="noConversion"/>
  </si>
  <si>
    <t>四号403</t>
    <phoneticPr fontId="16" type="noConversion"/>
  </si>
  <si>
    <t>刘畅</t>
    <phoneticPr fontId="16" type="noConversion"/>
  </si>
  <si>
    <t>二号607</t>
    <phoneticPr fontId="16" type="noConversion"/>
  </si>
  <si>
    <t>二号608</t>
    <phoneticPr fontId="16" type="noConversion"/>
  </si>
  <si>
    <t>二号636</t>
    <phoneticPr fontId="16" type="noConversion"/>
  </si>
  <si>
    <t>二号638</t>
    <phoneticPr fontId="16" type="noConversion"/>
  </si>
  <si>
    <t>二号327</t>
    <phoneticPr fontId="16" type="noConversion"/>
  </si>
  <si>
    <t>王英卓</t>
    <phoneticPr fontId="16" type="noConversion"/>
  </si>
  <si>
    <t>二号426</t>
    <phoneticPr fontId="16" type="noConversion"/>
  </si>
  <si>
    <t>二号427</t>
  </si>
  <si>
    <t>二号428</t>
  </si>
  <si>
    <t>四号522</t>
    <phoneticPr fontId="16" type="noConversion"/>
  </si>
  <si>
    <t>四号524</t>
    <phoneticPr fontId="16" type="noConversion"/>
  </si>
  <si>
    <t>二号425</t>
  </si>
  <si>
    <t>移动2131</t>
    <phoneticPr fontId="16" type="noConversion"/>
  </si>
  <si>
    <t>二号336</t>
  </si>
  <si>
    <t>二号339</t>
  </si>
  <si>
    <t>二号340</t>
  </si>
  <si>
    <t>二号338</t>
  </si>
  <si>
    <t>三号328</t>
  </si>
  <si>
    <t>三号330</t>
  </si>
  <si>
    <t>三号333</t>
  </si>
  <si>
    <t>二号121</t>
  </si>
  <si>
    <t>二号123</t>
  </si>
  <si>
    <t>二号124</t>
  </si>
  <si>
    <t>三号309</t>
  </si>
  <si>
    <t>三号312</t>
  </si>
  <si>
    <t>三号313</t>
  </si>
  <si>
    <t>三号314</t>
  </si>
  <si>
    <t>三号315</t>
  </si>
  <si>
    <t>一号435</t>
  </si>
  <si>
    <t>一号436</t>
  </si>
  <si>
    <t>一号438</t>
  </si>
  <si>
    <t>一号439</t>
  </si>
  <si>
    <t>一号434</t>
  </si>
  <si>
    <t>一号433</t>
  </si>
  <si>
    <t>三号221</t>
  </si>
  <si>
    <t>三号218</t>
  </si>
  <si>
    <t>一号441</t>
  </si>
  <si>
    <t>一号440</t>
  </si>
  <si>
    <t>一号437</t>
  </si>
  <si>
    <t>三号220</t>
  </si>
  <si>
    <t>一号543</t>
  </si>
  <si>
    <t>二号609</t>
    <phoneticPr fontId="16" type="noConversion"/>
  </si>
  <si>
    <t>二号610</t>
  </si>
  <si>
    <t>二号611</t>
  </si>
  <si>
    <t>二号612</t>
  </si>
  <si>
    <t>二号534</t>
    <phoneticPr fontId="16" type="noConversion"/>
  </si>
  <si>
    <t>一号605</t>
    <phoneticPr fontId="16" type="noConversion"/>
  </si>
  <si>
    <t>一号606</t>
    <phoneticPr fontId="16" type="noConversion"/>
  </si>
  <si>
    <t>一号608</t>
    <phoneticPr fontId="16" type="noConversion"/>
  </si>
  <si>
    <t>一号610</t>
    <phoneticPr fontId="16" type="noConversion"/>
  </si>
  <si>
    <t>一号604</t>
    <phoneticPr fontId="16" type="noConversion"/>
  </si>
  <si>
    <t>一号603</t>
    <phoneticPr fontId="16" type="noConversion"/>
  </si>
  <si>
    <t>一号602</t>
    <phoneticPr fontId="16" type="noConversion"/>
  </si>
  <si>
    <t>一号601</t>
    <phoneticPr fontId="16" type="noConversion"/>
  </si>
  <si>
    <t>一号614</t>
    <phoneticPr fontId="16" type="noConversion"/>
  </si>
  <si>
    <t>一号616</t>
    <phoneticPr fontId="16" type="noConversion"/>
  </si>
  <si>
    <t>一号612</t>
    <phoneticPr fontId="16" type="noConversion"/>
  </si>
  <si>
    <t>一号613</t>
    <phoneticPr fontId="16" type="noConversion"/>
  </si>
  <si>
    <t>一号611</t>
    <phoneticPr fontId="16" type="noConversion"/>
  </si>
  <si>
    <t>一号609</t>
    <phoneticPr fontId="16" type="noConversion"/>
  </si>
  <si>
    <t>一号607</t>
    <phoneticPr fontId="16" type="noConversion"/>
  </si>
  <si>
    <t>一号613</t>
    <phoneticPr fontId="16" type="noConversion"/>
  </si>
  <si>
    <t>一号615</t>
    <phoneticPr fontId="16" type="noConversion"/>
  </si>
  <si>
    <t>一号617</t>
    <phoneticPr fontId="16" type="noConversion"/>
  </si>
  <si>
    <t>一号619</t>
    <phoneticPr fontId="16" type="noConversion"/>
  </si>
  <si>
    <t>一号618</t>
    <phoneticPr fontId="16" type="noConversion"/>
  </si>
  <si>
    <t>一号620</t>
    <phoneticPr fontId="16" type="noConversion"/>
  </si>
  <si>
    <t>一号622</t>
    <phoneticPr fontId="16" type="noConversion"/>
  </si>
  <si>
    <t>一号134</t>
    <phoneticPr fontId="16" type="noConversion"/>
  </si>
  <si>
    <t>一号625</t>
    <phoneticPr fontId="16" type="noConversion"/>
  </si>
  <si>
    <t>一号624</t>
    <phoneticPr fontId="16" type="noConversion"/>
  </si>
  <si>
    <t>一号623</t>
    <phoneticPr fontId="16" type="noConversion"/>
  </si>
  <si>
    <t>一号621</t>
    <phoneticPr fontId="16" type="noConversion"/>
  </si>
  <si>
    <t>一号506</t>
    <phoneticPr fontId="16" type="noConversion"/>
  </si>
  <si>
    <t>一号504</t>
    <phoneticPr fontId="16" type="noConversion"/>
  </si>
  <si>
    <t>一号503</t>
    <phoneticPr fontId="16" type="noConversion"/>
  </si>
  <si>
    <t>一号501</t>
    <phoneticPr fontId="16" type="noConversion"/>
  </si>
  <si>
    <t>一号505</t>
    <phoneticPr fontId="16" type="noConversion"/>
  </si>
  <si>
    <t>一号508</t>
    <phoneticPr fontId="16" type="noConversion"/>
  </si>
  <si>
    <t>一号510</t>
    <phoneticPr fontId="16" type="noConversion"/>
  </si>
  <si>
    <t>一号512</t>
    <phoneticPr fontId="16" type="noConversion"/>
  </si>
  <si>
    <t>一号509</t>
    <phoneticPr fontId="16" type="noConversion"/>
  </si>
  <si>
    <t>一号507</t>
    <phoneticPr fontId="16" type="noConversion"/>
  </si>
  <si>
    <t>二号321</t>
  </si>
  <si>
    <t>三号302</t>
  </si>
  <si>
    <t>三号304</t>
  </si>
  <si>
    <r>
      <rPr>
        <b/>
        <sz val="10"/>
        <color rgb="FF000000"/>
        <rFont val="宋体"/>
        <family val="3"/>
        <charset val="134"/>
      </rPr>
      <t>三号303</t>
    </r>
  </si>
  <si>
    <r>
      <rPr>
        <b/>
        <sz val="10"/>
        <rFont val="宋体"/>
        <family val="3"/>
        <charset val="134"/>
      </rPr>
      <t>三号320</t>
    </r>
  </si>
  <si>
    <r>
      <rPr>
        <b/>
        <sz val="10"/>
        <rFont val="宋体"/>
        <family val="3"/>
        <charset val="134"/>
      </rPr>
      <t>三号305</t>
    </r>
  </si>
  <si>
    <r>
      <rPr>
        <b/>
        <sz val="10"/>
        <rFont val="宋体"/>
        <family val="3"/>
        <charset val="134"/>
      </rPr>
      <t>三号306</t>
    </r>
  </si>
  <si>
    <r>
      <rPr>
        <b/>
        <sz val="10"/>
        <rFont val="宋体"/>
        <family val="3"/>
        <charset val="134"/>
      </rPr>
      <t>三号307</t>
    </r>
  </si>
  <si>
    <r>
      <rPr>
        <b/>
        <sz val="10"/>
        <rFont val="宋体"/>
        <family val="3"/>
        <charset val="134"/>
      </rPr>
      <t>三号308</t>
    </r>
  </si>
  <si>
    <t>一号426</t>
    <phoneticPr fontId="16" type="noConversion"/>
  </si>
  <si>
    <t>三号335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</si>
</sst>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4" fillId="0" borderId="0">
      <protection locked="0"/>
    </xf>
    <xf numFmtId="0" fontId="14" fillId="0" borderId="0">
      <alignment vertical="center"/>
    </xf>
    <xf numFmtId="0" fontId="13" fillId="0" borderId="0">
      <protection locked="0"/>
    </xf>
  </cellStyleXfs>
  <cellXfs count="14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0" borderId="13" xfId="0" applyFont="1" applyFill="1" applyBorder="1" applyAlignment="1">
      <alignment horizontal="center"/>
    </xf>
    <xf numFmtId="0" fontId="8" fillId="0" borderId="1" xfId="5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8" fillId="0" borderId="1" xfId="7" applyFont="1" applyBorder="1" applyAlignment="1" applyProtection="1">
      <alignment horizontal="center"/>
    </xf>
    <xf numFmtId="0" fontId="1" fillId="0" borderId="14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0" borderId="1" xfId="8" applyFont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1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2" borderId="13" xfId="3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2" borderId="2" xfId="1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1" fillId="8" borderId="13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25" fillId="2" borderId="1" xfId="9" applyFont="1" applyFill="1" applyBorder="1" applyAlignment="1" applyProtection="1">
      <alignment horizontal="center"/>
    </xf>
    <xf numFmtId="0" fontId="25" fillId="0" borderId="1" xfId="9" applyFont="1" applyBorder="1" applyAlignment="1" applyProtection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9"/>
  <sheetViews>
    <sheetView tabSelected="1" workbookViewId="0">
      <selection activeCell="K13" sqref="K13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16">
        <f>(A4*A5+B4*B5+C4*C5+D4*D5+G4*E5+F4*F5+G4*G5+H4*H5)/C2</f>
        <v>95.090909090909093</v>
      </c>
      <c r="H2" s="15"/>
      <c r="I2" s="15"/>
      <c r="J2" s="15"/>
      <c r="K2" s="15"/>
      <c r="L2" s="15"/>
      <c r="M2" s="15"/>
      <c r="N2" s="15"/>
      <c r="O2" s="1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20"/>
      <c r="K3" s="20"/>
      <c r="L3" s="20"/>
      <c r="M3" s="20"/>
      <c r="N3" s="21"/>
      <c r="O3" s="2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20"/>
      <c r="K4" s="20"/>
      <c r="L4" s="20"/>
      <c r="M4" s="20"/>
      <c r="N4" s="21"/>
      <c r="O4" s="2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pans="1:64" s="3" customFormat="1" ht="12">
      <c r="A5" s="17">
        <v>96</v>
      </c>
      <c r="B5" s="17">
        <v>95</v>
      </c>
      <c r="C5" s="17">
        <v>95</v>
      </c>
      <c r="D5" s="17">
        <v>94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16">
        <f>(A8*A9+B8*B9+C8*C9+D8*D9+E8*E9+F8*F9+G8*G9)/C6</f>
        <v>84.291666666666671</v>
      </c>
      <c r="H6" s="15"/>
      <c r="I6" s="15"/>
      <c r="J6" s="15"/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s="2" customFormat="1">
      <c r="A7" s="15" t="s">
        <v>12</v>
      </c>
      <c r="B7" s="15" t="s">
        <v>13</v>
      </c>
      <c r="C7" s="15" t="s">
        <v>14</v>
      </c>
      <c r="D7" s="18" t="s">
        <v>15</v>
      </c>
      <c r="E7" s="2" t="s">
        <v>6</v>
      </c>
      <c r="F7" s="19" t="s">
        <v>16</v>
      </c>
      <c r="G7" s="15" t="s">
        <v>9</v>
      </c>
      <c r="H7" s="15"/>
      <c r="I7" s="15"/>
      <c r="J7" s="15"/>
      <c r="K7" s="15"/>
      <c r="L7" s="15"/>
      <c r="M7" s="15"/>
      <c r="N7" s="21"/>
      <c r="O7" s="21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s="2" customFormat="1" ht="12.75">
      <c r="A8" s="15">
        <v>3</v>
      </c>
      <c r="B8" s="15">
        <v>4</v>
      </c>
      <c r="C8" s="15">
        <v>6</v>
      </c>
      <c r="D8" s="20">
        <v>6</v>
      </c>
      <c r="E8" s="2">
        <v>1</v>
      </c>
      <c r="F8" s="20">
        <v>3</v>
      </c>
      <c r="G8" s="15">
        <v>1</v>
      </c>
      <c r="H8" s="15"/>
      <c r="I8" s="15"/>
      <c r="J8" s="20"/>
      <c r="K8" s="20"/>
      <c r="L8" s="20"/>
      <c r="M8" s="26"/>
      <c r="N8" s="21"/>
      <c r="O8" s="21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pans="1:64" s="3" customFormat="1" ht="12">
      <c r="A9" s="17">
        <v>78</v>
      </c>
      <c r="B9" s="17">
        <v>90</v>
      </c>
      <c r="C9" s="17">
        <v>82</v>
      </c>
      <c r="D9" s="17">
        <v>83</v>
      </c>
      <c r="E9" s="17">
        <v>96</v>
      </c>
      <c r="F9" s="17">
        <v>83</v>
      </c>
      <c r="G9" s="17">
        <v>94</v>
      </c>
      <c r="H9" s="17"/>
      <c r="I9" s="17"/>
      <c r="J9" s="17"/>
      <c r="K9" s="17"/>
      <c r="L9" s="17"/>
      <c r="M9" s="17"/>
      <c r="N9" s="17"/>
      <c r="O9" s="17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16">
        <f>(A12*A13+B12*B13+C12*C13+D12*D13+E12*E13+F12*F13+G12*G13)/C10</f>
        <v>84.333333333333329</v>
      </c>
      <c r="H10" s="15"/>
      <c r="I10" s="15"/>
      <c r="J10" s="15"/>
      <c r="K10" s="15"/>
      <c r="L10" s="15"/>
      <c r="M10" s="27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7"/>
      <c r="N11" s="21"/>
      <c r="O11" s="2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64" s="2" customFormat="1" ht="12.75">
      <c r="A12" s="15">
        <v>6</v>
      </c>
      <c r="B12" s="15">
        <v>6</v>
      </c>
      <c r="C12" s="21"/>
      <c r="D12" s="15">
        <v>6</v>
      </c>
      <c r="E12" s="15"/>
      <c r="F12" s="15"/>
      <c r="G12" s="15"/>
      <c r="H12" s="15"/>
      <c r="I12" s="15"/>
      <c r="J12" s="20"/>
      <c r="K12" s="20"/>
      <c r="L12" s="20"/>
      <c r="M12" s="26"/>
      <c r="N12" s="21"/>
      <c r="O12" s="2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s="3" customFormat="1" ht="12">
      <c r="A13" s="17">
        <v>82</v>
      </c>
      <c r="B13" s="17">
        <v>88</v>
      </c>
      <c r="C13" s="17"/>
      <c r="D13" s="17">
        <v>83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16">
        <f>(A16*A17+B16*B17+C16*C17+D16*D17+E16*E17+F16*F17+G16*G17+H16*H17+I16*I17)/C14</f>
        <v>87.833333333333329</v>
      </c>
      <c r="H14" s="15"/>
      <c r="I14" s="15"/>
      <c r="J14" s="15"/>
      <c r="K14" s="27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20"/>
      <c r="H15" s="21"/>
      <c r="I15" s="21"/>
      <c r="J15" s="21"/>
      <c r="K15" s="21"/>
      <c r="L15" s="21"/>
      <c r="M15" s="21"/>
      <c r="N15" s="21"/>
      <c r="O15" s="2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20">
        <v>6</v>
      </c>
      <c r="F16" s="20">
        <v>6</v>
      </c>
      <c r="G16" s="20"/>
      <c r="H16" s="15"/>
      <c r="I16" s="15"/>
      <c r="J16" s="20"/>
      <c r="K16" s="20"/>
      <c r="L16" s="20"/>
      <c r="M16" s="21"/>
      <c r="N16" s="21"/>
      <c r="O16" s="2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pans="1:64" s="3" customFormat="1" ht="12">
      <c r="A17" s="17">
        <v>90</v>
      </c>
      <c r="B17" s="17">
        <v>86</v>
      </c>
      <c r="C17" s="17">
        <v>86</v>
      </c>
      <c r="D17" s="17">
        <v>87</v>
      </c>
      <c r="E17" s="17">
        <v>82</v>
      </c>
      <c r="F17" s="17">
        <v>96</v>
      </c>
      <c r="G17" s="17"/>
      <c r="H17" s="17"/>
      <c r="I17" s="17"/>
      <c r="J17" s="17"/>
      <c r="K17" s="17"/>
      <c r="L17" s="17"/>
      <c r="M17" s="17"/>
      <c r="N17" s="17"/>
      <c r="O17" s="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16">
        <f>(A20*A21+B20*B21+C20*C21+D20*D21+E20*E21+F20*F21+G20*G21+H20*H21+I20*I21)/C18</f>
        <v>91.82352941176471</v>
      </c>
      <c r="H18" s="15"/>
      <c r="I18" s="15"/>
      <c r="J18" s="15"/>
      <c r="K18" s="15"/>
      <c r="L18" s="15"/>
      <c r="M18" s="15"/>
      <c r="N18" s="15"/>
      <c r="O18" s="1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21"/>
      <c r="L19" s="21"/>
      <c r="M19" s="21"/>
      <c r="N19" s="21"/>
      <c r="O19" s="2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20"/>
      <c r="K20" s="20"/>
      <c r="L20" s="20"/>
      <c r="M20" s="26"/>
      <c r="N20" s="21"/>
      <c r="O20" s="2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64" s="3" customFormat="1" ht="12">
      <c r="A21" s="17">
        <v>91</v>
      </c>
      <c r="B21" s="17">
        <v>86</v>
      </c>
      <c r="C21" s="17">
        <v>98</v>
      </c>
      <c r="D21" s="17">
        <v>87</v>
      </c>
      <c r="E21" s="17">
        <v>94</v>
      </c>
      <c r="F21" s="17">
        <v>95</v>
      </c>
      <c r="G21" s="17"/>
      <c r="H21" s="17"/>
      <c r="I21" s="17"/>
      <c r="J21" s="17"/>
      <c r="K21" s="17"/>
      <c r="L21" s="17"/>
      <c r="M21" s="17"/>
      <c r="N21" s="17"/>
      <c r="O21" s="1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90.9375</v>
      </c>
      <c r="H22" s="15"/>
      <c r="I22" s="15"/>
      <c r="J22" s="15"/>
      <c r="K22" s="15"/>
      <c r="L22" s="15"/>
      <c r="M22" s="27"/>
      <c r="N22" s="15"/>
      <c r="O22" s="1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7"/>
      <c r="N23" s="15"/>
      <c r="O23" s="1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5"/>
      <c r="O24" s="1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4" s="3" customFormat="1" ht="12">
      <c r="A25" s="17">
        <v>92</v>
      </c>
      <c r="B25" s="17">
        <v>90</v>
      </c>
      <c r="C25" s="17">
        <v>91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16">
        <f>(A28*A29+B28*B29+C28*C29+D28*D29+E28*E29+F28*F29+G28*G29)/C26</f>
        <v>88.21875</v>
      </c>
      <c r="H26" s="15"/>
      <c r="I26" s="15"/>
      <c r="J26" s="15"/>
      <c r="K26" s="15"/>
      <c r="L26" s="27"/>
      <c r="M26" s="15"/>
      <c r="N26" s="15"/>
      <c r="O26" s="1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7"/>
      <c r="N27" s="15"/>
      <c r="O27" s="1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7"/>
      <c r="N28" s="15"/>
      <c r="O28" s="1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s="3" customFormat="1" ht="12">
      <c r="A29" s="17">
        <v>84</v>
      </c>
      <c r="B29" s="17">
        <v>86</v>
      </c>
      <c r="C29" s="17">
        <v>84</v>
      </c>
      <c r="D29" s="17">
        <v>87</v>
      </c>
      <c r="E29" s="17">
        <v>93</v>
      </c>
      <c r="F29" s="17">
        <v>94</v>
      </c>
      <c r="G29" s="17">
        <v>95</v>
      </c>
      <c r="H29" s="17"/>
      <c r="I29" s="17"/>
      <c r="J29" s="17"/>
      <c r="K29" s="17"/>
      <c r="L29" s="17"/>
      <c r="M29" s="17"/>
      <c r="N29" s="17"/>
      <c r="O29" s="1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16">
        <f>(A32*A33+B32*B33+C32*C33+D32*D33+E32*E33+F32*F33+G32*G33+H32*H33)/C30</f>
        <v>96.137931034482762</v>
      </c>
      <c r="H30" s="15"/>
      <c r="I30" s="15"/>
      <c r="J30" s="15"/>
      <c r="K30" s="15"/>
      <c r="L30" s="27"/>
      <c r="M30" s="15"/>
      <c r="N30" s="15"/>
      <c r="O30" s="1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7"/>
      <c r="N31" s="15"/>
      <c r="O31" s="1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7"/>
      <c r="N32" s="15"/>
      <c r="O32" s="1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pans="1:64" s="3" customFormat="1" ht="12">
      <c r="A33" s="17">
        <v>94</v>
      </c>
      <c r="B33" s="17">
        <v>98</v>
      </c>
      <c r="C33" s="17">
        <v>98</v>
      </c>
      <c r="D33" s="17">
        <v>95</v>
      </c>
      <c r="E33" s="17">
        <v>91</v>
      </c>
      <c r="F33" s="17">
        <v>99</v>
      </c>
      <c r="G33" s="17"/>
      <c r="H33" s="17"/>
      <c r="I33" s="17"/>
      <c r="J33" s="17"/>
      <c r="K33" s="17"/>
      <c r="L33" s="17"/>
      <c r="M33" s="17"/>
      <c r="N33" s="17"/>
      <c r="O33" s="17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92.071428571428569</v>
      </c>
      <c r="H34" s="15"/>
      <c r="I34" s="15"/>
      <c r="J34" s="15"/>
      <c r="K34" s="15"/>
      <c r="L34" s="27"/>
      <c r="M34" s="15"/>
      <c r="N34" s="15"/>
      <c r="O34" s="1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7"/>
      <c r="N35" s="15"/>
      <c r="O35" s="1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7"/>
      <c r="N36" s="15"/>
      <c r="O36" s="1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s="3" customFormat="1" ht="12">
      <c r="A37" s="17">
        <v>94</v>
      </c>
      <c r="B37" s="17">
        <v>90</v>
      </c>
      <c r="C37" s="17">
        <v>88</v>
      </c>
      <c r="D37" s="17">
        <v>89</v>
      </c>
      <c r="E37" s="17">
        <v>97</v>
      </c>
      <c r="F37" s="17">
        <v>94</v>
      </c>
      <c r="G37" s="17">
        <v>96</v>
      </c>
      <c r="H37" s="17"/>
      <c r="I37" s="17"/>
      <c r="J37" s="17"/>
      <c r="K37" s="17"/>
      <c r="L37" s="17"/>
      <c r="M37" s="17"/>
      <c r="N37" s="17"/>
      <c r="O37" s="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16">
        <f>(A40*A41+B40*B41+C40*C41+D40*D41+E40*E41+F40*F41+G40*G41+H40*H41)/C38</f>
        <v>88.138888888888886</v>
      </c>
      <c r="H38" s="15"/>
      <c r="I38" s="15"/>
      <c r="J38" s="15"/>
      <c r="K38" s="15"/>
      <c r="L38" s="27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7"/>
      <c r="N39" s="15"/>
      <c r="O39" s="1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7"/>
      <c r="N40" s="15"/>
      <c r="O40" s="1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pans="1:64" s="3" customFormat="1" ht="12">
      <c r="A41" s="17">
        <v>89</v>
      </c>
      <c r="B41" s="17">
        <v>87</v>
      </c>
      <c r="C41" s="17">
        <v>84</v>
      </c>
      <c r="D41" s="17">
        <v>86</v>
      </c>
      <c r="E41" s="17">
        <v>84</v>
      </c>
      <c r="F41" s="17">
        <v>93</v>
      </c>
      <c r="G41" s="17">
        <v>91</v>
      </c>
      <c r="H41" s="17">
        <v>96</v>
      </c>
      <c r="I41" s="17"/>
      <c r="J41" s="17"/>
      <c r="K41" s="17"/>
      <c r="L41" s="17"/>
      <c r="M41" s="17"/>
      <c r="N41" s="17"/>
      <c r="O41" s="1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16">
        <f>(A44*A45+B44*B45+C44*C45+D44*D45)/C42</f>
        <v>86.75</v>
      </c>
      <c r="H42" s="15"/>
      <c r="I42" s="15"/>
      <c r="J42" s="15"/>
      <c r="K42" s="15"/>
      <c r="L42" s="27"/>
      <c r="M42" s="15"/>
      <c r="N42" s="15"/>
      <c r="O42" s="1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7"/>
      <c r="N43" s="15"/>
      <c r="O43" s="1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7"/>
      <c r="N44" s="15"/>
      <c r="O44" s="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64" s="3" customFormat="1" ht="12">
      <c r="A45" s="17">
        <v>90</v>
      </c>
      <c r="B45" s="17">
        <v>88</v>
      </c>
      <c r="C45" s="17">
        <v>86</v>
      </c>
      <c r="D45" s="17">
        <v>83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16">
        <f>(A48*A49+B48*B49+C48*C49)/C46</f>
        <v>90.266666666666666</v>
      </c>
      <c r="H46" s="15"/>
      <c r="I46" s="15"/>
      <c r="J46" s="15"/>
      <c r="K46" s="15"/>
      <c r="L46" s="27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64" s="3" customFormat="1" ht="12">
      <c r="A49" s="17">
        <v>90</v>
      </c>
      <c r="B49" s="17">
        <v>88</v>
      </c>
      <c r="C49" s="17">
        <v>94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16">
        <f>(A52*A53+B52*B53+C52*C53+D52*D53+E52*E53+F52*F53)/C50</f>
        <v>96.65517241379311</v>
      </c>
      <c r="H50" s="15"/>
      <c r="I50" s="15"/>
      <c r="J50" s="15"/>
      <c r="K50" s="15"/>
      <c r="L50" s="27"/>
      <c r="M50" s="15"/>
      <c r="N50" s="15"/>
      <c r="O50" s="1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64" s="3" customFormat="1" ht="12">
      <c r="A53" s="17">
        <v>98</v>
      </c>
      <c r="B53" s="17">
        <v>97</v>
      </c>
      <c r="C53" s="17">
        <v>98</v>
      </c>
      <c r="D53" s="17">
        <v>95</v>
      </c>
      <c r="E53" s="17">
        <v>95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16">
        <f>(A56*A57+B56*B57+C56*C57+D56*D57+E56*E57+F56*F57+G56*G57+H56*H57)/C54</f>
        <v>90.96875</v>
      </c>
      <c r="H54" s="15"/>
      <c r="I54" s="15"/>
      <c r="J54" s="15"/>
      <c r="K54" s="15"/>
      <c r="L54" s="27"/>
      <c r="M54" s="15"/>
      <c r="N54" s="15"/>
      <c r="O54" s="1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7"/>
      <c r="N55" s="15"/>
      <c r="O55" s="1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7"/>
      <c r="N56" s="15"/>
      <c r="O56" s="1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s="3" customFormat="1" ht="12">
      <c r="A57" s="17">
        <v>90</v>
      </c>
      <c r="B57" s="17">
        <v>94</v>
      </c>
      <c r="C57" s="17">
        <v>89</v>
      </c>
      <c r="D57" s="17">
        <v>89</v>
      </c>
      <c r="E57" s="17">
        <v>93</v>
      </c>
      <c r="F57" s="17">
        <v>92</v>
      </c>
      <c r="G57" s="17"/>
      <c r="H57" s="17"/>
      <c r="I57" s="17"/>
      <c r="J57" s="17"/>
      <c r="K57" s="17"/>
      <c r="L57" s="17"/>
      <c r="M57" s="17"/>
      <c r="N57" s="17"/>
      <c r="O57" s="17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16">
        <f>(A60*A61+B60*B61+C60*C61+D60*D61+E60*E61+G60*F61+F60*G61+H60*H61)/C58</f>
        <v>85.833333333333329</v>
      </c>
      <c r="H58" s="15"/>
      <c r="I58" s="15"/>
      <c r="J58" s="15"/>
      <c r="K58" s="15"/>
      <c r="L58" s="27"/>
      <c r="M58" s="15"/>
      <c r="N58" s="15"/>
      <c r="O58" s="1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7"/>
      <c r="N59" s="15"/>
      <c r="O59" s="1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7"/>
      <c r="N60" s="15"/>
      <c r="O60" s="1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pans="1:64" s="3" customFormat="1" ht="12">
      <c r="A61" s="17">
        <v>90</v>
      </c>
      <c r="B61" s="17">
        <v>86</v>
      </c>
      <c r="C61" s="17">
        <v>85</v>
      </c>
      <c r="D61" s="17">
        <v>91</v>
      </c>
      <c r="E61" s="17">
        <v>69</v>
      </c>
      <c r="F61" s="17">
        <v>85</v>
      </c>
      <c r="G61" s="17">
        <v>95</v>
      </c>
      <c r="H61" s="17">
        <v>94</v>
      </c>
      <c r="I61" s="17"/>
      <c r="J61" s="17"/>
      <c r="K61" s="17"/>
      <c r="L61" s="17"/>
      <c r="M61" s="17"/>
      <c r="N61" s="17"/>
      <c r="O61" s="17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16">
        <f>(A64*A65+B64*B65+C64*C65+D64*D65+E64*E65+F64*F65+G64*G65)/C62</f>
        <v>95.741935483870961</v>
      </c>
      <c r="H62" s="15"/>
      <c r="I62" s="15"/>
      <c r="J62" s="15"/>
      <c r="K62" s="15"/>
      <c r="L62" s="27"/>
      <c r="M62" s="15"/>
      <c r="N62" s="15"/>
      <c r="O62" s="1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7"/>
      <c r="N63" s="15"/>
      <c r="O63" s="1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7"/>
      <c r="N64" s="15"/>
      <c r="O64" s="1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pans="1:64" s="3" customFormat="1" ht="12">
      <c r="A65" s="17">
        <v>98</v>
      </c>
      <c r="B65" s="17">
        <v>96</v>
      </c>
      <c r="C65" s="17">
        <v>95</v>
      </c>
      <c r="D65" s="17">
        <v>96</v>
      </c>
      <c r="E65" s="17">
        <v>95</v>
      </c>
      <c r="F65" s="17">
        <v>94</v>
      </c>
      <c r="G65" s="17"/>
      <c r="H65" s="17"/>
      <c r="I65" s="17"/>
      <c r="J65" s="17"/>
      <c r="K65" s="17"/>
      <c r="L65" s="17"/>
      <c r="M65" s="17"/>
      <c r="N65" s="17"/>
      <c r="O65" s="17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pans="1:64" s="1" customFormat="1" ht="12.75">
      <c r="A66" s="14" t="s">
        <v>116</v>
      </c>
      <c r="B66" s="15" t="s">
        <v>2</v>
      </c>
      <c r="C66" s="15">
        <v>28</v>
      </c>
      <c r="D66" s="15" t="s">
        <v>3</v>
      </c>
      <c r="E66" s="15" t="s">
        <v>4</v>
      </c>
      <c r="F66" s="15" t="s">
        <v>5</v>
      </c>
      <c r="G66" s="16">
        <f>(A68*A69+B68*B69+C68*C69+D68*D69+E68*E69+F68*F69+G68*G69+H68*H69)/C66</f>
        <v>89.75</v>
      </c>
      <c r="H66" s="15"/>
      <c r="I66" s="15"/>
      <c r="J66" s="15"/>
      <c r="K66" s="15"/>
      <c r="L66" s="27"/>
      <c r="M66" s="15"/>
      <c r="N66" s="15"/>
      <c r="O66" s="1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15"/>
      <c r="H67" s="15"/>
      <c r="I67" s="15"/>
      <c r="J67" s="15"/>
      <c r="K67" s="15"/>
      <c r="L67" s="15"/>
      <c r="M67" s="27"/>
      <c r="N67" s="15"/>
      <c r="O67" s="1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15"/>
      <c r="H68" s="15"/>
      <c r="I68" s="15"/>
      <c r="J68" s="15"/>
      <c r="K68" s="15"/>
      <c r="L68" s="15"/>
      <c r="M68" s="27"/>
      <c r="N68" s="15"/>
      <c r="O68" s="1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 ht="12">
      <c r="A69" s="17">
        <v>85</v>
      </c>
      <c r="B69" s="17">
        <v>94</v>
      </c>
      <c r="C69" s="17">
        <v>87</v>
      </c>
      <c r="D69" s="17">
        <v>92</v>
      </c>
      <c r="E69" s="17">
        <v>89</v>
      </c>
      <c r="F69" s="17">
        <v>89</v>
      </c>
      <c r="G69" s="17"/>
      <c r="H69" s="17"/>
      <c r="I69" s="17"/>
      <c r="J69" s="17"/>
      <c r="K69" s="17"/>
      <c r="L69" s="17"/>
      <c r="M69" s="17"/>
      <c r="N69" s="17"/>
      <c r="O69" s="17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pans="1:64" s="1" customFormat="1" ht="12.75">
      <c r="A70" s="14" t="s">
        <v>122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95.555555555555557</v>
      </c>
      <c r="H70" s="15"/>
      <c r="I70" s="15"/>
      <c r="J70" s="15"/>
      <c r="K70" s="15"/>
      <c r="L70" s="27"/>
      <c r="M70" s="15"/>
      <c r="N70" s="15"/>
      <c r="O70" s="1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pans="1:64" s="3" customFormat="1" ht="12.75">
      <c r="A71" s="15" t="s">
        <v>123</v>
      </c>
      <c r="B71" s="15" t="s">
        <v>124</v>
      </c>
      <c r="C71" s="15" t="s">
        <v>125</v>
      </c>
      <c r="D71" s="15" t="s">
        <v>126</v>
      </c>
      <c r="E71" s="15" t="s">
        <v>127</v>
      </c>
      <c r="F71" s="15" t="s">
        <v>128</v>
      </c>
      <c r="G71" s="15" t="s">
        <v>129</v>
      </c>
      <c r="H71" s="15"/>
      <c r="I71" s="15"/>
      <c r="J71" s="15"/>
      <c r="K71" s="15"/>
      <c r="L71" s="15"/>
      <c r="M71" s="27"/>
      <c r="N71" s="15"/>
      <c r="O71" s="1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7"/>
      <c r="N72" s="15"/>
      <c r="O72" s="1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pans="1:64" s="3" customFormat="1" ht="12">
      <c r="A73" s="17">
        <v>92</v>
      </c>
      <c r="B73" s="17">
        <v>98</v>
      </c>
      <c r="C73" s="17">
        <v>94</v>
      </c>
      <c r="D73" s="17">
        <v>96</v>
      </c>
      <c r="E73" s="17">
        <v>98</v>
      </c>
      <c r="F73" s="17">
        <v>95</v>
      </c>
      <c r="G73" s="17">
        <v>96</v>
      </c>
      <c r="H73" s="17"/>
      <c r="I73" s="17"/>
      <c r="J73" s="17"/>
      <c r="K73" s="17"/>
      <c r="L73" s="17"/>
      <c r="M73" s="17"/>
      <c r="N73" s="17"/>
      <c r="O73" s="17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pans="1:64" s="1" customFormat="1" ht="12.75">
      <c r="A74" s="14" t="s">
        <v>130</v>
      </c>
      <c r="B74" s="15" t="s">
        <v>2</v>
      </c>
      <c r="C74" s="15">
        <v>44</v>
      </c>
      <c r="D74" s="15" t="s">
        <v>3</v>
      </c>
      <c r="E74" s="15" t="s">
        <v>67</v>
      </c>
      <c r="F74" s="15" t="s">
        <v>5</v>
      </c>
      <c r="G74" s="16">
        <f>(A76*A77+B76*B77+C76*C77+D76*D77+E76*E77+F76*F77+G76*G77+H76*H77+I76*I77+J76*J77)/C74</f>
        <v>88.181818181818187</v>
      </c>
      <c r="H74" s="15"/>
      <c r="I74" s="15"/>
      <c r="J74" s="15"/>
      <c r="K74" s="15"/>
      <c r="L74" s="27"/>
      <c r="M74" s="15"/>
      <c r="N74" s="15"/>
      <c r="O74" s="1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pans="1:64" s="3" customFormat="1" ht="12.75">
      <c r="A75" s="15" t="s">
        <v>131</v>
      </c>
      <c r="B75" s="15" t="s">
        <v>132</v>
      </c>
      <c r="C75" s="15" t="s">
        <v>133</v>
      </c>
      <c r="D75" s="15" t="s">
        <v>134</v>
      </c>
      <c r="E75" s="15" t="s">
        <v>135</v>
      </c>
      <c r="F75" s="15" t="s">
        <v>1016</v>
      </c>
      <c r="G75" s="15" t="s">
        <v>1017</v>
      </c>
      <c r="H75" s="15" t="s">
        <v>1018</v>
      </c>
      <c r="I75" s="15" t="s">
        <v>1019</v>
      </c>
      <c r="J75" s="15" t="s">
        <v>1020</v>
      </c>
      <c r="K75" s="15"/>
      <c r="L75" s="15"/>
      <c r="M75" s="27"/>
      <c r="N75" s="15"/>
      <c r="O75" s="1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6</v>
      </c>
      <c r="G76" s="15">
        <v>5</v>
      </c>
      <c r="H76" s="15">
        <v>6</v>
      </c>
      <c r="I76" s="15">
        <v>5</v>
      </c>
      <c r="J76" s="15">
        <v>1</v>
      </c>
      <c r="K76" s="15"/>
      <c r="L76" s="15"/>
      <c r="M76" s="27"/>
      <c r="N76" s="15"/>
      <c r="O76" s="1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s="3" customFormat="1" ht="12">
      <c r="A77" s="17">
        <v>90</v>
      </c>
      <c r="B77" s="17">
        <v>89</v>
      </c>
      <c r="C77" s="17">
        <v>91</v>
      </c>
      <c r="D77" s="17">
        <v>93</v>
      </c>
      <c r="E77" s="17">
        <v>93</v>
      </c>
      <c r="F77" s="17">
        <v>84</v>
      </c>
      <c r="G77" s="17">
        <v>88</v>
      </c>
      <c r="H77" s="17">
        <v>89</v>
      </c>
      <c r="I77" s="17">
        <v>81</v>
      </c>
      <c r="J77" s="17">
        <v>87</v>
      </c>
      <c r="K77" s="17"/>
      <c r="L77" s="17"/>
      <c r="M77" s="17"/>
      <c r="N77" s="17"/>
      <c r="O77" s="17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s="1" customFormat="1" ht="12.75">
      <c r="A78" s="14" t="s">
        <v>140</v>
      </c>
      <c r="B78" s="15" t="s">
        <v>2</v>
      </c>
      <c r="C78" s="15">
        <v>22</v>
      </c>
      <c r="D78" s="15" t="s">
        <v>3</v>
      </c>
      <c r="E78" s="15" t="s">
        <v>141</v>
      </c>
      <c r="F78" s="15" t="s">
        <v>5</v>
      </c>
      <c r="G78" s="16">
        <f>(A80*A81+B80*B81+C80*C81+D80*D81+E80*E81+F80*F81+G80*G81+H80*H81+I80*I81+J80*J81)/C78</f>
        <v>85</v>
      </c>
      <c r="H78" s="15"/>
      <c r="I78" s="15"/>
      <c r="J78" s="15"/>
      <c r="K78" s="15"/>
      <c r="L78" s="27"/>
      <c r="M78" s="15"/>
      <c r="N78" s="15"/>
      <c r="O78" s="1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s="3" customFormat="1" ht="12.75">
      <c r="A79" s="15" t="s">
        <v>142</v>
      </c>
      <c r="B79" s="15" t="s">
        <v>143</v>
      </c>
      <c r="C79" s="15" t="s">
        <v>144</v>
      </c>
      <c r="D79" s="15" t="s">
        <v>145</v>
      </c>
      <c r="E79" s="15"/>
      <c r="F79" s="15"/>
      <c r="G79" s="15"/>
      <c r="H79" s="15"/>
      <c r="I79" s="15"/>
      <c r="J79" s="15"/>
      <c r="K79" s="15"/>
      <c r="L79" s="15"/>
      <c r="M79" s="27"/>
      <c r="N79" s="15"/>
      <c r="O79" s="1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7"/>
      <c r="N80" s="15"/>
      <c r="O80" s="1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s="3" customFormat="1" ht="12">
      <c r="A81" s="17">
        <v>87</v>
      </c>
      <c r="B81" s="17">
        <v>80</v>
      </c>
      <c r="C81" s="17">
        <v>82</v>
      </c>
      <c r="D81" s="17">
        <v>94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s="1" customFormat="1" ht="12.75">
      <c r="A82" s="14" t="s">
        <v>146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16">
        <f>(A84*A85+B84*B85+C84*C85+D84*D85+E84*E85+F84*F85)/C82</f>
        <v>91.07692307692308</v>
      </c>
      <c r="H82" s="15"/>
      <c r="I82" s="15"/>
      <c r="J82" s="15"/>
      <c r="K82" s="15"/>
      <c r="L82" s="27"/>
      <c r="M82" s="15"/>
      <c r="N82" s="15"/>
      <c r="O82" s="1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pans="1:64" s="3" customFormat="1" ht="12.75">
      <c r="A83" s="15" t="s">
        <v>147</v>
      </c>
      <c r="B83" s="15" t="s">
        <v>148</v>
      </c>
      <c r="C83" s="15" t="s">
        <v>149</v>
      </c>
      <c r="D83" s="15" t="s">
        <v>102</v>
      </c>
      <c r="E83" s="15" t="s">
        <v>150</v>
      </c>
      <c r="F83" s="15"/>
      <c r="G83" s="22"/>
      <c r="H83" s="22"/>
      <c r="I83" s="15"/>
      <c r="J83" s="15"/>
      <c r="K83" s="15"/>
      <c r="L83" s="15"/>
      <c r="M83" s="27"/>
      <c r="N83" s="15"/>
      <c r="O83" s="1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7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pans="1:64" s="3" customFormat="1" ht="12">
      <c r="A85" s="17">
        <v>89</v>
      </c>
      <c r="B85" s="17">
        <v>91</v>
      </c>
      <c r="C85" s="17">
        <v>96</v>
      </c>
      <c r="D85" s="17">
        <v>86</v>
      </c>
      <c r="E85" s="17">
        <v>92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pans="1:64" s="1" customFormat="1" ht="12.75">
      <c r="A86" s="14" t="s">
        <v>151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16">
        <f>(A88*A89+B88*B89+C88*C89+D88*D89+E88*E89)/C86</f>
        <v>90.428571428571431</v>
      </c>
      <c r="H86" s="15"/>
      <c r="I86" s="15"/>
      <c r="J86" s="15"/>
      <c r="K86" s="15"/>
      <c r="L86" s="27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pans="1:64" s="3" customFormat="1" ht="12.75">
      <c r="A87" s="15" t="s">
        <v>152</v>
      </c>
      <c r="B87" s="15" t="s">
        <v>153</v>
      </c>
      <c r="C87" s="15" t="s">
        <v>154</v>
      </c>
      <c r="D87" s="15" t="s">
        <v>155</v>
      </c>
      <c r="E87" s="15" t="s">
        <v>156</v>
      </c>
      <c r="F87" s="15"/>
      <c r="G87" s="15"/>
      <c r="H87" s="15"/>
      <c r="I87" s="15"/>
      <c r="J87" s="15"/>
      <c r="K87" s="15"/>
      <c r="L87" s="15"/>
      <c r="M87" s="27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7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pans="1:64" s="3" customFormat="1" ht="12">
      <c r="A89" s="17">
        <v>93</v>
      </c>
      <c r="B89" s="17">
        <v>84</v>
      </c>
      <c r="C89" s="17">
        <v>93</v>
      </c>
      <c r="D89" s="17">
        <v>90</v>
      </c>
      <c r="E89" s="17">
        <v>92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pans="1:64" s="3" customFormat="1" ht="22.5">
      <c r="A90" s="124" t="s">
        <v>157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6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pans="1:64" s="1" customFormat="1" ht="12.75">
      <c r="A91" s="14" t="s">
        <v>158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16">
        <f>(A93*A94+B93*B94+C93*C94)/C91</f>
        <v>88.857142857142861</v>
      </c>
      <c r="H91" s="15"/>
      <c r="I91" s="15"/>
      <c r="J91" s="15"/>
      <c r="K91" s="15"/>
      <c r="L91" s="27"/>
      <c r="M91" s="15"/>
      <c r="N91" s="15"/>
      <c r="O91" s="1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pans="1:64" s="3" customFormat="1" ht="12.75">
      <c r="A92" s="15" t="s">
        <v>159</v>
      </c>
      <c r="B92" s="15" t="s">
        <v>160</v>
      </c>
      <c r="C92" s="15" t="s">
        <v>161</v>
      </c>
      <c r="D92" s="15"/>
      <c r="E92" s="15"/>
      <c r="F92" s="15"/>
      <c r="G92" s="15"/>
      <c r="H92" s="15"/>
      <c r="I92" s="15"/>
      <c r="J92" s="15"/>
      <c r="K92" s="15"/>
      <c r="L92" s="15"/>
      <c r="M92" s="27"/>
      <c r="N92" s="15"/>
      <c r="O92" s="1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7"/>
      <c r="N93" s="15"/>
      <c r="O93" s="1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pans="1:64" s="3" customFormat="1" ht="12">
      <c r="A94" s="17">
        <v>90</v>
      </c>
      <c r="B94" s="17">
        <v>89</v>
      </c>
      <c r="C94" s="17">
        <v>85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pans="1:64" s="1" customFormat="1" ht="12.75">
      <c r="A95" s="14" t="s">
        <v>162</v>
      </c>
      <c r="B95" s="15" t="s">
        <v>2</v>
      </c>
      <c r="C95" s="15">
        <v>11</v>
      </c>
      <c r="D95" s="15" t="s">
        <v>3</v>
      </c>
      <c r="E95" s="15" t="s">
        <v>974</v>
      </c>
      <c r="F95" s="15" t="s">
        <v>5</v>
      </c>
      <c r="G95" s="16">
        <f>(A97*A98+B97*B98+C97*C98+D97*D98+E97*E98)/C95</f>
        <v>96.63636363636364</v>
      </c>
      <c r="H95" s="15"/>
      <c r="I95" s="15"/>
      <c r="J95" s="15"/>
      <c r="K95" s="15"/>
      <c r="L95" s="27"/>
      <c r="M95" s="15"/>
      <c r="N95" s="15"/>
      <c r="O95" s="1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pans="1:64" s="3" customFormat="1" ht="13.5" customHeight="1">
      <c r="A96" s="15" t="s">
        <v>972</v>
      </c>
      <c r="B96" s="15" t="s">
        <v>973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7"/>
      <c r="N96" s="15"/>
      <c r="O96" s="1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7"/>
      <c r="N97" s="15"/>
      <c r="O97" s="1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pans="1:64" s="3" customFormat="1" ht="12">
      <c r="A98" s="17">
        <v>98</v>
      </c>
      <c r="B98" s="17">
        <v>95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pans="1:64" s="1" customFormat="1" ht="12.75">
      <c r="A99" s="14" t="s">
        <v>163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16">
        <f>(A101*A102+B101*B102+C101*C102+D101*D102+E101*E102)/C99</f>
        <v>92.111111111111114</v>
      </c>
      <c r="H99" s="15"/>
      <c r="I99" s="15"/>
      <c r="J99" s="15"/>
      <c r="K99" s="15"/>
      <c r="L99" s="27"/>
      <c r="M99" s="15"/>
      <c r="N99" s="15"/>
      <c r="O99" s="1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pans="1:64" s="3" customFormat="1" ht="12.75">
      <c r="A100" s="15" t="s">
        <v>975</v>
      </c>
      <c r="B100" s="15" t="s">
        <v>976</v>
      </c>
      <c r="C100" s="15" t="s">
        <v>977</v>
      </c>
      <c r="D100" s="15" t="s">
        <v>978</v>
      </c>
      <c r="E100" s="15" t="s">
        <v>164</v>
      </c>
      <c r="F100" s="15"/>
      <c r="G100" s="15"/>
      <c r="H100" s="15"/>
      <c r="I100" s="15"/>
      <c r="J100" s="15"/>
      <c r="K100" s="15"/>
      <c r="L100" s="15"/>
      <c r="M100" s="27"/>
      <c r="N100" s="15"/>
      <c r="O100" s="1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7"/>
      <c r="N101" s="15"/>
      <c r="O101" s="1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pans="1:64" s="3" customFormat="1" ht="12">
      <c r="A102" s="17">
        <v>95</v>
      </c>
      <c r="B102" s="17">
        <v>94</v>
      </c>
      <c r="C102" s="17">
        <v>88</v>
      </c>
      <c r="D102" s="17">
        <v>91</v>
      </c>
      <c r="E102" s="17">
        <v>93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pans="1:64" s="1" customFormat="1" ht="12.75">
      <c r="A103" s="14" t="s">
        <v>165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16">
        <f>(A105*A106+B105*B106+C105*C106+D105*D106+E105*E106)/C103</f>
        <v>96.2</v>
      </c>
      <c r="H103" s="15"/>
      <c r="I103" s="15"/>
      <c r="J103" s="15"/>
      <c r="K103" s="15"/>
      <c r="L103" s="27"/>
      <c r="M103" s="15"/>
      <c r="N103" s="15"/>
      <c r="O103" s="1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pans="1:64" s="3" customFormat="1" ht="12.75">
      <c r="A104" s="15" t="s">
        <v>166</v>
      </c>
      <c r="B104" s="15" t="s">
        <v>167</v>
      </c>
      <c r="C104" s="15" t="s">
        <v>168</v>
      </c>
      <c r="D104" s="15" t="s">
        <v>169</v>
      </c>
      <c r="E104" s="15" t="s">
        <v>170</v>
      </c>
      <c r="F104" s="15"/>
      <c r="G104" s="15"/>
      <c r="H104" s="15"/>
      <c r="I104" s="15"/>
      <c r="J104" s="15"/>
      <c r="K104" s="15"/>
      <c r="L104" s="15"/>
      <c r="M104" s="27"/>
      <c r="N104" s="15"/>
      <c r="O104" s="1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pans="1:64" s="1" customFormat="1" ht="12.75">
      <c r="A105" s="15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7"/>
      <c r="N105" s="15"/>
      <c r="O105" s="1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pans="1:64" s="3" customFormat="1" ht="12">
      <c r="A106" s="17">
        <v>95</v>
      </c>
      <c r="B106" s="17">
        <v>96</v>
      </c>
      <c r="C106" s="17">
        <v>96</v>
      </c>
      <c r="D106" s="17">
        <v>96</v>
      </c>
      <c r="E106" s="17">
        <v>98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pans="1:64" s="1" customFormat="1" ht="12.75">
      <c r="A107" s="14" t="s">
        <v>171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16">
        <f>(A109*A110+B109*B110+C109*C110+D109*D110+E109*E110+F109*F110+G109*G110)/C107</f>
        <v>88.166666666666671</v>
      </c>
      <c r="H107" s="15"/>
      <c r="I107" s="15"/>
      <c r="J107" s="15"/>
      <c r="K107" s="15"/>
      <c r="L107" s="27"/>
      <c r="M107" s="15"/>
      <c r="N107" s="15"/>
      <c r="O107" s="1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pans="1:64" s="3" customFormat="1" ht="12.75">
      <c r="A108" s="15" t="s">
        <v>172</v>
      </c>
      <c r="B108" s="15" t="s">
        <v>173</v>
      </c>
      <c r="C108" s="15" t="s">
        <v>174</v>
      </c>
      <c r="D108" s="15" t="s">
        <v>175</v>
      </c>
      <c r="E108" s="15" t="s">
        <v>176</v>
      </c>
      <c r="F108" s="15" t="s">
        <v>177</v>
      </c>
      <c r="G108" s="15" t="s">
        <v>178</v>
      </c>
      <c r="H108" s="15"/>
      <c r="I108" s="15"/>
      <c r="J108" s="15"/>
      <c r="K108" s="15"/>
      <c r="L108" s="15"/>
      <c r="M108" s="27"/>
      <c r="N108" s="15"/>
      <c r="O108" s="1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7"/>
      <c r="N109" s="15"/>
      <c r="O109" s="1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pans="1:64" s="3" customFormat="1" ht="12">
      <c r="A110" s="17">
        <v>91</v>
      </c>
      <c r="B110" s="17">
        <v>89</v>
      </c>
      <c r="C110" s="17">
        <v>87</v>
      </c>
      <c r="D110" s="17">
        <v>91</v>
      </c>
      <c r="E110" s="17">
        <v>85</v>
      </c>
      <c r="F110" s="17">
        <v>82</v>
      </c>
      <c r="G110" s="17">
        <v>95</v>
      </c>
      <c r="H110" s="17"/>
      <c r="I110" s="17"/>
      <c r="J110" s="17"/>
      <c r="K110" s="17"/>
      <c r="L110" s="17"/>
      <c r="M110" s="17"/>
      <c r="N110" s="17"/>
      <c r="O110" s="1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s="1" customFormat="1" ht="12.75">
      <c r="A111" s="14" t="s">
        <v>179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16">
        <f>(A113*A114+B113*B114+C113*C114+D113*D114+E113*E114+F113*F114)/C111</f>
        <v>95.303030303030297</v>
      </c>
      <c r="H111" s="15"/>
      <c r="I111" s="15"/>
      <c r="J111" s="15"/>
      <c r="K111" s="15"/>
      <c r="L111" s="27"/>
      <c r="M111" s="15"/>
      <c r="N111" s="15"/>
      <c r="O111" s="1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s="3" customFormat="1" ht="12.75">
      <c r="A112" s="15" t="s">
        <v>180</v>
      </c>
      <c r="B112" s="15" t="s">
        <v>181</v>
      </c>
      <c r="C112" s="15" t="s">
        <v>182</v>
      </c>
      <c r="D112" s="15" t="s">
        <v>183</v>
      </c>
      <c r="E112" s="15" t="s">
        <v>184</v>
      </c>
      <c r="F112" s="15" t="s">
        <v>185</v>
      </c>
      <c r="G112" s="15"/>
      <c r="H112" s="15"/>
      <c r="I112" s="15"/>
      <c r="J112" s="15"/>
      <c r="K112" s="15"/>
      <c r="L112" s="15"/>
      <c r="M112" s="27"/>
      <c r="N112" s="15"/>
      <c r="O112" s="1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7"/>
      <c r="N113" s="15"/>
      <c r="O113" s="1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s="3" customFormat="1" ht="12">
      <c r="A114" s="17">
        <v>98</v>
      </c>
      <c r="B114" s="17">
        <v>97</v>
      </c>
      <c r="C114" s="17">
        <v>97</v>
      </c>
      <c r="D114" s="17">
        <v>92</v>
      </c>
      <c r="E114" s="17">
        <v>95</v>
      </c>
      <c r="F114" s="17">
        <v>93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pans="1:64" s="1" customFormat="1" ht="12.75">
      <c r="A115" s="14" t="s">
        <v>186</v>
      </c>
      <c r="B115" s="15" t="s">
        <v>2</v>
      </c>
      <c r="C115" s="15">
        <v>35</v>
      </c>
      <c r="D115" s="15" t="s">
        <v>3</v>
      </c>
      <c r="E115" s="15" t="s">
        <v>11</v>
      </c>
      <c r="F115" s="15" t="s">
        <v>5</v>
      </c>
      <c r="G115" s="16">
        <f>(A117*A118+B117*B118+C117*C118+D117*D118+E117*E118+F117*F118+G117*G118+H117*H118+I117*I118)/C115</f>
        <v>84.857142857142861</v>
      </c>
      <c r="H115" s="15"/>
      <c r="I115" s="15"/>
      <c r="J115" s="15"/>
      <c r="K115" s="15"/>
      <c r="L115" s="27"/>
      <c r="M115" s="15"/>
      <c r="N115" s="15"/>
      <c r="O115" s="1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s="3" customFormat="1" ht="12.75">
      <c r="A116" s="15" t="s">
        <v>187</v>
      </c>
      <c r="B116" s="15" t="s">
        <v>188</v>
      </c>
      <c r="C116" s="15" t="s">
        <v>189</v>
      </c>
      <c r="D116" s="15" t="s">
        <v>190</v>
      </c>
      <c r="E116" s="15" t="s">
        <v>191</v>
      </c>
      <c r="F116" s="15" t="s">
        <v>192</v>
      </c>
      <c r="G116" s="15" t="s">
        <v>193</v>
      </c>
      <c r="H116" s="15" t="s">
        <v>194</v>
      </c>
      <c r="I116" s="15"/>
      <c r="J116" s="15"/>
      <c r="K116" s="15"/>
      <c r="L116" s="15"/>
      <c r="M116" s="27"/>
      <c r="N116" s="15"/>
      <c r="O116" s="1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4</v>
      </c>
      <c r="I117" s="15"/>
      <c r="J117" s="15"/>
      <c r="K117" s="15"/>
      <c r="L117" s="15"/>
      <c r="M117" s="27"/>
      <c r="N117" s="15"/>
      <c r="O117" s="1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pans="1:64" s="3" customFormat="1" ht="12">
      <c r="A118" s="17">
        <v>96</v>
      </c>
      <c r="B118" s="17">
        <v>90</v>
      </c>
      <c r="C118" s="17">
        <v>81</v>
      </c>
      <c r="D118" s="17">
        <v>86</v>
      </c>
      <c r="E118" s="17">
        <v>81</v>
      </c>
      <c r="F118" s="17">
        <v>86</v>
      </c>
      <c r="G118" s="17"/>
      <c r="H118" s="17">
        <v>96</v>
      </c>
      <c r="I118" s="17"/>
      <c r="J118" s="17"/>
      <c r="K118" s="17"/>
      <c r="L118" s="17"/>
      <c r="M118" s="17"/>
      <c r="N118" s="17"/>
      <c r="O118" s="17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pans="1:64" s="1" customFormat="1" ht="12.75">
      <c r="A119" s="14" t="s">
        <v>195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16">
        <f>(A121*A122+B121*B122+C121*C122+D121*D122+E121*E122+F121*F122)/C119</f>
        <v>86.678571428571431</v>
      </c>
      <c r="H119" s="15"/>
      <c r="I119" s="15"/>
      <c r="J119" s="15"/>
      <c r="K119" s="15"/>
      <c r="L119" s="27"/>
      <c r="M119" s="15"/>
      <c r="N119" s="15"/>
      <c r="O119" s="1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pans="1:64" s="3" customFormat="1" ht="12.75">
      <c r="A120" s="15" t="s">
        <v>196</v>
      </c>
      <c r="B120" s="15" t="s">
        <v>197</v>
      </c>
      <c r="C120" s="15" t="s">
        <v>198</v>
      </c>
      <c r="D120" s="15" t="s">
        <v>199</v>
      </c>
      <c r="E120" s="15" t="s">
        <v>200</v>
      </c>
      <c r="F120" s="15"/>
      <c r="G120" s="15"/>
      <c r="H120" s="15"/>
      <c r="I120" s="15"/>
      <c r="J120" s="15"/>
      <c r="K120" s="15"/>
      <c r="L120" s="15"/>
      <c r="M120" s="27"/>
      <c r="N120" s="15"/>
      <c r="O120" s="1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pans="1:64" s="1" customFormat="1" ht="12.75">
      <c r="A121" s="15">
        <v>6</v>
      </c>
      <c r="B121" s="15">
        <v>6</v>
      </c>
      <c r="C121" s="15">
        <v>6</v>
      </c>
      <c r="D121" s="15">
        <v>5</v>
      </c>
      <c r="E121" s="15">
        <v>5</v>
      </c>
      <c r="F121" s="15"/>
      <c r="G121" s="15"/>
      <c r="H121" s="15"/>
      <c r="I121" s="15"/>
      <c r="J121" s="15"/>
      <c r="K121" s="15"/>
      <c r="L121" s="15"/>
      <c r="M121" s="27"/>
      <c r="N121" s="15"/>
      <c r="O121" s="1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pans="1:64" s="3" customFormat="1" ht="12">
      <c r="A122" s="17">
        <v>86</v>
      </c>
      <c r="B122" s="17">
        <v>90</v>
      </c>
      <c r="C122" s="17">
        <v>81</v>
      </c>
      <c r="D122" s="17">
        <v>87</v>
      </c>
      <c r="E122" s="17">
        <v>90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pans="1:64" s="1" customFormat="1" ht="12.75">
      <c r="A123" s="14" t="s">
        <v>201</v>
      </c>
      <c r="B123" s="15" t="s">
        <v>2</v>
      </c>
      <c r="C123" s="15">
        <v>16</v>
      </c>
      <c r="D123" s="15" t="s">
        <v>3</v>
      </c>
      <c r="E123" s="15" t="s">
        <v>971</v>
      </c>
      <c r="F123" s="15" t="s">
        <v>5</v>
      </c>
      <c r="G123" s="16">
        <f>(A125*A126+B125*B126+C125*C126)/C123</f>
        <v>96.375</v>
      </c>
      <c r="H123" s="15"/>
      <c r="I123" s="15"/>
      <c r="J123" s="15"/>
      <c r="K123" s="15"/>
      <c r="L123" s="27"/>
      <c r="M123" s="15"/>
      <c r="N123" s="15"/>
      <c r="O123" s="1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pans="1:64" s="3" customFormat="1" ht="12.75">
      <c r="A124" s="15" t="s">
        <v>968</v>
      </c>
      <c r="B124" s="15" t="s">
        <v>969</v>
      </c>
      <c r="C124" s="15" t="s">
        <v>970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7"/>
      <c r="N124" s="15"/>
      <c r="O124" s="1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7"/>
      <c r="N125" s="15"/>
      <c r="O125" s="1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pans="1:64" s="3" customFormat="1" ht="12">
      <c r="A126" s="17">
        <v>96</v>
      </c>
      <c r="B126" s="17">
        <v>95</v>
      </c>
      <c r="C126" s="17">
        <v>99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s="1" customFormat="1" ht="12.75">
      <c r="A127" s="14" t="s">
        <v>202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54">
        <f>(A129*A130+B129*B130+C129*C130+D129*D130+E129*E130+F129*F130+G129*G130+H129*H130)/C127</f>
        <v>95.1</v>
      </c>
      <c r="H127" s="15"/>
      <c r="I127" s="15"/>
      <c r="J127" s="15"/>
      <c r="K127" s="15"/>
      <c r="L127" s="27"/>
      <c r="M127" s="15"/>
      <c r="N127" s="15"/>
      <c r="O127" s="1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pans="1:64" s="3" customFormat="1" ht="12.75">
      <c r="A128" s="15" t="s">
        <v>203</v>
      </c>
      <c r="B128" s="15" t="s">
        <v>205</v>
      </c>
      <c r="C128" s="15" t="s">
        <v>206</v>
      </c>
      <c r="D128" s="15" t="s">
        <v>207</v>
      </c>
      <c r="E128" s="15" t="s">
        <v>208</v>
      </c>
      <c r="F128" s="15" t="s">
        <v>967</v>
      </c>
      <c r="G128" s="15" t="s">
        <v>210</v>
      </c>
      <c r="H128" s="15"/>
      <c r="I128" s="15"/>
      <c r="J128" s="15"/>
      <c r="K128" s="15"/>
      <c r="L128" s="15"/>
      <c r="M128" s="27"/>
      <c r="N128" s="15"/>
      <c r="O128" s="1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pans="1:64" s="1" customFormat="1" ht="12.75">
      <c r="A129" s="15">
        <v>5</v>
      </c>
      <c r="B129" s="15">
        <v>5</v>
      </c>
      <c r="C129" s="15">
        <v>5</v>
      </c>
      <c r="D129" s="15">
        <v>3</v>
      </c>
      <c r="E129" s="15">
        <v>5</v>
      </c>
      <c r="F129" s="15">
        <v>2</v>
      </c>
      <c r="G129" s="15">
        <v>5</v>
      </c>
      <c r="H129" s="15"/>
      <c r="I129" s="15"/>
      <c r="J129" s="15"/>
      <c r="K129" s="15"/>
      <c r="L129" s="15"/>
      <c r="M129" s="27"/>
      <c r="N129" s="15"/>
      <c r="O129" s="1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pans="1:64" s="3" customFormat="1" ht="12">
      <c r="A130" s="17">
        <v>95</v>
      </c>
      <c r="B130" s="17">
        <v>95</v>
      </c>
      <c r="C130" s="17">
        <v>97</v>
      </c>
      <c r="D130" s="17">
        <v>96</v>
      </c>
      <c r="E130" s="17">
        <v>92</v>
      </c>
      <c r="F130" s="17">
        <v>95</v>
      </c>
      <c r="G130" s="17">
        <v>96</v>
      </c>
      <c r="H130" s="17"/>
      <c r="I130" s="17"/>
      <c r="J130" s="17"/>
      <c r="K130" s="17"/>
      <c r="L130" s="17"/>
      <c r="M130" s="17"/>
      <c r="N130" s="17"/>
      <c r="O130" s="17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pans="1:64" s="1" customFormat="1" ht="12.75">
      <c r="A131" s="14" t="s">
        <v>211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16">
        <f>(A133*A134+B133*B134+C133*C134+D133*D134)/C131</f>
        <v>96.941176470588232</v>
      </c>
      <c r="H131" s="15"/>
      <c r="I131" s="15"/>
      <c r="J131" s="15"/>
      <c r="K131" s="15"/>
      <c r="L131" s="27"/>
      <c r="M131" s="15"/>
      <c r="N131" s="15"/>
      <c r="O131" s="1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pans="1:64" s="3" customFormat="1" ht="12.75">
      <c r="A132" s="15" t="s">
        <v>212</v>
      </c>
      <c r="B132" s="15" t="s">
        <v>204</v>
      </c>
      <c r="C132" s="15" t="s">
        <v>213</v>
      </c>
      <c r="D132" s="15" t="s">
        <v>207</v>
      </c>
      <c r="E132" s="15"/>
      <c r="F132" s="15"/>
      <c r="G132" s="15"/>
      <c r="H132" s="15"/>
      <c r="I132" s="15"/>
      <c r="J132" s="15"/>
      <c r="K132" s="15"/>
      <c r="L132" s="15"/>
      <c r="M132" s="27"/>
      <c r="N132" s="15"/>
      <c r="O132" s="1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pans="1:64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7"/>
      <c r="N133" s="15"/>
      <c r="O133" s="1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pans="1:64" s="3" customFormat="1" ht="12">
      <c r="A134" s="17">
        <v>98</v>
      </c>
      <c r="B134" s="17">
        <v>97</v>
      </c>
      <c r="C134" s="17">
        <v>96</v>
      </c>
      <c r="D134" s="17">
        <v>96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pans="1:64" s="1" customFormat="1" ht="12.75">
      <c r="A135" s="14" t="s">
        <v>987</v>
      </c>
      <c r="B135" s="15" t="s">
        <v>2</v>
      </c>
      <c r="C135" s="15">
        <v>38</v>
      </c>
      <c r="D135" s="15" t="s">
        <v>3</v>
      </c>
      <c r="E135" s="15" t="s">
        <v>980</v>
      </c>
      <c r="F135" s="15" t="s">
        <v>5</v>
      </c>
      <c r="G135" s="16">
        <f>(A137*A138+B137*B138+C137*C138+D137*D138+E137*E138+F137*F138+G137*G138)/C135</f>
        <v>90.815789473684205</v>
      </c>
      <c r="H135" s="15"/>
      <c r="I135" s="15"/>
      <c r="J135" s="15"/>
      <c r="K135" s="15"/>
      <c r="L135" s="27"/>
      <c r="M135" s="15"/>
      <c r="N135" s="15"/>
      <c r="O135" s="1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pans="1:64" s="3" customFormat="1" ht="12.75">
      <c r="A136" s="15" t="s">
        <v>986</v>
      </c>
      <c r="B136" s="15" t="s">
        <v>981</v>
      </c>
      <c r="C136" s="15" t="s">
        <v>982</v>
      </c>
      <c r="D136" s="15" t="s">
        <v>983</v>
      </c>
      <c r="E136" s="15" t="s">
        <v>215</v>
      </c>
      <c r="F136" s="15" t="s">
        <v>984</v>
      </c>
      <c r="G136" s="15" t="s">
        <v>985</v>
      </c>
      <c r="H136" s="15"/>
      <c r="I136" s="15"/>
      <c r="J136" s="15"/>
      <c r="K136" s="15"/>
      <c r="L136" s="15"/>
      <c r="M136" s="27"/>
      <c r="N136" s="15"/>
      <c r="O136" s="1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pans="1:64" s="1" customFormat="1" ht="12.75">
      <c r="A137" s="1">
        <v>5</v>
      </c>
      <c r="B137" s="15">
        <v>6</v>
      </c>
      <c r="C137" s="15">
        <v>6</v>
      </c>
      <c r="D137" s="15">
        <v>6</v>
      </c>
      <c r="E137" s="15">
        <v>3</v>
      </c>
      <c r="F137" s="15">
        <v>6</v>
      </c>
      <c r="G137" s="15">
        <v>6</v>
      </c>
      <c r="H137" s="15"/>
      <c r="I137" s="15"/>
      <c r="J137" s="15"/>
      <c r="K137" s="15"/>
      <c r="L137" s="15"/>
      <c r="M137" s="27"/>
      <c r="N137" s="15"/>
      <c r="O137" s="1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pans="1:64" s="3" customFormat="1" ht="12">
      <c r="A138" s="17">
        <v>86</v>
      </c>
      <c r="B138" s="17">
        <v>98</v>
      </c>
      <c r="C138" s="17">
        <v>90</v>
      </c>
      <c r="D138" s="17">
        <v>77</v>
      </c>
      <c r="E138" s="17">
        <v>87</v>
      </c>
      <c r="F138" s="17">
        <v>96</v>
      </c>
      <c r="G138" s="17">
        <v>99</v>
      </c>
      <c r="H138" s="17"/>
      <c r="I138" s="17"/>
      <c r="J138" s="17"/>
      <c r="K138" s="17"/>
      <c r="L138" s="17"/>
      <c r="M138" s="17"/>
      <c r="N138" s="17"/>
      <c r="O138" s="1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64" s="1" customFormat="1" ht="12.75">
      <c r="A139" s="14" t="s">
        <v>214</v>
      </c>
      <c r="B139" s="15" t="s">
        <v>2</v>
      </c>
      <c r="C139" s="15">
        <v>30</v>
      </c>
      <c r="D139" s="15" t="s">
        <v>3</v>
      </c>
      <c r="E139" s="15" t="s">
        <v>67</v>
      </c>
      <c r="F139" s="15" t="s">
        <v>5</v>
      </c>
      <c r="G139" s="16">
        <f>(A141*A142+B141*B142+C141*C142+D141*D142+E141*E142+F141*F142)/C139</f>
        <v>88.9</v>
      </c>
      <c r="H139" s="15"/>
      <c r="I139" s="15"/>
      <c r="J139" s="15"/>
      <c r="K139" s="15"/>
      <c r="L139" s="27"/>
      <c r="M139" s="15"/>
      <c r="N139" s="15"/>
      <c r="O139" s="1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pans="1:64" s="3" customFormat="1" ht="12.75">
      <c r="A140" s="15" t="s">
        <v>215</v>
      </c>
      <c r="B140" s="15" t="s">
        <v>216</v>
      </c>
      <c r="C140" s="15" t="s">
        <v>217</v>
      </c>
      <c r="D140" s="15" t="s">
        <v>218</v>
      </c>
      <c r="E140" s="15" t="s">
        <v>219</v>
      </c>
      <c r="F140" s="15" t="s">
        <v>209</v>
      </c>
      <c r="G140" s="15"/>
      <c r="H140" s="15"/>
      <c r="I140" s="15"/>
      <c r="J140" s="15"/>
      <c r="K140" s="15"/>
      <c r="L140" s="15"/>
      <c r="M140" s="27"/>
      <c r="N140" s="15"/>
      <c r="O140" s="1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pans="1:64" s="1" customFormat="1" ht="12.75">
      <c r="A141" s="15">
        <v>3</v>
      </c>
      <c r="B141" s="15">
        <v>6</v>
      </c>
      <c r="C141" s="15">
        <v>6</v>
      </c>
      <c r="D141" s="15">
        <v>6</v>
      </c>
      <c r="E141" s="15">
        <v>6</v>
      </c>
      <c r="F141" s="15">
        <v>3</v>
      </c>
      <c r="G141" s="15"/>
      <c r="H141" s="15"/>
      <c r="I141" s="15"/>
      <c r="J141" s="15"/>
      <c r="K141" s="15"/>
      <c r="L141" s="15"/>
      <c r="M141" s="27"/>
      <c r="N141" s="15"/>
      <c r="O141" s="1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pans="1:64" s="3" customFormat="1" ht="12">
      <c r="A142" s="17">
        <v>87</v>
      </c>
      <c r="B142" s="17">
        <v>86</v>
      </c>
      <c r="C142" s="17">
        <v>82</v>
      </c>
      <c r="D142" s="17">
        <v>95</v>
      </c>
      <c r="E142" s="17">
        <v>93</v>
      </c>
      <c r="F142" s="17">
        <v>90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64" s="1" customFormat="1" ht="12.75">
      <c r="A143" s="14" t="s">
        <v>220</v>
      </c>
      <c r="B143" s="15" t="s">
        <v>2</v>
      </c>
      <c r="C143" s="15">
        <v>29</v>
      </c>
      <c r="D143" s="15" t="s">
        <v>3</v>
      </c>
      <c r="E143" s="15" t="s">
        <v>37</v>
      </c>
      <c r="F143" s="15" t="s">
        <v>5</v>
      </c>
      <c r="G143" s="16">
        <f>(A145*A146+B145*B146+C145*C146+D145*D146+E145*E146)/C143</f>
        <v>96.896551724137936</v>
      </c>
      <c r="H143" s="15"/>
      <c r="I143" s="15"/>
      <c r="J143" s="15"/>
      <c r="K143" s="15"/>
      <c r="L143" s="27"/>
      <c r="M143" s="15"/>
      <c r="N143" s="15"/>
      <c r="O143" s="1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pans="1:64" s="3" customFormat="1" ht="12.75">
      <c r="A144" s="15" t="s">
        <v>221</v>
      </c>
      <c r="B144" s="15" t="s">
        <v>222</v>
      </c>
      <c r="C144" s="15" t="s">
        <v>223</v>
      </c>
      <c r="D144" s="15" t="s">
        <v>224</v>
      </c>
      <c r="E144" s="15" t="s">
        <v>225</v>
      </c>
      <c r="F144" s="15"/>
      <c r="G144" s="15"/>
      <c r="H144" s="15"/>
      <c r="I144" s="15"/>
      <c r="J144" s="15"/>
      <c r="K144" s="15"/>
      <c r="L144" s="15"/>
      <c r="M144" s="27"/>
      <c r="N144" s="15"/>
      <c r="O144" s="1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pans="1:256" s="1" customFormat="1" ht="12.75">
      <c r="A145" s="15">
        <v>6</v>
      </c>
      <c r="B145" s="15">
        <v>5</v>
      </c>
      <c r="C145" s="15">
        <v>6</v>
      </c>
      <c r="D145" s="15">
        <v>6</v>
      </c>
      <c r="E145" s="15">
        <v>6</v>
      </c>
      <c r="F145" s="15"/>
      <c r="G145" s="15"/>
      <c r="H145" s="15"/>
      <c r="I145" s="15"/>
      <c r="J145" s="15"/>
      <c r="K145" s="15"/>
      <c r="L145" s="15"/>
      <c r="M145" s="27"/>
      <c r="N145" s="15"/>
      <c r="O145" s="1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pans="1:256" s="3" customFormat="1" ht="12">
      <c r="A146" s="17">
        <v>97</v>
      </c>
      <c r="B146" s="17">
        <v>94</v>
      </c>
      <c r="C146" s="17">
        <v>98</v>
      </c>
      <c r="D146" s="17">
        <v>98</v>
      </c>
      <c r="E146" s="17">
        <v>97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pans="1:256" s="1" customFormat="1" ht="22.5">
      <c r="A147" s="124" t="s">
        <v>226</v>
      </c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6"/>
      <c r="P147" s="24"/>
      <c r="Q147" s="24"/>
      <c r="R147" s="24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</row>
    <row r="148" spans="1:256" s="1" customFormat="1" ht="12.75">
      <c r="A148" s="14" t="s">
        <v>227</v>
      </c>
      <c r="B148" s="15" t="s">
        <v>2</v>
      </c>
      <c r="C148" s="15">
        <v>24</v>
      </c>
      <c r="D148" s="15" t="s">
        <v>3</v>
      </c>
      <c r="E148" s="15" t="s">
        <v>228</v>
      </c>
      <c r="F148" s="15" t="s">
        <v>5</v>
      </c>
      <c r="G148" s="16">
        <f>(A150*A151+B150*B151+C150*C151+D150*D151+E150*E151+F150*F151+G150*G151+H150*H151)/C148</f>
        <v>85.333333333333329</v>
      </c>
      <c r="H148" s="15"/>
      <c r="I148" s="15"/>
      <c r="J148" s="15"/>
      <c r="K148" s="15"/>
      <c r="L148" s="15"/>
      <c r="M148" s="15"/>
      <c r="N148" s="15"/>
      <c r="O148" s="15"/>
      <c r="P148" s="31"/>
      <c r="Q148" s="35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1021</v>
      </c>
      <c r="B149" s="15" t="s">
        <v>1022</v>
      </c>
      <c r="C149" s="15" t="s">
        <v>1023</v>
      </c>
      <c r="D149" s="15" t="s">
        <v>1024</v>
      </c>
      <c r="E149" s="15" t="s">
        <v>229</v>
      </c>
      <c r="F149" s="15"/>
      <c r="G149" s="20"/>
      <c r="H149" s="15"/>
      <c r="I149" s="15"/>
      <c r="J149" s="15"/>
      <c r="K149" s="15"/>
      <c r="L149" s="15"/>
      <c r="M149" s="15"/>
      <c r="N149" s="15"/>
      <c r="O149" s="15"/>
      <c r="P149" s="31"/>
      <c r="Q149" s="35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3" customFormat="1" ht="12.75">
      <c r="A150" s="15">
        <v>6</v>
      </c>
      <c r="B150" s="15">
        <v>6</v>
      </c>
      <c r="C150" s="15">
        <v>6</v>
      </c>
      <c r="D150" s="15">
        <v>5</v>
      </c>
      <c r="E150" s="15">
        <v>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31"/>
      <c r="Q150" s="35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1" customFormat="1" ht="12.75">
      <c r="A151" s="17">
        <v>88</v>
      </c>
      <c r="B151" s="17">
        <v>90</v>
      </c>
      <c r="C151" s="17">
        <v>86</v>
      </c>
      <c r="D151" s="17">
        <v>76</v>
      </c>
      <c r="E151" s="17">
        <v>84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31"/>
      <c r="Q151" s="35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</row>
    <row r="152" spans="1:256" s="1" customFormat="1" ht="12.75">
      <c r="A152" s="14" t="s">
        <v>230</v>
      </c>
      <c r="B152" s="15" t="s">
        <v>2</v>
      </c>
      <c r="C152" s="15">
        <v>26</v>
      </c>
      <c r="D152" s="15" t="s">
        <v>3</v>
      </c>
      <c r="E152" s="29" t="s">
        <v>231</v>
      </c>
      <c r="F152" s="15" t="s">
        <v>5</v>
      </c>
      <c r="G152" s="16">
        <f>(A154*A155+B154*B155+C154*C155+D154*D155+E154*E155+F154*F155+G154*G155+H154*H155)/C152</f>
        <v>86.807692307692307</v>
      </c>
      <c r="H152" s="15"/>
      <c r="I152" s="15"/>
      <c r="J152" s="15"/>
      <c r="K152" s="15"/>
      <c r="L152" s="15"/>
      <c r="M152" s="15"/>
      <c r="N152" s="15"/>
      <c r="O152" s="15"/>
      <c r="P152" s="31"/>
      <c r="Q152" s="35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1" customFormat="1" ht="12.75">
      <c r="A153" s="15" t="s">
        <v>1028</v>
      </c>
      <c r="B153" s="15" t="s">
        <v>1027</v>
      </c>
      <c r="C153" s="15" t="s">
        <v>1026</v>
      </c>
      <c r="D153" s="15" t="s">
        <v>1025</v>
      </c>
      <c r="E153" s="15" t="s">
        <v>229</v>
      </c>
      <c r="F153" s="20" t="s">
        <v>232</v>
      </c>
      <c r="G153" s="20"/>
      <c r="H153" s="20"/>
      <c r="I153" s="15"/>
      <c r="J153" s="15"/>
      <c r="K153" s="15"/>
      <c r="L153" s="15"/>
      <c r="M153" s="15"/>
      <c r="N153" s="15"/>
      <c r="O153" s="15"/>
      <c r="P153" s="31"/>
      <c r="Q153" s="35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.75">
      <c r="A154" s="15">
        <v>4</v>
      </c>
      <c r="B154" s="15">
        <v>6</v>
      </c>
      <c r="C154" s="15">
        <v>5</v>
      </c>
      <c r="D154" s="15">
        <v>6</v>
      </c>
      <c r="E154" s="15">
        <v>4</v>
      </c>
      <c r="F154" s="15">
        <v>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31"/>
      <c r="Q154" s="35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7">
        <v>85</v>
      </c>
      <c r="B155" s="17">
        <v>87</v>
      </c>
      <c r="C155" s="17">
        <v>83</v>
      </c>
      <c r="D155" s="17">
        <v>93</v>
      </c>
      <c r="E155" s="17">
        <v>84</v>
      </c>
      <c r="F155" s="17">
        <v>86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31"/>
      <c r="Q155" s="35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</row>
    <row r="156" spans="1:256" s="5" customFormat="1" ht="12.75">
      <c r="A156" s="14" t="s">
        <v>233</v>
      </c>
      <c r="B156" s="15" t="s">
        <v>2</v>
      </c>
      <c r="C156" s="15">
        <v>40</v>
      </c>
      <c r="D156" s="15" t="s">
        <v>3</v>
      </c>
      <c r="E156" s="15" t="s">
        <v>234</v>
      </c>
      <c r="F156" s="15" t="s">
        <v>5</v>
      </c>
      <c r="G156" s="16">
        <f>(A158*A159+B158*B159+C158*C159+D158*D159+E158*E159+F158*F159+G158*G159+H158*H159)/C156</f>
        <v>95.3</v>
      </c>
      <c r="H156" s="15"/>
      <c r="I156" s="32"/>
      <c r="J156" s="15"/>
      <c r="K156" s="15"/>
      <c r="L156" s="15"/>
      <c r="M156" s="15"/>
      <c r="N156" s="15"/>
      <c r="O156" s="15"/>
      <c r="P156" s="31"/>
      <c r="Q156" s="35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s="5" customFormat="1" ht="12.75">
      <c r="A157" s="15" t="s">
        <v>1035</v>
      </c>
      <c r="B157" s="15" t="s">
        <v>1034</v>
      </c>
      <c r="C157" s="15" t="s">
        <v>1033</v>
      </c>
      <c r="D157" s="15" t="s">
        <v>1032</v>
      </c>
      <c r="E157" s="15" t="s">
        <v>1031</v>
      </c>
      <c r="F157" s="20" t="s">
        <v>1029</v>
      </c>
      <c r="G157" s="20" t="s">
        <v>1030</v>
      </c>
      <c r="H157" s="15"/>
      <c r="I157" s="15"/>
      <c r="J157" s="15"/>
      <c r="K157" s="15"/>
      <c r="L157" s="15"/>
      <c r="M157" s="15"/>
      <c r="N157" s="15"/>
      <c r="O157" s="22"/>
      <c r="P157" s="31"/>
      <c r="Q157" s="35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s="4" customFormat="1" ht="12.75">
      <c r="A158" s="15">
        <v>6</v>
      </c>
      <c r="B158" s="15">
        <v>6</v>
      </c>
      <c r="C158" s="15">
        <v>6</v>
      </c>
      <c r="D158" s="15">
        <v>6</v>
      </c>
      <c r="E158" s="15">
        <v>4</v>
      </c>
      <c r="F158" s="15">
        <v>6</v>
      </c>
      <c r="G158" s="20">
        <v>6</v>
      </c>
      <c r="H158" s="15"/>
      <c r="I158" s="15"/>
      <c r="J158" s="15"/>
      <c r="K158" s="15"/>
      <c r="L158" s="15"/>
      <c r="M158" s="15"/>
      <c r="N158" s="15"/>
      <c r="O158" s="22"/>
      <c r="P158" s="31"/>
      <c r="Q158" s="35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s="5" customFormat="1" ht="12.75">
      <c r="A159" s="17">
        <v>92</v>
      </c>
      <c r="B159" s="17">
        <v>94</v>
      </c>
      <c r="C159" s="17">
        <v>97</v>
      </c>
      <c r="D159" s="17">
        <v>91</v>
      </c>
      <c r="E159" s="17">
        <v>98</v>
      </c>
      <c r="F159" s="17">
        <v>97</v>
      </c>
      <c r="G159" s="17">
        <v>99</v>
      </c>
      <c r="H159" s="17"/>
      <c r="I159" s="17"/>
      <c r="J159" s="17"/>
      <c r="K159" s="17"/>
      <c r="L159" s="17"/>
      <c r="M159" s="17"/>
      <c r="N159" s="17"/>
      <c r="O159" s="17"/>
      <c r="P159" s="31"/>
      <c r="Q159" s="35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36"/>
      <c r="HJ159" s="36"/>
      <c r="HK159" s="36"/>
      <c r="HL159" s="36"/>
      <c r="HM159" s="36"/>
      <c r="HN159" s="36"/>
      <c r="HO159" s="36"/>
      <c r="HP159" s="36"/>
      <c r="HQ159" s="36"/>
      <c r="HR159" s="36"/>
      <c r="HS159" s="36"/>
      <c r="HT159" s="36"/>
      <c r="HU159" s="36"/>
      <c r="HV159" s="36"/>
      <c r="HW159" s="36"/>
      <c r="HX159" s="36"/>
      <c r="HY159" s="36"/>
      <c r="HZ159" s="36"/>
      <c r="IA159" s="36"/>
      <c r="IB159" s="36"/>
      <c r="IC159" s="36"/>
      <c r="ID159" s="36"/>
      <c r="IE159" s="36"/>
      <c r="IF159" s="36"/>
      <c r="IG159" s="36"/>
      <c r="IH159" s="36"/>
      <c r="II159" s="36"/>
      <c r="IJ159" s="36"/>
      <c r="IK159" s="36"/>
      <c r="IL159" s="36"/>
      <c r="IM159" s="36"/>
      <c r="IN159" s="36"/>
      <c r="IO159" s="36"/>
      <c r="IP159" s="36"/>
      <c r="IQ159" s="36"/>
      <c r="IR159" s="36"/>
      <c r="IS159" s="36"/>
      <c r="IT159" s="36"/>
      <c r="IU159" s="36"/>
      <c r="IV159" s="36"/>
    </row>
    <row r="160" spans="1:256" s="5" customFormat="1" ht="12">
      <c r="A160" s="14" t="s">
        <v>235</v>
      </c>
      <c r="B160" s="15" t="s">
        <v>2</v>
      </c>
      <c r="C160" s="15">
        <v>43</v>
      </c>
      <c r="D160" s="15" t="s">
        <v>3</v>
      </c>
      <c r="E160" s="15" t="s">
        <v>236</v>
      </c>
      <c r="F160" s="20" t="s">
        <v>5</v>
      </c>
      <c r="G160" s="16">
        <f>(A162*A163+B162*B163+C162*C163+D162*D163+E162*E163+F162*F163+G162*G163+H162*H163+I162*I163+J162*J163)/C160</f>
        <v>84.372093023255815</v>
      </c>
      <c r="H160" s="20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5" customFormat="1" ht="12">
      <c r="A161" s="20" t="s">
        <v>1036</v>
      </c>
      <c r="B161" s="20" t="s">
        <v>1037</v>
      </c>
      <c r="C161" s="20" t="s">
        <v>1038</v>
      </c>
      <c r="D161" s="20" t="s">
        <v>1039</v>
      </c>
      <c r="E161" s="20" t="s">
        <v>1040</v>
      </c>
      <c r="F161" s="20" t="s">
        <v>1041</v>
      </c>
      <c r="G161" s="20" t="s">
        <v>1042</v>
      </c>
      <c r="H161" s="20" t="s">
        <v>237</v>
      </c>
      <c r="I161" s="15" t="s">
        <v>1043</v>
      </c>
      <c r="J161" s="15" t="s">
        <v>238</v>
      </c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4" customFormat="1" ht="12">
      <c r="A162" s="20">
        <v>1</v>
      </c>
      <c r="B162" s="20">
        <v>6</v>
      </c>
      <c r="C162" s="20">
        <v>6</v>
      </c>
      <c r="D162" s="20">
        <v>6</v>
      </c>
      <c r="E162" s="20">
        <v>5</v>
      </c>
      <c r="F162" s="20">
        <v>5</v>
      </c>
      <c r="G162" s="20">
        <v>4</v>
      </c>
      <c r="H162" s="20">
        <v>6</v>
      </c>
      <c r="I162" s="15">
        <v>3</v>
      </c>
      <c r="J162" s="15">
        <v>1</v>
      </c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5" customFormat="1" ht="12">
      <c r="A163" s="17">
        <v>91</v>
      </c>
      <c r="B163" s="17">
        <v>84</v>
      </c>
      <c r="C163" s="17">
        <v>82</v>
      </c>
      <c r="D163" s="17">
        <v>78</v>
      </c>
      <c r="E163" s="17">
        <v>89</v>
      </c>
      <c r="F163" s="17">
        <v>79</v>
      </c>
      <c r="G163" s="17">
        <v>91</v>
      </c>
      <c r="H163" s="17">
        <v>83</v>
      </c>
      <c r="I163" s="17">
        <v>92</v>
      </c>
      <c r="J163" s="17">
        <v>95</v>
      </c>
      <c r="K163" s="17"/>
      <c r="L163" s="17"/>
      <c r="M163" s="17"/>
      <c r="N163" s="17"/>
      <c r="O163" s="17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1" customFormat="1" ht="12">
      <c r="A164" s="14" t="s">
        <v>239</v>
      </c>
      <c r="B164" s="15" t="s">
        <v>2</v>
      </c>
      <c r="C164" s="15">
        <v>21</v>
      </c>
      <c r="D164" s="15" t="s">
        <v>3</v>
      </c>
      <c r="E164" s="15" t="s">
        <v>240</v>
      </c>
      <c r="F164" s="15" t="s">
        <v>5</v>
      </c>
      <c r="G164" s="16">
        <f>(A166*A167+B166*B167+C166*C167+D166*D167+E166*E167+F166*F167+G166*G167+H166*H167)/C164</f>
        <v>84.285714285714292</v>
      </c>
      <c r="H164" s="15"/>
      <c r="I164" s="15"/>
      <c r="J164" s="15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1047</v>
      </c>
      <c r="B165" s="15" t="s">
        <v>1046</v>
      </c>
      <c r="C165" s="15" t="s">
        <v>1045</v>
      </c>
      <c r="D165" s="15" t="s">
        <v>1044</v>
      </c>
      <c r="E165" s="15"/>
      <c r="F165" s="15"/>
      <c r="G165" s="15"/>
      <c r="H165" s="15"/>
      <c r="I165" s="20"/>
      <c r="J165" s="20"/>
      <c r="K165" s="15"/>
      <c r="L165" s="15"/>
      <c r="M165" s="15"/>
      <c r="N165" s="15"/>
      <c r="O165" s="1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/>
      <c r="F166" s="15"/>
      <c r="G166" s="15"/>
      <c r="H166" s="15"/>
      <c r="I166" s="20"/>
      <c r="J166" s="20"/>
      <c r="K166" s="15"/>
      <c r="L166" s="15"/>
      <c r="M166" s="15"/>
      <c r="N166" s="15"/>
      <c r="O166" s="1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7">
        <v>76</v>
      </c>
      <c r="B167" s="17">
        <v>85</v>
      </c>
      <c r="C167" s="17">
        <v>87</v>
      </c>
      <c r="D167" s="17">
        <v>85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1" customFormat="1" ht="12">
      <c r="A168" s="14" t="s">
        <v>241</v>
      </c>
      <c r="B168" s="15" t="s">
        <v>2</v>
      </c>
      <c r="C168" s="15">
        <v>27</v>
      </c>
      <c r="D168" s="15" t="s">
        <v>3</v>
      </c>
      <c r="E168" s="15" t="s">
        <v>242</v>
      </c>
      <c r="F168" s="15" t="s">
        <v>5</v>
      </c>
      <c r="G168" s="16">
        <f>(A170*A171+B170*B171+C170*C171+D170*D171+E170*E171+F170*F171+G170*G171+H170*H171)/C168</f>
        <v>81.296296296296291</v>
      </c>
      <c r="H168" s="15"/>
      <c r="I168" s="20"/>
      <c r="J168" s="20"/>
      <c r="K168" s="15"/>
      <c r="L168" s="15"/>
      <c r="M168" s="15"/>
      <c r="N168" s="15"/>
      <c r="O168" s="1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</row>
    <row r="169" spans="1:256" s="1" customFormat="1" ht="12">
      <c r="A169" s="15" t="s">
        <v>243</v>
      </c>
      <c r="B169" s="15" t="s">
        <v>244</v>
      </c>
      <c r="C169" s="15" t="s">
        <v>245</v>
      </c>
      <c r="D169" s="15" t="s">
        <v>246</v>
      </c>
      <c r="E169" s="15" t="s">
        <v>247</v>
      </c>
      <c r="F169" s="15" t="s">
        <v>248</v>
      </c>
      <c r="G169" s="15" t="s">
        <v>249</v>
      </c>
      <c r="H169" s="15"/>
      <c r="I169" s="15"/>
      <c r="J169" s="20"/>
      <c r="K169" s="20"/>
      <c r="L169" s="20"/>
      <c r="M169" s="20"/>
      <c r="N169" s="20"/>
      <c r="O169" s="2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</row>
    <row r="170" spans="1:256" s="1" customFormat="1" ht="12">
      <c r="A170" s="15">
        <v>3</v>
      </c>
      <c r="B170" s="15">
        <v>6</v>
      </c>
      <c r="C170" s="15">
        <v>6</v>
      </c>
      <c r="D170" s="15">
        <v>6</v>
      </c>
      <c r="E170" s="15">
        <v>4</v>
      </c>
      <c r="F170" s="15">
        <v>1</v>
      </c>
      <c r="G170" s="15">
        <v>1</v>
      </c>
      <c r="H170" s="15"/>
      <c r="I170" s="20"/>
      <c r="J170" s="20"/>
      <c r="K170" s="20"/>
      <c r="L170" s="20"/>
      <c r="M170" s="20"/>
      <c r="N170" s="20"/>
      <c r="O170" s="2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</row>
    <row r="171" spans="1:256" s="3" customFormat="1" ht="12">
      <c r="A171" s="17">
        <v>76</v>
      </c>
      <c r="B171" s="17">
        <v>75</v>
      </c>
      <c r="C171" s="17">
        <v>90</v>
      </c>
      <c r="D171" s="17">
        <v>80</v>
      </c>
      <c r="E171" s="17">
        <v>83</v>
      </c>
      <c r="F171" s="17">
        <v>80</v>
      </c>
      <c r="G171" s="17">
        <v>85</v>
      </c>
      <c r="H171" s="17"/>
      <c r="I171" s="33"/>
      <c r="J171" s="33"/>
      <c r="K171" s="17"/>
      <c r="L171" s="17"/>
      <c r="M171" s="17"/>
      <c r="N171" s="17"/>
      <c r="O171" s="1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.75">
      <c r="A172" s="14" t="s">
        <v>250</v>
      </c>
      <c r="B172" s="15" t="s">
        <v>2</v>
      </c>
      <c r="C172" s="15">
        <v>20</v>
      </c>
      <c r="D172" s="15" t="s">
        <v>3</v>
      </c>
      <c r="E172" s="15" t="s">
        <v>240</v>
      </c>
      <c r="F172" s="15" t="s">
        <v>5</v>
      </c>
      <c r="G172" s="16">
        <f>(A174*A175+B174*B175+C174*C175+D174*D175+E174*E175+F174*F175+G174*G175+H174*H175)/C172</f>
        <v>89.3</v>
      </c>
      <c r="H172" s="15"/>
      <c r="I172" s="20"/>
      <c r="J172" s="20"/>
      <c r="K172" s="15"/>
      <c r="L172" s="15"/>
      <c r="M172" s="15"/>
      <c r="N172" s="15"/>
      <c r="O172" s="15"/>
      <c r="P172" s="31"/>
      <c r="Q172" s="35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 s="2" customFormat="1" ht="12">
      <c r="A173" s="15" t="s">
        <v>1051</v>
      </c>
      <c r="B173" s="15" t="s">
        <v>1050</v>
      </c>
      <c r="C173" s="15" t="s">
        <v>1049</v>
      </c>
      <c r="D173" s="15" t="s">
        <v>1048</v>
      </c>
      <c r="E173" s="15"/>
      <c r="F173" s="15"/>
      <c r="G173" s="15"/>
      <c r="H173" s="15"/>
      <c r="I173" s="15"/>
      <c r="J173" s="15"/>
      <c r="K173" s="15"/>
      <c r="L173" s="15"/>
      <c r="M173" s="20"/>
      <c r="N173" s="20"/>
      <c r="O173" s="2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2</v>
      </c>
      <c r="C174" s="15">
        <v>6</v>
      </c>
      <c r="D174" s="15">
        <v>6</v>
      </c>
      <c r="E174" s="15"/>
      <c r="F174" s="15"/>
      <c r="G174" s="15"/>
      <c r="H174" s="15"/>
      <c r="I174" s="20"/>
      <c r="J174" s="20"/>
      <c r="K174" s="20"/>
      <c r="L174" s="15"/>
      <c r="M174" s="20"/>
      <c r="N174" s="20"/>
      <c r="O174" s="2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3" customFormat="1" ht="12">
      <c r="A175" s="17">
        <v>88</v>
      </c>
      <c r="B175" s="17">
        <v>83</v>
      </c>
      <c r="C175" s="17">
        <v>89</v>
      </c>
      <c r="D175" s="17">
        <v>93</v>
      </c>
      <c r="E175" s="17"/>
      <c r="F175" s="17"/>
      <c r="G175" s="17"/>
      <c r="H175" s="17"/>
      <c r="I175" s="33"/>
      <c r="J175" s="33"/>
      <c r="K175" s="17"/>
      <c r="L175" s="17"/>
      <c r="M175" s="17"/>
      <c r="N175" s="17"/>
      <c r="O175" s="1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251</v>
      </c>
      <c r="B176" s="15" t="s">
        <v>2</v>
      </c>
      <c r="C176" s="15">
        <v>18</v>
      </c>
      <c r="D176" s="15" t="s">
        <v>3</v>
      </c>
      <c r="E176" s="15" t="s">
        <v>252</v>
      </c>
      <c r="F176" s="15" t="s">
        <v>5</v>
      </c>
      <c r="G176" s="16">
        <f>(A178*A179+B178*B179+C178*C179+D178*D179+E178*E179+F178*F179+G178*G179+H178*H179)/C176</f>
        <v>81</v>
      </c>
      <c r="H176" s="15"/>
      <c r="I176" s="20"/>
      <c r="J176" s="20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5" t="s">
        <v>1052</v>
      </c>
      <c r="B177" s="15" t="s">
        <v>1053</v>
      </c>
      <c r="C177" s="15" t="s">
        <v>1054</v>
      </c>
      <c r="D177" s="15"/>
      <c r="E177" s="15"/>
      <c r="F177" s="15"/>
      <c r="G177" s="15"/>
      <c r="H177" s="15"/>
      <c r="I177" s="15"/>
      <c r="J177" s="20"/>
      <c r="K177" s="20"/>
      <c r="L177" s="20"/>
      <c r="M177" s="20"/>
      <c r="N177" s="20"/>
      <c r="O177" s="2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5">
        <v>6</v>
      </c>
      <c r="B178" s="15">
        <v>6</v>
      </c>
      <c r="C178" s="15">
        <v>6</v>
      </c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2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</row>
    <row r="179" spans="1:256" s="3" customFormat="1" ht="12">
      <c r="A179" s="17">
        <v>84</v>
      </c>
      <c r="B179" s="17">
        <v>79</v>
      </c>
      <c r="C179" s="17">
        <v>80</v>
      </c>
      <c r="D179" s="17"/>
      <c r="E179" s="17"/>
      <c r="F179" s="17"/>
      <c r="G179" s="17"/>
      <c r="H179" s="17"/>
      <c r="I179" s="33"/>
      <c r="J179" s="33"/>
      <c r="K179" s="17"/>
      <c r="L179" s="17"/>
      <c r="M179" s="17"/>
      <c r="N179" s="17"/>
      <c r="O179" s="1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2" customFormat="1" ht="12">
      <c r="A180" s="14" t="s">
        <v>253</v>
      </c>
      <c r="B180" s="15" t="s">
        <v>2</v>
      </c>
      <c r="C180" s="15">
        <v>23</v>
      </c>
      <c r="D180" s="15" t="s">
        <v>3</v>
      </c>
      <c r="E180" s="29" t="s">
        <v>254</v>
      </c>
      <c r="F180" s="15" t="s">
        <v>5</v>
      </c>
      <c r="G180" s="16">
        <f>(A182*A183+B182*B183+C182*C183+D182*D183+E182*E183+F182*F183+G182*G183+H182*H183)/C180</f>
        <v>90.434782608695656</v>
      </c>
      <c r="H180" s="15"/>
      <c r="I180" s="20"/>
      <c r="J180" s="20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s="2" customFormat="1" ht="12">
      <c r="A181" s="20" t="s">
        <v>238</v>
      </c>
      <c r="B181" s="15" t="s">
        <v>255</v>
      </c>
      <c r="C181" s="15" t="s">
        <v>256</v>
      </c>
      <c r="D181" s="15" t="s">
        <v>257</v>
      </c>
      <c r="E181" s="15" t="s">
        <v>258</v>
      </c>
      <c r="F181" s="15"/>
      <c r="G181" s="15"/>
      <c r="H181" s="15"/>
      <c r="I181" s="15"/>
      <c r="J181" s="20"/>
      <c r="K181" s="20"/>
      <c r="L181" s="20"/>
      <c r="M181" s="20"/>
      <c r="N181" s="20"/>
      <c r="O181" s="2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s="2" customFormat="1" ht="12">
      <c r="A182" s="20">
        <v>4</v>
      </c>
      <c r="B182" s="15">
        <v>6</v>
      </c>
      <c r="C182" s="15">
        <v>5</v>
      </c>
      <c r="D182" s="15">
        <v>6</v>
      </c>
      <c r="E182" s="15">
        <v>2</v>
      </c>
      <c r="F182" s="15"/>
      <c r="G182" s="15"/>
      <c r="H182" s="15"/>
      <c r="I182" s="20"/>
      <c r="J182" s="20"/>
      <c r="K182" s="20"/>
      <c r="L182" s="20"/>
      <c r="M182" s="20"/>
      <c r="N182" s="20"/>
      <c r="O182" s="2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3" customFormat="1" ht="12">
      <c r="A183" s="17">
        <v>95</v>
      </c>
      <c r="B183" s="17">
        <v>88</v>
      </c>
      <c r="C183" s="17">
        <v>84</v>
      </c>
      <c r="D183" s="17">
        <v>97</v>
      </c>
      <c r="E183" s="17">
        <v>85</v>
      </c>
      <c r="F183" s="17"/>
      <c r="G183" s="17"/>
      <c r="H183" s="17"/>
      <c r="I183" s="33"/>
      <c r="J183" s="33"/>
      <c r="K183" s="17"/>
      <c r="L183" s="17"/>
      <c r="M183" s="17"/>
      <c r="N183" s="17"/>
      <c r="O183" s="1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</row>
    <row r="184" spans="1:256" s="1" customFormat="1" ht="12">
      <c r="A184" s="14" t="s">
        <v>259</v>
      </c>
      <c r="B184" s="15" t="s">
        <v>2</v>
      </c>
      <c r="C184" s="15">
        <v>24</v>
      </c>
      <c r="D184" s="15" t="s">
        <v>3</v>
      </c>
      <c r="E184" s="29" t="s">
        <v>260</v>
      </c>
      <c r="F184" s="15" t="s">
        <v>5</v>
      </c>
      <c r="G184" s="16">
        <f>(A186*A187+B186*B187+C186*C187+D186*D187+E186*E187+F186*F187+G186*G187+H186*H187)/C184</f>
        <v>84.083333333333329</v>
      </c>
      <c r="H184" s="15"/>
      <c r="I184" s="20"/>
      <c r="J184" s="20"/>
      <c r="K184" s="15"/>
      <c r="L184" s="15"/>
      <c r="M184" s="15"/>
      <c r="N184" s="15"/>
      <c r="O184" s="1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</row>
    <row r="185" spans="1:256" s="1" customFormat="1" ht="12">
      <c r="A185" s="15" t="s">
        <v>1057</v>
      </c>
      <c r="B185" s="15" t="s">
        <v>1056</v>
      </c>
      <c r="C185" s="15" t="s">
        <v>1055</v>
      </c>
      <c r="D185" s="15" t="s">
        <v>261</v>
      </c>
      <c r="E185" s="15" t="s">
        <v>258</v>
      </c>
      <c r="F185" s="15"/>
      <c r="G185" s="15"/>
      <c r="H185" s="15"/>
      <c r="I185" s="15"/>
      <c r="J185" s="20"/>
      <c r="K185" s="20"/>
      <c r="L185" s="20"/>
      <c r="M185" s="20"/>
      <c r="N185" s="20"/>
      <c r="O185" s="20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</row>
    <row r="186" spans="1:256" s="3" customFormat="1" ht="12">
      <c r="A186" s="15">
        <v>4</v>
      </c>
      <c r="B186" s="15">
        <v>6</v>
      </c>
      <c r="C186" s="15">
        <v>6</v>
      </c>
      <c r="D186" s="15">
        <v>6</v>
      </c>
      <c r="E186" s="15">
        <v>2</v>
      </c>
      <c r="F186" s="15"/>
      <c r="G186" s="15"/>
      <c r="H186" s="15"/>
      <c r="I186" s="20"/>
      <c r="J186" s="20"/>
      <c r="K186" s="20"/>
      <c r="L186" s="20"/>
      <c r="M186" s="20"/>
      <c r="N186" s="20"/>
      <c r="O186" s="20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17">
        <v>81</v>
      </c>
      <c r="B187" s="17">
        <v>84</v>
      </c>
      <c r="C187" s="17">
        <v>88</v>
      </c>
      <c r="D187" s="17">
        <v>82</v>
      </c>
      <c r="E187" s="17">
        <v>85</v>
      </c>
      <c r="F187" s="17"/>
      <c r="G187" s="17"/>
      <c r="H187" s="17"/>
      <c r="I187" s="33"/>
      <c r="J187" s="33"/>
      <c r="K187" s="17"/>
      <c r="L187" s="17"/>
      <c r="M187" s="17"/>
      <c r="N187" s="17"/>
      <c r="O187" s="1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pans="1:256" s="25" customFormat="1" ht="12.75">
      <c r="A188" s="14" t="s">
        <v>262</v>
      </c>
      <c r="B188" s="22" t="s">
        <v>2</v>
      </c>
      <c r="C188" s="22">
        <f>SUM(A190:E190)</f>
        <v>21</v>
      </c>
      <c r="D188" s="22" t="s">
        <v>3</v>
      </c>
      <c r="E188" s="22" t="s">
        <v>141</v>
      </c>
      <c r="F188" s="22" t="s">
        <v>5</v>
      </c>
      <c r="G188" s="16">
        <f>(A190*A191+B190*B191+C190*C191+D190*D191+E190*E191+F190*F191+G190*G191+H190*H191)/C188</f>
        <v>90</v>
      </c>
      <c r="H188" s="22"/>
      <c r="I188" s="22"/>
      <c r="J188" s="22"/>
      <c r="K188" s="22"/>
      <c r="L188" s="55"/>
      <c r="M188" s="129" t="s">
        <v>263</v>
      </c>
      <c r="N188" s="130"/>
      <c r="O188" s="131"/>
    </row>
    <row r="189" spans="1:256" s="25" customFormat="1" ht="12">
      <c r="A189" s="22" t="s">
        <v>153</v>
      </c>
      <c r="B189" s="22" t="s">
        <v>154</v>
      </c>
      <c r="C189" s="22" t="s">
        <v>155</v>
      </c>
      <c r="D189" s="22" t="s">
        <v>129</v>
      </c>
      <c r="E189" s="22"/>
      <c r="F189" s="22"/>
      <c r="G189" s="22"/>
      <c r="H189" s="22"/>
      <c r="I189" s="22"/>
      <c r="J189" s="22"/>
      <c r="K189" s="22"/>
      <c r="L189" s="22"/>
      <c r="M189" s="132"/>
      <c r="N189" s="133"/>
      <c r="O189" s="134"/>
    </row>
    <row r="190" spans="1:256" s="25" customFormat="1" ht="12">
      <c r="A190" s="22">
        <v>6</v>
      </c>
      <c r="B190" s="22">
        <v>6</v>
      </c>
      <c r="C190" s="22">
        <v>6</v>
      </c>
      <c r="D190" s="22">
        <v>3</v>
      </c>
      <c r="E190" s="22"/>
      <c r="F190" s="22"/>
      <c r="G190" s="22"/>
      <c r="H190" s="22"/>
      <c r="I190" s="22"/>
      <c r="J190" s="22"/>
      <c r="K190" s="22"/>
      <c r="L190" s="22"/>
      <c r="M190" s="132"/>
      <c r="N190" s="133"/>
      <c r="O190" s="134"/>
    </row>
    <row r="191" spans="1:256" s="57" customFormat="1" ht="12">
      <c r="A191" s="56">
        <v>84</v>
      </c>
      <c r="B191" s="56">
        <v>93</v>
      </c>
      <c r="C191" s="56">
        <v>90</v>
      </c>
      <c r="D191" s="56">
        <v>96</v>
      </c>
      <c r="E191" s="56"/>
      <c r="F191" s="56"/>
      <c r="G191" s="56"/>
      <c r="H191" s="56"/>
      <c r="I191" s="56"/>
      <c r="J191" s="56"/>
      <c r="K191" s="56"/>
      <c r="L191" s="56"/>
      <c r="M191" s="132"/>
      <c r="N191" s="133"/>
      <c r="O191" s="134"/>
    </row>
    <row r="192" spans="1:256" s="25" customFormat="1" ht="12.75">
      <c r="A192" s="14" t="s">
        <v>264</v>
      </c>
      <c r="B192" s="22" t="s">
        <v>2</v>
      </c>
      <c r="C192" s="22">
        <v>28</v>
      </c>
      <c r="D192" s="22" t="s">
        <v>3</v>
      </c>
      <c r="E192" s="22" t="s">
        <v>265</v>
      </c>
      <c r="F192" s="22" t="s">
        <v>5</v>
      </c>
      <c r="G192" s="16">
        <f>(A194*A195+B194*B195+C194*C195+D194*D195+E194*E195)/C192</f>
        <v>88.642857142857139</v>
      </c>
      <c r="H192" s="22"/>
      <c r="I192" s="22"/>
      <c r="J192" s="22"/>
      <c r="K192" s="22"/>
      <c r="L192" s="55"/>
      <c r="M192" s="132"/>
      <c r="N192" s="133"/>
      <c r="O192" s="134"/>
    </row>
    <row r="193" spans="1:64" s="25" customFormat="1" ht="12">
      <c r="A193" s="22" t="s">
        <v>266</v>
      </c>
      <c r="B193" s="22" t="s">
        <v>267</v>
      </c>
      <c r="C193" s="22" t="s">
        <v>268</v>
      </c>
      <c r="D193" s="22" t="s">
        <v>269</v>
      </c>
      <c r="E193" s="22" t="s">
        <v>110</v>
      </c>
      <c r="F193" s="22"/>
      <c r="G193" s="22"/>
      <c r="H193" s="22"/>
      <c r="I193" s="22"/>
      <c r="J193" s="22"/>
      <c r="K193" s="22"/>
      <c r="L193" s="22"/>
      <c r="M193" s="132"/>
      <c r="N193" s="133"/>
      <c r="O193" s="134"/>
    </row>
    <row r="194" spans="1:64" s="25" customFormat="1" ht="12">
      <c r="A194" s="22">
        <v>6</v>
      </c>
      <c r="B194" s="22">
        <v>4</v>
      </c>
      <c r="C194" s="22">
        <v>6</v>
      </c>
      <c r="D194" s="22">
        <v>6</v>
      </c>
      <c r="E194" s="22">
        <v>6</v>
      </c>
      <c r="F194" s="22"/>
      <c r="G194" s="22"/>
      <c r="H194" s="22"/>
      <c r="I194" s="22"/>
      <c r="J194" s="22"/>
      <c r="K194" s="22"/>
      <c r="L194" s="22"/>
      <c r="M194" s="132"/>
      <c r="N194" s="133"/>
      <c r="O194" s="134"/>
    </row>
    <row r="195" spans="1:64" s="57" customFormat="1" ht="12">
      <c r="A195" s="56">
        <v>90</v>
      </c>
      <c r="B195" s="56">
        <v>94</v>
      </c>
      <c r="C195" s="56">
        <v>89</v>
      </c>
      <c r="D195" s="56">
        <v>89</v>
      </c>
      <c r="E195" s="56">
        <v>83</v>
      </c>
      <c r="F195" s="56"/>
      <c r="G195" s="56"/>
      <c r="H195" s="56"/>
      <c r="I195" s="56"/>
      <c r="J195" s="56"/>
      <c r="K195" s="56"/>
      <c r="L195" s="56"/>
      <c r="M195" s="132"/>
      <c r="N195" s="133"/>
      <c r="O195" s="134"/>
    </row>
    <row r="196" spans="1:64" s="25" customFormat="1" ht="12.75">
      <c r="A196" s="14" t="s">
        <v>270</v>
      </c>
      <c r="B196" s="22" t="s">
        <v>2</v>
      </c>
      <c r="C196" s="22">
        <v>22</v>
      </c>
      <c r="D196" s="22" t="s">
        <v>3</v>
      </c>
      <c r="E196" s="22" t="s">
        <v>271</v>
      </c>
      <c r="F196" s="22" t="s">
        <v>5</v>
      </c>
      <c r="G196" s="16">
        <f>(A198*A199+B198*B199+C198*C199+D198*D199)/C196</f>
        <v>65.272727272727266</v>
      </c>
      <c r="H196" s="22"/>
      <c r="I196" s="22"/>
      <c r="J196" s="22"/>
      <c r="K196" s="22"/>
      <c r="L196" s="55"/>
      <c r="M196" s="132"/>
      <c r="N196" s="133"/>
      <c r="O196" s="134"/>
    </row>
    <row r="197" spans="1:64" s="25" customFormat="1" ht="12">
      <c r="A197" s="22" t="s">
        <v>272</v>
      </c>
      <c r="B197" s="22" t="s">
        <v>113</v>
      </c>
      <c r="C197" s="22" t="s">
        <v>273</v>
      </c>
      <c r="D197" s="22" t="s">
        <v>274</v>
      </c>
      <c r="E197" s="22"/>
      <c r="F197" s="22"/>
      <c r="G197" s="22"/>
      <c r="H197" s="22"/>
      <c r="I197" s="22"/>
      <c r="J197" s="22"/>
      <c r="K197" s="22"/>
      <c r="L197" s="22"/>
      <c r="M197" s="132"/>
      <c r="N197" s="133"/>
      <c r="O197" s="134"/>
    </row>
    <row r="198" spans="1:64" s="25" customFormat="1" ht="12">
      <c r="A198" s="22">
        <v>5</v>
      </c>
      <c r="B198" s="22">
        <v>6</v>
      </c>
      <c r="C198" s="22">
        <v>5</v>
      </c>
      <c r="D198" s="22">
        <v>6</v>
      </c>
      <c r="E198" s="22"/>
      <c r="F198" s="22"/>
      <c r="G198" s="22"/>
      <c r="H198" s="22"/>
      <c r="I198" s="22"/>
      <c r="J198" s="22"/>
      <c r="K198" s="22"/>
      <c r="L198" s="22"/>
      <c r="M198" s="132"/>
      <c r="N198" s="133"/>
      <c r="O198" s="134"/>
    </row>
    <row r="199" spans="1:64" s="57" customFormat="1" ht="12">
      <c r="A199" s="56">
        <v>88</v>
      </c>
      <c r="B199" s="56">
        <v>88</v>
      </c>
      <c r="C199" s="56">
        <v>90</v>
      </c>
      <c r="D199" s="56">
        <v>3</v>
      </c>
      <c r="E199" s="56"/>
      <c r="F199" s="56"/>
      <c r="G199" s="56"/>
      <c r="H199" s="56"/>
      <c r="I199" s="56"/>
      <c r="J199" s="56"/>
      <c r="K199" s="56"/>
      <c r="L199" s="56"/>
      <c r="M199" s="135"/>
      <c r="N199" s="136"/>
      <c r="O199" s="137"/>
    </row>
    <row r="200" spans="1:64" s="1" customFormat="1" ht="12.75">
      <c r="A200" s="14" t="s">
        <v>275</v>
      </c>
      <c r="B200" s="15" t="s">
        <v>2</v>
      </c>
      <c r="C200" s="15">
        <v>21</v>
      </c>
      <c r="D200" s="15" t="s">
        <v>3</v>
      </c>
      <c r="E200" s="29" t="s">
        <v>260</v>
      </c>
      <c r="F200" s="15" t="s">
        <v>5</v>
      </c>
      <c r="G200" s="16">
        <f>(A202*A203+B202*B203+C202*C203+D202*D203+E202*E203+F202*F203)/C200</f>
        <v>84.19047619047619</v>
      </c>
      <c r="H200" s="15"/>
      <c r="I200" s="15"/>
      <c r="J200" s="15"/>
      <c r="K200" s="15"/>
      <c r="L200" s="27"/>
      <c r="M200" s="15"/>
      <c r="N200" s="15"/>
      <c r="O200" s="1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pans="1:64" s="3" customFormat="1" ht="12.75">
      <c r="A201" s="15" t="s">
        <v>276</v>
      </c>
      <c r="B201" s="15" t="s">
        <v>277</v>
      </c>
      <c r="C201" s="15" t="s">
        <v>278</v>
      </c>
      <c r="D201" s="15" t="s">
        <v>279</v>
      </c>
      <c r="E201" s="15"/>
      <c r="F201" s="15"/>
      <c r="G201" s="15"/>
      <c r="H201" s="15"/>
      <c r="I201" s="15"/>
      <c r="J201" s="15"/>
      <c r="K201" s="15"/>
      <c r="L201" s="15"/>
      <c r="M201" s="27"/>
      <c r="N201" s="15"/>
      <c r="O201" s="1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pans="1:64" s="1" customFormat="1" ht="12.75">
      <c r="A202" s="15">
        <v>5</v>
      </c>
      <c r="B202" s="15">
        <v>5</v>
      </c>
      <c r="C202" s="15">
        <v>5</v>
      </c>
      <c r="D202" s="15">
        <v>6</v>
      </c>
      <c r="E202" s="15"/>
      <c r="F202" s="15"/>
      <c r="G202" s="15"/>
      <c r="H202" s="15"/>
      <c r="I202" s="15"/>
      <c r="J202" s="15"/>
      <c r="K202" s="15"/>
      <c r="L202" s="15"/>
      <c r="M202" s="27"/>
      <c r="N202" s="15"/>
      <c r="O202" s="1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pans="1:64" s="3" customFormat="1" ht="12">
      <c r="A203" s="17">
        <v>88</v>
      </c>
      <c r="B203" s="17">
        <v>88</v>
      </c>
      <c r="C203" s="17">
        <v>78</v>
      </c>
      <c r="D203" s="17">
        <v>83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pans="1:64" s="1" customFormat="1" ht="12.75">
      <c r="A204" s="14" t="s">
        <v>280</v>
      </c>
      <c r="B204" s="15" t="s">
        <v>2</v>
      </c>
      <c r="C204" s="15">
        <v>29</v>
      </c>
      <c r="D204" s="15" t="s">
        <v>3</v>
      </c>
      <c r="E204" s="15" t="s">
        <v>228</v>
      </c>
      <c r="F204" s="15" t="s">
        <v>5</v>
      </c>
      <c r="G204" s="16">
        <f>(A206*A207+B206*B207+C206*C207+D206*D207+E206*E207+F206*F207+G206*G207)/C204</f>
        <v>83.41379310344827</v>
      </c>
      <c r="H204" s="15"/>
      <c r="I204" s="15"/>
      <c r="J204" s="15"/>
      <c r="K204" s="15"/>
      <c r="L204" s="27"/>
      <c r="M204" s="15"/>
      <c r="N204" s="15"/>
      <c r="O204" s="1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</row>
    <row r="205" spans="1:64" s="3" customFormat="1" ht="12.75">
      <c r="A205" s="15" t="s">
        <v>281</v>
      </c>
      <c r="B205" s="15" t="s">
        <v>282</v>
      </c>
      <c r="C205" s="15" t="s">
        <v>283</v>
      </c>
      <c r="D205" s="15" t="s">
        <v>284</v>
      </c>
      <c r="E205" s="15" t="s">
        <v>285</v>
      </c>
      <c r="F205" s="58" t="s">
        <v>286</v>
      </c>
      <c r="G205" s="15" t="s">
        <v>287</v>
      </c>
      <c r="H205" s="15"/>
      <c r="I205" s="15"/>
      <c r="J205" s="15"/>
      <c r="K205" s="15"/>
      <c r="L205" s="15"/>
      <c r="M205" s="27"/>
      <c r="N205" s="15"/>
      <c r="O205" s="1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</row>
    <row r="206" spans="1:64" s="1" customFormat="1" ht="12.75">
      <c r="A206" s="15">
        <v>6</v>
      </c>
      <c r="B206" s="15">
        <v>6</v>
      </c>
      <c r="C206" s="15">
        <v>6</v>
      </c>
      <c r="D206" s="15">
        <v>4</v>
      </c>
      <c r="E206" s="15">
        <v>2</v>
      </c>
      <c r="F206" s="58">
        <v>4</v>
      </c>
      <c r="G206" s="15">
        <v>1</v>
      </c>
      <c r="H206" s="15"/>
      <c r="I206" s="15"/>
      <c r="J206" s="15"/>
      <c r="K206" s="15"/>
      <c r="L206" s="15"/>
      <c r="M206" s="27"/>
      <c r="N206" s="15"/>
      <c r="O206" s="1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</row>
    <row r="207" spans="1:64" s="3" customFormat="1" ht="12">
      <c r="A207" s="17">
        <v>80</v>
      </c>
      <c r="B207" s="17">
        <v>86</v>
      </c>
      <c r="C207" s="17">
        <v>88</v>
      </c>
      <c r="D207" s="17">
        <v>81</v>
      </c>
      <c r="E207" s="17">
        <v>76</v>
      </c>
      <c r="F207" s="17">
        <v>83</v>
      </c>
      <c r="G207" s="17">
        <v>87</v>
      </c>
      <c r="H207" s="17"/>
      <c r="I207" s="17"/>
      <c r="J207" s="17"/>
      <c r="K207" s="17"/>
      <c r="L207" s="17"/>
      <c r="M207" s="17"/>
      <c r="N207" s="17"/>
      <c r="O207" s="17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pans="1:64" s="1" customFormat="1" ht="12.75">
      <c r="A208" s="14" t="s">
        <v>288</v>
      </c>
      <c r="B208" s="15" t="s">
        <v>2</v>
      </c>
      <c r="C208" s="15">
        <v>40</v>
      </c>
      <c r="D208" s="15" t="s">
        <v>3</v>
      </c>
      <c r="E208" s="15" t="s">
        <v>234</v>
      </c>
      <c r="F208" s="15" t="s">
        <v>5</v>
      </c>
      <c r="G208" s="16">
        <f>(A210*A211+B210*B211+C210*C211+D210*D211+E210*E211+F210*F211+G210*G211+H210*H211)/C208</f>
        <v>92.4</v>
      </c>
      <c r="H208" s="15"/>
      <c r="I208" s="15"/>
      <c r="J208" s="15"/>
      <c r="K208" s="15"/>
      <c r="L208" s="27"/>
      <c r="M208" s="15"/>
      <c r="N208" s="15"/>
      <c r="O208" s="1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</row>
    <row r="209" spans="1:64" s="3" customFormat="1" ht="12.75">
      <c r="A209" s="15" t="s">
        <v>289</v>
      </c>
      <c r="B209" s="15" t="s">
        <v>290</v>
      </c>
      <c r="C209" s="15" t="s">
        <v>291</v>
      </c>
      <c r="D209" s="15" t="s">
        <v>292</v>
      </c>
      <c r="E209" s="15" t="s">
        <v>293</v>
      </c>
      <c r="F209" s="15" t="s">
        <v>294</v>
      </c>
      <c r="G209" s="15" t="s">
        <v>295</v>
      </c>
      <c r="H209" s="15"/>
      <c r="I209" s="15"/>
      <c r="J209" s="15"/>
      <c r="K209" s="15"/>
      <c r="L209" s="15"/>
      <c r="M209" s="27"/>
      <c r="N209" s="15"/>
      <c r="O209" s="1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6</v>
      </c>
      <c r="G210" s="15">
        <v>4</v>
      </c>
      <c r="H210" s="15"/>
      <c r="I210" s="15"/>
      <c r="J210" s="15"/>
      <c r="K210" s="15"/>
      <c r="L210" s="15"/>
      <c r="M210" s="27"/>
      <c r="N210" s="15"/>
      <c r="O210" s="1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</row>
    <row r="211" spans="1:64" s="3" customFormat="1" ht="12">
      <c r="A211" s="17">
        <v>87</v>
      </c>
      <c r="B211" s="17">
        <v>95</v>
      </c>
      <c r="C211" s="17">
        <v>92</v>
      </c>
      <c r="D211" s="17">
        <v>97</v>
      </c>
      <c r="E211" s="17">
        <v>90</v>
      </c>
      <c r="F211" s="17">
        <v>93</v>
      </c>
      <c r="G211" s="17">
        <v>93</v>
      </c>
      <c r="H211" s="17"/>
      <c r="I211" s="17"/>
      <c r="J211" s="17"/>
      <c r="K211" s="17"/>
      <c r="L211" s="17"/>
      <c r="M211" s="17"/>
      <c r="N211" s="17"/>
      <c r="O211" s="17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pans="1:64" s="1" customFormat="1" ht="12.75">
      <c r="A212" s="14" t="s">
        <v>296</v>
      </c>
      <c r="B212" s="15" t="s">
        <v>2</v>
      </c>
      <c r="C212" s="15">
        <v>31</v>
      </c>
      <c r="D212" s="15" t="s">
        <v>3</v>
      </c>
      <c r="E212" s="15" t="s">
        <v>252</v>
      </c>
      <c r="F212" s="15" t="s">
        <v>5</v>
      </c>
      <c r="G212" s="16">
        <f>(A214*A215+B214*B215+C214*C215+D214*D215+E214*E215+F214*F215+G214*G215)/C212</f>
        <v>85.225806451612897</v>
      </c>
      <c r="H212" s="15"/>
      <c r="I212" s="15"/>
      <c r="J212" s="15"/>
      <c r="K212" s="15"/>
      <c r="L212" s="27"/>
      <c r="M212" s="15"/>
      <c r="N212" s="15"/>
      <c r="O212" s="1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</row>
    <row r="213" spans="1:64" s="3" customFormat="1" ht="12.75">
      <c r="A213" s="15" t="s">
        <v>297</v>
      </c>
      <c r="B213" s="15" t="s">
        <v>298</v>
      </c>
      <c r="C213" s="15" t="s">
        <v>299</v>
      </c>
      <c r="D213" s="15" t="s">
        <v>300</v>
      </c>
      <c r="E213" s="15" t="s">
        <v>301</v>
      </c>
      <c r="F213" s="15" t="s">
        <v>302</v>
      </c>
      <c r="G213" s="15"/>
      <c r="H213" s="15"/>
      <c r="I213" s="15"/>
      <c r="J213" s="15"/>
      <c r="K213" s="15"/>
      <c r="L213" s="15"/>
      <c r="M213" s="27"/>
      <c r="N213" s="15"/>
      <c r="O213" s="1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</row>
    <row r="214" spans="1:64" s="1" customFormat="1" ht="12.75">
      <c r="A214" s="15">
        <v>6</v>
      </c>
      <c r="B214" s="15">
        <v>6</v>
      </c>
      <c r="C214" s="15">
        <v>6</v>
      </c>
      <c r="D214" s="15">
        <v>6</v>
      </c>
      <c r="E214" s="15">
        <v>6</v>
      </c>
      <c r="F214" s="15">
        <v>1</v>
      </c>
      <c r="G214" s="15"/>
      <c r="H214" s="15"/>
      <c r="I214" s="15"/>
      <c r="J214" s="15"/>
      <c r="K214" s="15"/>
      <c r="L214" s="15"/>
      <c r="M214" s="27"/>
      <c r="N214" s="15"/>
      <c r="O214" s="1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</row>
    <row r="215" spans="1:64" s="3" customFormat="1" ht="12">
      <c r="A215" s="17">
        <v>83</v>
      </c>
      <c r="B215" s="17">
        <v>83</v>
      </c>
      <c r="C215" s="17">
        <v>85</v>
      </c>
      <c r="D215" s="17">
        <v>90</v>
      </c>
      <c r="E215" s="17">
        <v>84</v>
      </c>
      <c r="F215" s="17">
        <v>92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</row>
    <row r="216" spans="1:64" s="1" customFormat="1" ht="12.75">
      <c r="A216" s="14" t="s">
        <v>303</v>
      </c>
      <c r="B216" s="15" t="s">
        <v>2</v>
      </c>
      <c r="C216" s="15">
        <v>27</v>
      </c>
      <c r="D216" s="15" t="s">
        <v>3</v>
      </c>
      <c r="E216" s="22" t="s">
        <v>304</v>
      </c>
      <c r="F216" s="15" t="s">
        <v>5</v>
      </c>
      <c r="G216" s="16">
        <f>(A218*A219+B218*B219+C218*C219+D218*D219+E218*E219+F218*F219+G218*G219)/C216</f>
        <v>89.703703703703709</v>
      </c>
      <c r="H216" s="15"/>
      <c r="I216" s="15"/>
      <c r="J216" s="15"/>
      <c r="K216" s="15"/>
      <c r="L216" s="27"/>
      <c r="M216" s="15"/>
      <c r="N216" s="15"/>
      <c r="O216" s="1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</row>
    <row r="217" spans="1:64" s="3" customFormat="1" ht="12.75">
      <c r="A217" s="15" t="s">
        <v>305</v>
      </c>
      <c r="B217" s="15" t="s">
        <v>306</v>
      </c>
      <c r="C217" s="15" t="s">
        <v>307</v>
      </c>
      <c r="D217" s="15" t="s">
        <v>308</v>
      </c>
      <c r="E217" s="15" t="s">
        <v>309</v>
      </c>
      <c r="F217" s="15" t="s">
        <v>310</v>
      </c>
      <c r="G217" s="15"/>
      <c r="H217" s="15"/>
      <c r="I217" s="15"/>
      <c r="J217" s="15"/>
      <c r="K217" s="15"/>
      <c r="L217" s="15"/>
      <c r="M217" s="27"/>
      <c r="N217" s="15"/>
      <c r="O217" s="1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</row>
    <row r="218" spans="1:64" s="1" customFormat="1" ht="12.75">
      <c r="A218" s="15">
        <v>6</v>
      </c>
      <c r="B218" s="15">
        <v>5</v>
      </c>
      <c r="C218" s="15">
        <v>6</v>
      </c>
      <c r="D218" s="15">
        <v>4</v>
      </c>
      <c r="E218" s="15">
        <v>4</v>
      </c>
      <c r="F218" s="15">
        <v>2</v>
      </c>
      <c r="G218" s="15"/>
      <c r="H218" s="15"/>
      <c r="I218" s="15"/>
      <c r="J218" s="15"/>
      <c r="K218" s="15"/>
      <c r="L218" s="15"/>
      <c r="M218" s="27"/>
      <c r="N218" s="15"/>
      <c r="O218" s="1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</row>
    <row r="219" spans="1:64" s="3" customFormat="1" ht="12">
      <c r="A219" s="17">
        <v>98</v>
      </c>
      <c r="B219" s="17">
        <v>88</v>
      </c>
      <c r="C219" s="17">
        <v>91</v>
      </c>
      <c r="D219" s="17">
        <v>89</v>
      </c>
      <c r="E219" s="17">
        <v>85</v>
      </c>
      <c r="F219" s="17">
        <v>76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</row>
    <row r="220" spans="1:64" s="1" customFormat="1" ht="12.75">
      <c r="A220" s="14" t="s">
        <v>311</v>
      </c>
      <c r="B220" s="15" t="s">
        <v>2</v>
      </c>
      <c r="C220" s="15">
        <v>23</v>
      </c>
      <c r="D220" s="15" t="s">
        <v>3</v>
      </c>
      <c r="E220" s="15" t="s">
        <v>312</v>
      </c>
      <c r="F220" s="15" t="s">
        <v>5</v>
      </c>
      <c r="G220" s="16">
        <f>(A222*A223+B222*B223+C222*C223+D222*D223+E222*E223+F222*F223+G222*G223)/C220</f>
        <v>96.521739130434781</v>
      </c>
      <c r="H220" s="15"/>
      <c r="I220" s="15"/>
      <c r="J220" s="15"/>
      <c r="K220" s="15"/>
      <c r="L220" s="27"/>
      <c r="M220" s="15"/>
      <c r="N220" s="15"/>
      <c r="O220" s="1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</row>
    <row r="221" spans="1:64" s="3" customFormat="1" ht="12.75">
      <c r="A221" s="15" t="s">
        <v>313</v>
      </c>
      <c r="B221" s="15" t="s">
        <v>314</v>
      </c>
      <c r="C221" s="15" t="s">
        <v>315</v>
      </c>
      <c r="D221" s="15" t="s">
        <v>316</v>
      </c>
      <c r="E221" s="15" t="s">
        <v>310</v>
      </c>
      <c r="F221" s="15"/>
      <c r="G221" s="15"/>
      <c r="H221" s="15"/>
      <c r="I221" s="15"/>
      <c r="J221" s="15"/>
      <c r="K221" s="15"/>
      <c r="L221" s="15"/>
      <c r="M221" s="27"/>
      <c r="N221" s="15"/>
      <c r="O221" s="1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</row>
    <row r="222" spans="1:64" s="1" customFormat="1" ht="12.75">
      <c r="A222" s="15">
        <v>5</v>
      </c>
      <c r="B222" s="15">
        <v>6</v>
      </c>
      <c r="C222" s="15">
        <v>5</v>
      </c>
      <c r="D222" s="15">
        <v>5</v>
      </c>
      <c r="E222" s="15">
        <v>2</v>
      </c>
      <c r="F222" s="15"/>
      <c r="G222" s="15"/>
      <c r="H222" s="15"/>
      <c r="I222" s="15"/>
      <c r="J222" s="15"/>
      <c r="K222" s="15"/>
      <c r="L222" s="15"/>
      <c r="M222" s="27"/>
      <c r="N222" s="15"/>
      <c r="O222" s="1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</row>
    <row r="223" spans="1:64" s="3" customFormat="1" ht="12">
      <c r="A223" s="17">
        <v>99</v>
      </c>
      <c r="B223" s="17">
        <v>98</v>
      </c>
      <c r="C223" s="17">
        <v>99</v>
      </c>
      <c r="D223" s="17">
        <v>98</v>
      </c>
      <c r="E223" s="17">
        <v>76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</row>
    <row r="224" spans="1:64" s="1" customFormat="1" ht="12.75">
      <c r="A224" s="14" t="s">
        <v>317</v>
      </c>
      <c r="B224" s="15" t="s">
        <v>2</v>
      </c>
      <c r="C224" s="15">
        <v>25</v>
      </c>
      <c r="D224" s="15" t="s">
        <v>3</v>
      </c>
      <c r="E224" s="15" t="s">
        <v>242</v>
      </c>
      <c r="F224" s="15" t="s">
        <v>5</v>
      </c>
      <c r="G224" s="16">
        <f>(A226*A227+B226*B227+C226*C227+D226*D227+E226*E227+F226*F227)/C224</f>
        <v>81.48</v>
      </c>
      <c r="H224" s="15"/>
      <c r="I224" s="15"/>
      <c r="J224" s="15"/>
      <c r="K224" s="15"/>
      <c r="L224" s="27"/>
      <c r="M224" s="15"/>
      <c r="N224" s="15"/>
      <c r="O224" s="1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</row>
    <row r="225" spans="1:64" s="3" customFormat="1" ht="12.75">
      <c r="A225" s="15" t="s">
        <v>318</v>
      </c>
      <c r="B225" s="15" t="s">
        <v>319</v>
      </c>
      <c r="C225" s="15" t="s">
        <v>309</v>
      </c>
      <c r="D225" s="15" t="s">
        <v>320</v>
      </c>
      <c r="E225" s="15" t="s">
        <v>321</v>
      </c>
      <c r="F225" s="15"/>
      <c r="G225" s="15"/>
      <c r="H225" s="15"/>
      <c r="I225" s="15"/>
      <c r="J225" s="15"/>
      <c r="K225" s="15"/>
      <c r="L225" s="15"/>
      <c r="M225" s="27"/>
      <c r="N225" s="15"/>
      <c r="O225" s="1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</row>
    <row r="226" spans="1:64" s="1" customFormat="1" ht="12.75">
      <c r="A226" s="15">
        <v>6</v>
      </c>
      <c r="B226" s="15">
        <v>6</v>
      </c>
      <c r="C226" s="15">
        <v>6</v>
      </c>
      <c r="D226" s="15">
        <v>1</v>
      </c>
      <c r="E226" s="15">
        <v>6</v>
      </c>
      <c r="F226" s="15"/>
      <c r="G226" s="15"/>
      <c r="H226" s="15"/>
      <c r="I226" s="15"/>
      <c r="J226" s="15"/>
      <c r="K226" s="15"/>
      <c r="L226" s="15"/>
      <c r="M226" s="27"/>
      <c r="N226" s="15"/>
      <c r="O226" s="1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</row>
    <row r="227" spans="1:64" s="3" customFormat="1" ht="12">
      <c r="A227" s="17">
        <v>77</v>
      </c>
      <c r="B227" s="17">
        <v>79</v>
      </c>
      <c r="C227" s="17">
        <v>85</v>
      </c>
      <c r="D227" s="17">
        <v>75</v>
      </c>
      <c r="E227" s="17">
        <v>86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</row>
    <row r="228" spans="1:64" s="1" customFormat="1" ht="12.75">
      <c r="A228" s="14" t="s">
        <v>322</v>
      </c>
      <c r="B228" s="15" t="s">
        <v>2</v>
      </c>
      <c r="C228" s="15">
        <v>25</v>
      </c>
      <c r="D228" s="15" t="s">
        <v>3</v>
      </c>
      <c r="E228" s="15" t="s">
        <v>260</v>
      </c>
      <c r="F228" s="15" t="s">
        <v>5</v>
      </c>
      <c r="G228" s="16">
        <f>(A230*A231+B230*B231+C230*C231+D230*D231+E230*E231+F230*F231)/C228</f>
        <v>86.56</v>
      </c>
      <c r="H228" s="15"/>
      <c r="I228" s="15"/>
      <c r="J228" s="15"/>
      <c r="K228" s="15"/>
      <c r="L228" s="27"/>
      <c r="M228" s="15"/>
      <c r="N228" s="15"/>
      <c r="O228" s="1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</row>
    <row r="229" spans="1:64" s="3" customFormat="1" ht="12.75">
      <c r="A229" s="15" t="s">
        <v>323</v>
      </c>
      <c r="B229" s="15" t="s">
        <v>324</v>
      </c>
      <c r="C229" s="15" t="s">
        <v>325</v>
      </c>
      <c r="D229" s="15" t="s">
        <v>326</v>
      </c>
      <c r="E229" s="15" t="s">
        <v>327</v>
      </c>
      <c r="F229" s="15"/>
      <c r="G229" s="15"/>
      <c r="H229" s="15"/>
      <c r="I229" s="15"/>
      <c r="J229" s="15"/>
      <c r="K229" s="15"/>
      <c r="L229" s="15"/>
      <c r="M229" s="27"/>
      <c r="N229" s="15"/>
      <c r="O229" s="1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</row>
    <row r="230" spans="1:64" s="1" customFormat="1" ht="12.75">
      <c r="A230" s="15">
        <v>6</v>
      </c>
      <c r="B230" s="15">
        <v>5</v>
      </c>
      <c r="C230" s="15">
        <v>6</v>
      </c>
      <c r="D230" s="15">
        <v>6</v>
      </c>
      <c r="E230" s="15">
        <v>2</v>
      </c>
      <c r="F230" s="15"/>
      <c r="G230" s="15"/>
      <c r="H230" s="15"/>
      <c r="I230" s="15"/>
      <c r="J230" s="15"/>
      <c r="K230" s="15"/>
      <c r="L230" s="15"/>
      <c r="M230" s="27"/>
      <c r="N230" s="15"/>
      <c r="O230" s="1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pans="1:64" s="3" customFormat="1" ht="12">
      <c r="A231" s="17">
        <v>86</v>
      </c>
      <c r="B231" s="17">
        <v>86</v>
      </c>
      <c r="C231" s="17">
        <v>88</v>
      </c>
      <c r="D231" s="17">
        <v>86</v>
      </c>
      <c r="E231" s="17">
        <v>87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4" s="1" customFormat="1" ht="12.75">
      <c r="A232" s="14" t="s">
        <v>328</v>
      </c>
      <c r="B232" s="15" t="s">
        <v>2</v>
      </c>
      <c r="C232" s="15">
        <v>13</v>
      </c>
      <c r="D232" s="15" t="s">
        <v>3</v>
      </c>
      <c r="E232" s="15" t="s">
        <v>329</v>
      </c>
      <c r="F232" s="15" t="s">
        <v>5</v>
      </c>
      <c r="G232" s="16">
        <f>(A234*A235+B234*B235+C234*C235+D234*D235)/C232</f>
        <v>87.538461538461533</v>
      </c>
      <c r="H232" s="15"/>
      <c r="I232" s="15"/>
      <c r="J232" s="15"/>
      <c r="K232" s="15"/>
      <c r="L232" s="27"/>
      <c r="M232" s="15"/>
      <c r="N232" s="15"/>
      <c r="O232" s="1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pans="1:64" s="3" customFormat="1" ht="12.75">
      <c r="A233" s="15" t="s">
        <v>330</v>
      </c>
      <c r="B233" s="15" t="s">
        <v>331</v>
      </c>
      <c r="C233" s="15" t="s">
        <v>310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7"/>
      <c r="N233" s="15"/>
      <c r="O233" s="1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4" s="1" customFormat="1" ht="12.75">
      <c r="A234" s="15">
        <v>6</v>
      </c>
      <c r="B234" s="15">
        <v>6</v>
      </c>
      <c r="C234" s="15">
        <v>1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27"/>
      <c r="N234" s="15"/>
      <c r="O234" s="1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pans="1:64" s="3" customFormat="1" ht="12">
      <c r="A235" s="17">
        <v>87</v>
      </c>
      <c r="B235" s="17">
        <v>90</v>
      </c>
      <c r="C235" s="17">
        <v>76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4" s="6" customFormat="1" ht="12.75">
      <c r="A236" s="30" t="s">
        <v>332</v>
      </c>
      <c r="B236" s="30" t="s">
        <v>2</v>
      </c>
      <c r="C236" s="30">
        <v>4</v>
      </c>
      <c r="D236" s="30" t="s">
        <v>3</v>
      </c>
      <c r="E236" s="30" t="s">
        <v>304</v>
      </c>
      <c r="F236" s="30" t="s">
        <v>5</v>
      </c>
      <c r="G236" s="30">
        <f>(A238*A239+B238*B239+C238*C239+D238*D239)/C236</f>
        <v>0</v>
      </c>
      <c r="H236" s="30"/>
      <c r="I236" s="30"/>
      <c r="J236" s="30"/>
      <c r="K236" s="30"/>
      <c r="L236" s="34"/>
      <c r="M236" s="30"/>
      <c r="N236" s="30"/>
      <c r="O236" s="30"/>
    </row>
    <row r="237" spans="1:64" s="3" customFormat="1" ht="12.75">
      <c r="A237" s="15"/>
      <c r="B237" s="15"/>
      <c r="C237" s="15" t="s">
        <v>333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27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pans="1:64" s="1" customFormat="1" ht="12.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27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pans="1:64" s="3" customFormat="1" ht="1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pans="1:64" s="1" customFormat="1" ht="22.5">
      <c r="A240" s="124" t="s">
        <v>334</v>
      </c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6"/>
      <c r="P240" s="28"/>
      <c r="Q240" s="37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</row>
    <row r="241" spans="1:64" s="1" customFormat="1" ht="12.75">
      <c r="A241" s="14" t="s">
        <v>335</v>
      </c>
      <c r="B241" s="15" t="s">
        <v>2</v>
      </c>
      <c r="C241" s="15">
        <v>20</v>
      </c>
      <c r="D241" s="15" t="s">
        <v>3</v>
      </c>
      <c r="E241" s="15" t="s">
        <v>260</v>
      </c>
      <c r="F241" s="15" t="s">
        <v>5</v>
      </c>
      <c r="G241" s="16">
        <f>(A243*A244+B243*B244+C243*C244+D243*D244)/C241</f>
        <v>82</v>
      </c>
      <c r="H241" s="15"/>
      <c r="I241" s="15"/>
      <c r="J241" s="15"/>
      <c r="K241" s="15"/>
      <c r="L241" s="27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pans="1:64" s="3" customFormat="1" ht="12.75">
      <c r="A242" s="15" t="s">
        <v>336</v>
      </c>
      <c r="B242" s="15" t="s">
        <v>337</v>
      </c>
      <c r="C242" s="15" t="s">
        <v>338</v>
      </c>
      <c r="D242" s="15" t="s">
        <v>339</v>
      </c>
      <c r="E242" s="15"/>
      <c r="F242" s="15"/>
      <c r="G242" s="15"/>
      <c r="H242" s="15"/>
      <c r="I242" s="15"/>
      <c r="J242" s="15"/>
      <c r="K242" s="15"/>
      <c r="L242" s="15"/>
      <c r="M242" s="27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</row>
    <row r="243" spans="1:64" s="1" customFormat="1" ht="12.75">
      <c r="A243" s="15">
        <v>6</v>
      </c>
      <c r="B243" s="15">
        <v>6</v>
      </c>
      <c r="C243" s="15">
        <v>6</v>
      </c>
      <c r="D243" s="15">
        <v>2</v>
      </c>
      <c r="E243" s="15"/>
      <c r="F243" s="15"/>
      <c r="G243" s="15"/>
      <c r="H243" s="15"/>
      <c r="I243" s="15"/>
      <c r="J243" s="15"/>
      <c r="K243" s="15"/>
      <c r="L243" s="15"/>
      <c r="M243" s="27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pans="1:64" s="3" customFormat="1" ht="12">
      <c r="A244" s="17">
        <v>85</v>
      </c>
      <c r="B244" s="17">
        <v>80</v>
      </c>
      <c r="C244" s="17">
        <v>76</v>
      </c>
      <c r="D244" s="17">
        <v>97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pans="1:64" s="1" customFormat="1" ht="12.75">
      <c r="A245" s="14" t="s">
        <v>340</v>
      </c>
      <c r="B245" s="15" t="s">
        <v>2</v>
      </c>
      <c r="C245" s="15">
        <v>33</v>
      </c>
      <c r="D245" s="15" t="s">
        <v>3</v>
      </c>
      <c r="E245" s="15" t="s">
        <v>141</v>
      </c>
      <c r="F245" s="15" t="s">
        <v>5</v>
      </c>
      <c r="G245" s="16">
        <f>(A247*A248+B247*B248+C247*C248+D247*D248+E247*E248+F247*F248)/C245</f>
        <v>96.272727272727266</v>
      </c>
      <c r="H245" s="15"/>
      <c r="I245" s="15"/>
      <c r="J245" s="15"/>
      <c r="K245" s="15"/>
      <c r="L245" s="27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pans="1:64" s="3" customFormat="1" ht="12.75">
      <c r="A246" s="15" t="s">
        <v>341</v>
      </c>
      <c r="B246" s="15" t="s">
        <v>342</v>
      </c>
      <c r="C246" s="15" t="s">
        <v>343</v>
      </c>
      <c r="D246" s="15" t="s">
        <v>344</v>
      </c>
      <c r="E246" s="15" t="s">
        <v>339</v>
      </c>
      <c r="F246" s="15" t="s">
        <v>345</v>
      </c>
      <c r="G246" s="15"/>
      <c r="H246" s="15"/>
      <c r="I246" s="15"/>
      <c r="J246" s="15"/>
      <c r="K246" s="15"/>
      <c r="L246" s="15"/>
      <c r="M246" s="27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pans="1:64" s="1" customFormat="1" ht="12.75">
      <c r="A247" s="15">
        <v>6</v>
      </c>
      <c r="B247" s="15">
        <v>6</v>
      </c>
      <c r="C247" s="15">
        <v>6</v>
      </c>
      <c r="D247" s="15">
        <v>6</v>
      </c>
      <c r="E247" s="15">
        <v>3</v>
      </c>
      <c r="F247" s="15">
        <v>6</v>
      </c>
      <c r="G247" s="15"/>
      <c r="H247" s="15"/>
      <c r="I247" s="15"/>
      <c r="J247" s="15"/>
      <c r="K247" s="15"/>
      <c r="L247" s="15"/>
      <c r="M247" s="27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pans="1:64" s="3" customFormat="1" ht="12">
      <c r="A248" s="17">
        <v>99</v>
      </c>
      <c r="B248" s="17">
        <v>98</v>
      </c>
      <c r="C248" s="17">
        <v>91</v>
      </c>
      <c r="D248" s="17">
        <v>99</v>
      </c>
      <c r="E248" s="17">
        <v>97</v>
      </c>
      <c r="F248" s="17">
        <v>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</row>
    <row r="249" spans="1:64" s="1" customFormat="1" ht="12.75">
      <c r="A249" s="14" t="s">
        <v>346</v>
      </c>
      <c r="B249" s="15" t="s">
        <v>2</v>
      </c>
      <c r="C249" s="15">
        <v>31</v>
      </c>
      <c r="D249" s="15" t="s">
        <v>3</v>
      </c>
      <c r="E249" s="15" t="s">
        <v>141</v>
      </c>
      <c r="F249" s="15" t="s">
        <v>5</v>
      </c>
      <c r="G249" s="16">
        <f>(A251*A252+B251*B252+C251*C252+D251*D252+E251*E252+F251*F252)/C249</f>
        <v>96.741935483870961</v>
      </c>
      <c r="H249" s="15"/>
      <c r="I249" s="15"/>
      <c r="J249" s="15"/>
      <c r="K249" s="15"/>
      <c r="L249" s="27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pans="1:64" s="3" customFormat="1" ht="12.75">
      <c r="A250" s="15" t="s">
        <v>347</v>
      </c>
      <c r="B250" s="15" t="s">
        <v>348</v>
      </c>
      <c r="C250" s="15" t="s">
        <v>349</v>
      </c>
      <c r="D250" s="15" t="s">
        <v>350</v>
      </c>
      <c r="E250" s="15" t="s">
        <v>351</v>
      </c>
      <c r="F250" s="15" t="s">
        <v>352</v>
      </c>
      <c r="G250" s="15"/>
      <c r="H250" s="15"/>
      <c r="I250" s="15"/>
      <c r="J250" s="15"/>
      <c r="K250" s="15"/>
      <c r="L250" s="15"/>
      <c r="M250" s="27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pans="1:64" s="1" customFormat="1" ht="12.75">
      <c r="A251" s="15">
        <v>6</v>
      </c>
      <c r="B251" s="15">
        <v>6</v>
      </c>
      <c r="C251" s="15">
        <v>5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7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pans="1:64" s="3" customFormat="1" ht="12">
      <c r="A252" s="17">
        <v>98</v>
      </c>
      <c r="B252" s="17">
        <v>98</v>
      </c>
      <c r="C252" s="17">
        <v>99</v>
      </c>
      <c r="D252" s="17">
        <v>96</v>
      </c>
      <c r="E252" s="17">
        <v>99</v>
      </c>
      <c r="F252" s="17">
        <v>79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pans="1:64" s="1" customFormat="1" ht="12.75">
      <c r="A253" s="14" t="s">
        <v>353</v>
      </c>
      <c r="B253" s="15" t="s">
        <v>2</v>
      </c>
      <c r="C253" s="15">
        <v>31</v>
      </c>
      <c r="D253" s="15" t="s">
        <v>3</v>
      </c>
      <c r="E253" s="15" t="s">
        <v>329</v>
      </c>
      <c r="F253" s="15" t="s">
        <v>5</v>
      </c>
      <c r="G253" s="16">
        <f>(A255*A256+B255*B256+C255*C256+D255*D256+E255*E256+F255*F256)/C253</f>
        <v>87</v>
      </c>
      <c r="H253" s="15"/>
      <c r="I253" s="15"/>
      <c r="J253" s="15"/>
      <c r="K253" s="15"/>
      <c r="L253" s="27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pans="1:64" s="3" customFormat="1" ht="12.75">
      <c r="A254" s="15" t="s">
        <v>354</v>
      </c>
      <c r="B254" s="15" t="s">
        <v>355</v>
      </c>
      <c r="C254" s="15" t="s">
        <v>356</v>
      </c>
      <c r="D254" s="15" t="s">
        <v>357</v>
      </c>
      <c r="E254" s="15" t="s">
        <v>358</v>
      </c>
      <c r="F254" s="15" t="s">
        <v>352</v>
      </c>
      <c r="G254" s="15"/>
      <c r="H254" s="15"/>
      <c r="I254" s="15"/>
      <c r="J254" s="15"/>
      <c r="K254" s="15"/>
      <c r="L254" s="15"/>
      <c r="M254" s="27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pans="1:64" s="1" customFormat="1" ht="12.75">
      <c r="A255" s="15">
        <v>5</v>
      </c>
      <c r="B255" s="15">
        <v>6</v>
      </c>
      <c r="C255" s="15">
        <v>6</v>
      </c>
      <c r="D255" s="15">
        <v>6</v>
      </c>
      <c r="E255" s="15">
        <v>6</v>
      </c>
      <c r="F255" s="15">
        <v>2</v>
      </c>
      <c r="G255" s="15"/>
      <c r="H255" s="15"/>
      <c r="I255" s="15"/>
      <c r="J255" s="15"/>
      <c r="K255" s="15"/>
      <c r="L255" s="15"/>
      <c r="M255" s="27"/>
      <c r="N255" s="15"/>
      <c r="O255" s="1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pans="1:64" s="3" customFormat="1" ht="12">
      <c r="A256" s="17">
        <v>95</v>
      </c>
      <c r="B256" s="17">
        <v>99</v>
      </c>
      <c r="C256" s="17">
        <v>82</v>
      </c>
      <c r="D256" s="17">
        <v>84</v>
      </c>
      <c r="E256" s="17">
        <v>79</v>
      </c>
      <c r="F256" s="17">
        <v>79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pans="1:64" s="1" customFormat="1" ht="12.75">
      <c r="A257" s="14" t="s">
        <v>359</v>
      </c>
      <c r="B257" s="15" t="s">
        <v>2</v>
      </c>
      <c r="C257" s="15">
        <v>36</v>
      </c>
      <c r="D257" s="15" t="s">
        <v>3</v>
      </c>
      <c r="E257" s="15" t="s">
        <v>228</v>
      </c>
      <c r="F257" s="15" t="s">
        <v>5</v>
      </c>
      <c r="G257" s="16">
        <f>(A259*A260+B259*B260+C259*C260+D259*D260+E259*E260+F259*F260+G259*G260)/C257</f>
        <v>85.277777777777771</v>
      </c>
      <c r="H257" s="15"/>
      <c r="I257" s="15"/>
      <c r="J257" s="15"/>
      <c r="K257" s="15"/>
      <c r="L257" s="27"/>
      <c r="M257" s="15"/>
      <c r="N257" s="15"/>
      <c r="O257" s="1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pans="1:64" s="3" customFormat="1" ht="12.75">
      <c r="A258" s="15" t="s">
        <v>360</v>
      </c>
      <c r="B258" s="15" t="s">
        <v>361</v>
      </c>
      <c r="C258" s="15" t="s">
        <v>362</v>
      </c>
      <c r="D258" s="15" t="s">
        <v>363</v>
      </c>
      <c r="E258" s="15" t="s">
        <v>364</v>
      </c>
      <c r="F258" s="15" t="s">
        <v>287</v>
      </c>
      <c r="G258" s="15" t="s">
        <v>365</v>
      </c>
      <c r="H258" s="15"/>
      <c r="I258" s="15"/>
      <c r="J258" s="15"/>
      <c r="K258" s="15"/>
      <c r="L258" s="15"/>
      <c r="M258" s="27"/>
      <c r="N258" s="15"/>
      <c r="O258" s="1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pans="1:64" s="1" customFormat="1" ht="12.75">
      <c r="A259" s="15">
        <v>6</v>
      </c>
      <c r="B259" s="15">
        <v>6</v>
      </c>
      <c r="C259" s="15">
        <v>6</v>
      </c>
      <c r="D259" s="15">
        <v>6</v>
      </c>
      <c r="E259" s="15">
        <v>6</v>
      </c>
      <c r="F259" s="15">
        <v>4</v>
      </c>
      <c r="G259" s="15">
        <v>2</v>
      </c>
      <c r="H259" s="15"/>
      <c r="I259" s="15"/>
      <c r="J259" s="15"/>
      <c r="K259" s="15"/>
      <c r="L259" s="15"/>
      <c r="M259" s="27"/>
      <c r="N259" s="15"/>
      <c r="O259" s="1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pans="1:64" s="3" customFormat="1" ht="12">
      <c r="A260" s="17">
        <v>86</v>
      </c>
      <c r="B260" s="17">
        <v>87</v>
      </c>
      <c r="C260" s="17">
        <v>79</v>
      </c>
      <c r="D260" s="17">
        <v>88</v>
      </c>
      <c r="E260" s="17">
        <v>86</v>
      </c>
      <c r="F260" s="17">
        <v>87</v>
      </c>
      <c r="G260" s="17">
        <v>83</v>
      </c>
      <c r="H260" s="17"/>
      <c r="I260" s="17"/>
      <c r="J260" s="17"/>
      <c r="K260" s="17"/>
      <c r="L260" s="17"/>
      <c r="M260" s="17"/>
      <c r="N260" s="17"/>
      <c r="O260" s="17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pans="1:64" s="1" customFormat="1" ht="12.75">
      <c r="A261" s="14" t="s">
        <v>366</v>
      </c>
      <c r="B261" s="15" t="s">
        <v>2</v>
      </c>
      <c r="C261" s="15">
        <v>32</v>
      </c>
      <c r="D261" s="15" t="s">
        <v>3</v>
      </c>
      <c r="E261" s="15" t="s">
        <v>236</v>
      </c>
      <c r="F261" s="15" t="s">
        <v>5</v>
      </c>
      <c r="G261" s="16">
        <f>(A263*A264+B263*B264+C263*C264+D263*D264+E263*E264+F263*F264)/C261</f>
        <v>93.3125</v>
      </c>
      <c r="H261" s="15"/>
      <c r="I261" s="15"/>
      <c r="J261" s="15"/>
      <c r="K261" s="15"/>
      <c r="L261" s="27"/>
      <c r="M261" s="15"/>
      <c r="N261" s="15"/>
      <c r="O261" s="1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pans="1:64" s="3" customFormat="1" ht="12.75">
      <c r="A262" s="15" t="s">
        <v>367</v>
      </c>
      <c r="B262" s="15" t="s">
        <v>368</v>
      </c>
      <c r="C262" s="15" t="s">
        <v>369</v>
      </c>
      <c r="D262" s="15" t="s">
        <v>370</v>
      </c>
      <c r="E262" s="15" t="s">
        <v>371</v>
      </c>
      <c r="F262" s="15" t="s">
        <v>365</v>
      </c>
      <c r="G262" s="15"/>
      <c r="H262" s="15"/>
      <c r="I262" s="15"/>
      <c r="J262" s="15"/>
      <c r="K262" s="15"/>
      <c r="L262" s="15"/>
      <c r="M262" s="27"/>
      <c r="N262" s="15"/>
      <c r="O262" s="1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pans="1:64" s="1" customFormat="1" ht="12.75">
      <c r="A263" s="15">
        <v>6</v>
      </c>
      <c r="B263" s="15">
        <v>5</v>
      </c>
      <c r="C263" s="15">
        <v>6</v>
      </c>
      <c r="D263" s="15">
        <v>6</v>
      </c>
      <c r="E263" s="15">
        <v>6</v>
      </c>
      <c r="F263" s="15">
        <v>3</v>
      </c>
      <c r="G263" s="15"/>
      <c r="H263" s="15"/>
      <c r="I263" s="15"/>
      <c r="J263" s="15"/>
      <c r="K263" s="15"/>
      <c r="L263" s="15"/>
      <c r="M263" s="27"/>
      <c r="N263" s="15"/>
      <c r="O263" s="1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pans="1:64" s="3" customFormat="1" ht="12">
      <c r="A264" s="17">
        <v>90</v>
      </c>
      <c r="B264" s="17">
        <v>95</v>
      </c>
      <c r="C264" s="17">
        <v>94</v>
      </c>
      <c r="D264" s="17">
        <v>97</v>
      </c>
      <c r="E264" s="17">
        <v>96</v>
      </c>
      <c r="F264" s="17">
        <v>83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pans="1:64" s="1" customFormat="1" ht="12.75">
      <c r="A265" s="14" t="s">
        <v>372</v>
      </c>
      <c r="B265" s="15" t="s">
        <v>2</v>
      </c>
      <c r="C265" s="15">
        <v>40</v>
      </c>
      <c r="D265" s="15" t="s">
        <v>3</v>
      </c>
      <c r="E265" s="15" t="s">
        <v>234</v>
      </c>
      <c r="F265" s="15" t="s">
        <v>5</v>
      </c>
      <c r="G265" s="16">
        <f>(A267*A268+B267*B268+C267*C268+D267*D268+E267*E268+F267*F268+G267*G268)/C265</f>
        <v>98.3</v>
      </c>
      <c r="H265" s="15"/>
      <c r="I265" s="15"/>
      <c r="J265" s="15"/>
      <c r="K265" s="15"/>
      <c r="L265" s="27"/>
      <c r="M265" s="15"/>
      <c r="N265" s="15"/>
      <c r="O265" s="1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pans="1:64" s="3" customFormat="1" ht="12.75">
      <c r="A266" s="15" t="s">
        <v>373</v>
      </c>
      <c r="B266" s="15" t="s">
        <v>374</v>
      </c>
      <c r="C266" s="15" t="s">
        <v>375</v>
      </c>
      <c r="D266" s="15" t="s">
        <v>376</v>
      </c>
      <c r="E266" s="15" t="s">
        <v>377</v>
      </c>
      <c r="F266" s="15" t="s">
        <v>378</v>
      </c>
      <c r="G266" s="15" t="s">
        <v>379</v>
      </c>
      <c r="H266" s="15"/>
      <c r="I266" s="15"/>
      <c r="J266" s="15"/>
      <c r="K266" s="15"/>
      <c r="L266" s="15"/>
      <c r="M266" s="27"/>
      <c r="N266" s="15"/>
      <c r="O266" s="1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4</v>
      </c>
      <c r="G267" s="15">
        <v>6</v>
      </c>
      <c r="H267" s="15"/>
      <c r="I267" s="15"/>
      <c r="J267" s="15"/>
      <c r="K267" s="15"/>
      <c r="L267" s="15"/>
      <c r="M267" s="27"/>
      <c r="N267" s="15"/>
      <c r="O267" s="1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pans="1:64" s="3" customFormat="1" ht="12">
      <c r="A268" s="17">
        <v>95</v>
      </c>
      <c r="B268" s="17">
        <v>99</v>
      </c>
      <c r="C268" s="17">
        <v>99</v>
      </c>
      <c r="D268" s="17">
        <v>99</v>
      </c>
      <c r="E268" s="17">
        <v>99</v>
      </c>
      <c r="F268" s="17">
        <v>98</v>
      </c>
      <c r="G268" s="17">
        <v>99</v>
      </c>
      <c r="H268" s="17"/>
      <c r="I268" s="17"/>
      <c r="J268" s="17"/>
      <c r="K268" s="17"/>
      <c r="L268" s="17"/>
      <c r="M268" s="17"/>
      <c r="N268" s="17"/>
      <c r="O268" s="17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pans="1:64" s="1" customFormat="1" ht="12.75">
      <c r="A269" s="14" t="s">
        <v>380</v>
      </c>
      <c r="B269" s="15" t="s">
        <v>2</v>
      </c>
      <c r="C269" s="15">
        <v>36</v>
      </c>
      <c r="D269" s="15" t="s">
        <v>3</v>
      </c>
      <c r="E269" s="22" t="s">
        <v>381</v>
      </c>
      <c r="F269" s="15" t="s">
        <v>5</v>
      </c>
      <c r="G269" s="16">
        <f>(A271*A272+B271*B272+C271*C272+D271*D272+E271*E272+F271*F272+G271*G272)/C269</f>
        <v>89.666666666666671</v>
      </c>
      <c r="H269" s="15"/>
      <c r="I269" s="15"/>
      <c r="J269" s="15"/>
      <c r="K269" s="15"/>
      <c r="L269" s="27"/>
      <c r="M269" s="15"/>
      <c r="N269" s="15"/>
      <c r="O269" s="1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pans="1:64" s="3" customFormat="1" ht="12.75">
      <c r="A270" s="15" t="s">
        <v>382</v>
      </c>
      <c r="B270" s="15" t="s">
        <v>383</v>
      </c>
      <c r="C270" s="15" t="s">
        <v>384</v>
      </c>
      <c r="D270" s="15" t="s">
        <v>385</v>
      </c>
      <c r="E270" s="15" t="s">
        <v>386</v>
      </c>
      <c r="F270" s="15" t="s">
        <v>387</v>
      </c>
      <c r="G270" s="15" t="s">
        <v>388</v>
      </c>
      <c r="H270" s="15"/>
      <c r="I270" s="15"/>
      <c r="J270" s="15"/>
      <c r="K270" s="15"/>
      <c r="L270" s="15"/>
      <c r="M270" s="27"/>
      <c r="N270" s="15"/>
      <c r="O270" s="1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pans="1:64" s="1" customFormat="1" ht="12.75">
      <c r="A271" s="15">
        <v>6</v>
      </c>
      <c r="B271" s="15">
        <v>6</v>
      </c>
      <c r="C271" s="15">
        <v>6</v>
      </c>
      <c r="D271" s="15">
        <v>6</v>
      </c>
      <c r="E271" s="15">
        <v>4</v>
      </c>
      <c r="F271" s="15">
        <v>6</v>
      </c>
      <c r="G271" s="15">
        <v>2</v>
      </c>
      <c r="H271" s="15"/>
      <c r="I271" s="15"/>
      <c r="J271" s="15"/>
      <c r="K271" s="15"/>
      <c r="L271" s="15"/>
      <c r="M271" s="27"/>
      <c r="N271" s="15"/>
      <c r="O271" s="1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pans="1:64" s="3" customFormat="1" ht="12">
      <c r="A272" s="17">
        <v>92</v>
      </c>
      <c r="B272" s="17">
        <v>92</v>
      </c>
      <c r="C272" s="17">
        <v>91</v>
      </c>
      <c r="D272" s="17">
        <v>85</v>
      </c>
      <c r="E272" s="17">
        <v>80</v>
      </c>
      <c r="F272" s="17">
        <v>92</v>
      </c>
      <c r="G272" s="17">
        <v>98</v>
      </c>
      <c r="H272" s="17"/>
      <c r="I272" s="17"/>
      <c r="J272" s="17"/>
      <c r="K272" s="17"/>
      <c r="L272" s="17"/>
      <c r="M272" s="17"/>
      <c r="N272" s="17"/>
      <c r="O272" s="17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pans="1:64" s="1" customFormat="1" ht="12.75">
      <c r="A273" s="14" t="s">
        <v>389</v>
      </c>
      <c r="B273" s="15" t="s">
        <v>2</v>
      </c>
      <c r="C273" s="15">
        <v>31</v>
      </c>
      <c r="D273" s="15" t="s">
        <v>3</v>
      </c>
      <c r="E273" s="15" t="s">
        <v>381</v>
      </c>
      <c r="F273" s="15" t="s">
        <v>5</v>
      </c>
      <c r="G273" s="16">
        <f>(A275*A276+B275*B276+C275*C276+D275*D276+E275*E276+F275*F276+G275*G276)/C273</f>
        <v>82.774193548387103</v>
      </c>
      <c r="H273" s="15"/>
      <c r="I273" s="15"/>
      <c r="J273" s="15"/>
      <c r="K273" s="15"/>
      <c r="L273" s="27"/>
      <c r="M273" s="15"/>
      <c r="N273" s="15"/>
      <c r="O273" s="1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pans="1:64" s="3" customFormat="1" ht="12.75">
      <c r="A274" s="15" t="s">
        <v>390</v>
      </c>
      <c r="B274" s="15" t="s">
        <v>391</v>
      </c>
      <c r="C274" s="15" t="s">
        <v>392</v>
      </c>
      <c r="D274" s="15" t="s">
        <v>393</v>
      </c>
      <c r="E274" s="15" t="s">
        <v>394</v>
      </c>
      <c r="F274" s="15" t="s">
        <v>395</v>
      </c>
      <c r="G274" s="15"/>
      <c r="H274" s="15"/>
      <c r="I274" s="15"/>
      <c r="J274" s="15"/>
      <c r="K274" s="15"/>
      <c r="L274" s="15"/>
      <c r="M274" s="27"/>
      <c r="N274" s="15"/>
      <c r="O274" s="1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pans="1:64" s="1" customFormat="1" ht="12.75">
      <c r="A275" s="15">
        <v>6</v>
      </c>
      <c r="B275" s="15">
        <v>6</v>
      </c>
      <c r="C275" s="15">
        <v>2</v>
      </c>
      <c r="D275" s="15">
        <v>6</v>
      </c>
      <c r="E275" s="15">
        <v>6</v>
      </c>
      <c r="F275" s="15">
        <v>5</v>
      </c>
      <c r="G275" s="15"/>
      <c r="H275" s="15"/>
      <c r="I275" s="15"/>
      <c r="J275" s="15"/>
      <c r="K275" s="15"/>
      <c r="L275" s="15"/>
      <c r="M275" s="27"/>
      <c r="N275" s="15"/>
      <c r="O275" s="1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pans="1:64" s="3" customFormat="1" ht="12">
      <c r="A276" s="17">
        <v>86</v>
      </c>
      <c r="B276" s="17">
        <v>81</v>
      </c>
      <c r="C276" s="17">
        <v>93</v>
      </c>
      <c r="D276" s="17">
        <v>91</v>
      </c>
      <c r="E276" s="17">
        <v>77</v>
      </c>
      <c r="F276" s="17">
        <v>74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pans="1:64" s="1" customFormat="1" ht="12.75">
      <c r="A277" s="14" t="s">
        <v>396</v>
      </c>
      <c r="B277" s="15" t="s">
        <v>2</v>
      </c>
      <c r="C277" s="15">
        <v>34</v>
      </c>
      <c r="D277" s="15" t="s">
        <v>3</v>
      </c>
      <c r="E277" s="15" t="s">
        <v>312</v>
      </c>
      <c r="F277" s="15" t="s">
        <v>5</v>
      </c>
      <c r="G277" s="16">
        <f>(A279*A280+B279*B280+C279*C280+D279*D280+E279*E280+F279*F280+G279*G280)/C277</f>
        <v>96.82352941176471</v>
      </c>
      <c r="H277" s="15"/>
      <c r="I277" s="15"/>
      <c r="J277" s="15"/>
      <c r="K277" s="15"/>
      <c r="L277" s="27"/>
      <c r="M277" s="15"/>
      <c r="N277" s="15"/>
      <c r="O277" s="1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pans="1:64" s="3" customFormat="1" ht="12.75">
      <c r="A278" s="15" t="s">
        <v>392</v>
      </c>
      <c r="B278" s="15" t="s">
        <v>397</v>
      </c>
      <c r="C278" s="15" t="s">
        <v>398</v>
      </c>
      <c r="D278" s="15" t="s">
        <v>399</v>
      </c>
      <c r="E278" s="15" t="s">
        <v>400</v>
      </c>
      <c r="F278" s="15" t="s">
        <v>401</v>
      </c>
      <c r="G278" s="15" t="s">
        <v>388</v>
      </c>
      <c r="H278" s="15"/>
      <c r="I278" s="15"/>
      <c r="J278" s="15"/>
      <c r="K278" s="15"/>
      <c r="L278" s="15"/>
      <c r="M278" s="27"/>
      <c r="N278" s="15"/>
      <c r="O278" s="1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pans="1:64" s="1" customFormat="1" ht="13.5" customHeight="1">
      <c r="A279" s="15">
        <v>2</v>
      </c>
      <c r="B279" s="15">
        <v>6</v>
      </c>
      <c r="C279" s="15">
        <v>6</v>
      </c>
      <c r="D279" s="15">
        <v>6</v>
      </c>
      <c r="E279" s="15">
        <v>6</v>
      </c>
      <c r="F279" s="15">
        <v>6</v>
      </c>
      <c r="G279" s="15">
        <v>2</v>
      </c>
      <c r="H279" s="15"/>
      <c r="I279" s="15"/>
      <c r="J279" s="15"/>
      <c r="K279" s="15"/>
      <c r="L279" s="15"/>
      <c r="M279" s="27"/>
      <c r="N279" s="15"/>
      <c r="O279" s="1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pans="1:64" s="3" customFormat="1" ht="12">
      <c r="A280" s="17">
        <v>93</v>
      </c>
      <c r="B280" s="17">
        <v>98</v>
      </c>
      <c r="C280" s="17">
        <v>97</v>
      </c>
      <c r="D280" s="17">
        <v>98</v>
      </c>
      <c r="E280" s="17">
        <v>94</v>
      </c>
      <c r="F280" s="17">
        <v>98</v>
      </c>
      <c r="G280" s="17">
        <v>98</v>
      </c>
      <c r="H280" s="17"/>
      <c r="I280" s="17"/>
      <c r="J280" s="17"/>
      <c r="K280" s="17"/>
      <c r="L280" s="17"/>
      <c r="M280" s="17"/>
      <c r="N280" s="17"/>
      <c r="O280" s="17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64" s="1" customFormat="1" ht="12.75">
      <c r="A281" s="14" t="s">
        <v>402</v>
      </c>
      <c r="B281" s="15" t="s">
        <v>2</v>
      </c>
      <c r="C281" s="15">
        <v>37</v>
      </c>
      <c r="D281" s="15" t="s">
        <v>3</v>
      </c>
      <c r="E281" s="15" t="s">
        <v>304</v>
      </c>
      <c r="F281" s="15" t="s">
        <v>5</v>
      </c>
      <c r="G281" s="16">
        <f>(A283*A284+B283*B284+C283*C284+D283*D284+E283*E284+F283*F284+G283*G284)/C281</f>
        <v>94.297297297297291</v>
      </c>
      <c r="H281" s="15"/>
      <c r="I281" s="15"/>
      <c r="J281" s="15"/>
      <c r="K281" s="15"/>
      <c r="L281" s="27"/>
      <c r="M281" s="15"/>
      <c r="N281" s="15"/>
      <c r="O281" s="1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pans="1:64" s="3" customFormat="1" ht="12.75">
      <c r="A282" s="15" t="s">
        <v>403</v>
      </c>
      <c r="B282" s="15" t="s">
        <v>238</v>
      </c>
      <c r="C282" s="15" t="s">
        <v>404</v>
      </c>
      <c r="D282" s="15" t="s">
        <v>405</v>
      </c>
      <c r="E282" s="15" t="s">
        <v>406</v>
      </c>
      <c r="F282" s="15" t="s">
        <v>407</v>
      </c>
      <c r="G282" s="15" t="s">
        <v>408</v>
      </c>
      <c r="H282" s="15"/>
      <c r="I282" s="15"/>
      <c r="J282" s="15"/>
      <c r="K282" s="15"/>
      <c r="L282" s="15"/>
      <c r="M282" s="27"/>
      <c r="N282" s="15"/>
      <c r="O282" s="1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6</v>
      </c>
      <c r="F283" s="15">
        <v>4</v>
      </c>
      <c r="G283" s="15">
        <v>3</v>
      </c>
      <c r="H283" s="15"/>
      <c r="I283" s="15"/>
      <c r="J283" s="15"/>
      <c r="K283" s="15"/>
      <c r="L283" s="15"/>
      <c r="M283" s="27"/>
      <c r="N283" s="15"/>
      <c r="O283" s="1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pans="1:64" s="3" customFormat="1" ht="12">
      <c r="A284" s="17">
        <v>95</v>
      </c>
      <c r="B284" s="17">
        <v>95</v>
      </c>
      <c r="C284" s="17">
        <v>89</v>
      </c>
      <c r="D284" s="17">
        <v>95</v>
      </c>
      <c r="E284" s="17">
        <v>95</v>
      </c>
      <c r="F284" s="17">
        <v>99</v>
      </c>
      <c r="G284" s="17">
        <v>93</v>
      </c>
      <c r="H284" s="17"/>
      <c r="I284" s="17"/>
      <c r="J284" s="17"/>
      <c r="K284" s="17"/>
      <c r="L284" s="17"/>
      <c r="M284" s="17"/>
      <c r="N284" s="17"/>
      <c r="O284" s="17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pans="1:64" s="1" customFormat="1" ht="12.75">
      <c r="A285" s="14" t="s">
        <v>409</v>
      </c>
      <c r="B285" s="15" t="s">
        <v>2</v>
      </c>
      <c r="C285" s="15">
        <v>26</v>
      </c>
      <c r="D285" s="15" t="s">
        <v>3</v>
      </c>
      <c r="E285" s="15" t="s">
        <v>329</v>
      </c>
      <c r="F285" s="15" t="s">
        <v>5</v>
      </c>
      <c r="G285" s="16">
        <f>(A287*A288+B287*B288+C287*C288+D287*D288+E287*E288)/C285</f>
        <v>86.538461538461533</v>
      </c>
      <c r="H285" s="15"/>
      <c r="I285" s="15"/>
      <c r="J285" s="15"/>
      <c r="K285" s="15"/>
      <c r="L285" s="27"/>
      <c r="M285" s="15"/>
      <c r="N285" s="15"/>
      <c r="O285" s="1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pans="1:64" s="3" customFormat="1" ht="12.75">
      <c r="A286" s="15" t="s">
        <v>410</v>
      </c>
      <c r="B286" s="15" t="s">
        <v>139</v>
      </c>
      <c r="C286" s="15" t="s">
        <v>411</v>
      </c>
      <c r="D286" s="15" t="s">
        <v>412</v>
      </c>
      <c r="E286" s="15" t="s">
        <v>408</v>
      </c>
      <c r="F286" s="15"/>
      <c r="G286" s="15"/>
      <c r="H286" s="15"/>
      <c r="I286" s="15"/>
      <c r="J286" s="15"/>
      <c r="K286" s="15"/>
      <c r="L286" s="15"/>
      <c r="M286" s="27"/>
      <c r="N286" s="15"/>
      <c r="O286" s="1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pans="1:64" s="1" customFormat="1" ht="12.75">
      <c r="A287" s="15">
        <v>6</v>
      </c>
      <c r="B287" s="15">
        <v>6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7"/>
      <c r="N287" s="15"/>
      <c r="O287" s="1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pans="1:64" s="3" customFormat="1" ht="12">
      <c r="A288" s="17">
        <v>83</v>
      </c>
      <c r="B288" s="17">
        <v>87</v>
      </c>
      <c r="C288" s="17">
        <v>99</v>
      </c>
      <c r="D288" s="17">
        <v>75</v>
      </c>
      <c r="E288" s="17">
        <v>93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pans="1:64" s="1" customFormat="1" ht="12.75">
      <c r="A289" s="14" t="s">
        <v>413</v>
      </c>
      <c r="B289" s="15" t="s">
        <v>2</v>
      </c>
      <c r="C289" s="15">
        <v>25</v>
      </c>
      <c r="D289" s="15" t="s">
        <v>3</v>
      </c>
      <c r="E289" s="15" t="s">
        <v>414</v>
      </c>
      <c r="F289" s="15" t="s">
        <v>5</v>
      </c>
      <c r="G289" s="16">
        <f>(A291*A292+B291*B292+C291*C292+D291*D292+E291*E292)/C289</f>
        <v>74.16</v>
      </c>
      <c r="H289" s="15"/>
      <c r="I289" s="15"/>
      <c r="J289" s="15"/>
      <c r="K289" s="15"/>
      <c r="L289" s="27"/>
      <c r="M289" s="15"/>
      <c r="N289" s="15"/>
      <c r="O289" s="1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pans="1:64" s="3" customFormat="1" ht="12.75">
      <c r="A290" s="120" t="s">
        <v>1067</v>
      </c>
      <c r="B290" s="15" t="s">
        <v>137</v>
      </c>
      <c r="C290" s="15" t="s">
        <v>138</v>
      </c>
      <c r="D290" s="15" t="s">
        <v>415</v>
      </c>
      <c r="E290" s="15" t="s">
        <v>416</v>
      </c>
      <c r="F290" s="15"/>
      <c r="G290" s="15"/>
      <c r="H290" s="15"/>
      <c r="I290" s="15"/>
      <c r="J290" s="15"/>
      <c r="K290" s="15"/>
      <c r="L290" s="15"/>
      <c r="M290" s="27"/>
      <c r="N290" s="15"/>
      <c r="O290" s="1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pans="1:64" s="1" customFormat="1" ht="12.75">
      <c r="A291" s="120">
        <v>3</v>
      </c>
      <c r="B291" s="15">
        <v>6</v>
      </c>
      <c r="C291" s="15">
        <v>6</v>
      </c>
      <c r="D291" s="15">
        <v>6</v>
      </c>
      <c r="E291" s="15">
        <v>4</v>
      </c>
      <c r="F291" s="15"/>
      <c r="G291" s="15"/>
      <c r="H291" s="15"/>
      <c r="I291" s="15"/>
      <c r="J291" s="15"/>
      <c r="K291" s="15"/>
      <c r="L291" s="15"/>
      <c r="M291" s="27"/>
      <c r="N291" s="15"/>
      <c r="O291" s="1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pans="1:64" s="3" customFormat="1" ht="12">
      <c r="A292" s="17"/>
      <c r="B292" s="17">
        <v>86</v>
      </c>
      <c r="C292" s="17">
        <v>82</v>
      </c>
      <c r="D292" s="17">
        <v>87</v>
      </c>
      <c r="E292" s="17">
        <v>81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pans="1:64" s="1" customFormat="1" ht="12.75">
      <c r="A293" s="14" t="s">
        <v>417</v>
      </c>
      <c r="B293" s="15" t="s">
        <v>2</v>
      </c>
      <c r="C293" s="15">
        <v>28</v>
      </c>
      <c r="D293" s="15" t="s">
        <v>3</v>
      </c>
      <c r="E293" s="15" t="s">
        <v>252</v>
      </c>
      <c r="F293" s="15" t="s">
        <v>5</v>
      </c>
      <c r="G293" s="16">
        <f>(A295*A296+B295*B296+C295*C296+D295*D296+E295*E296)/C293</f>
        <v>97.428571428571431</v>
      </c>
      <c r="H293" s="15"/>
      <c r="I293" s="15"/>
      <c r="J293" s="15"/>
      <c r="K293" s="15"/>
      <c r="L293" s="27"/>
      <c r="M293" s="15"/>
      <c r="N293" s="15"/>
      <c r="O293" s="1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pans="1:64" s="3" customFormat="1" ht="12.75">
      <c r="A294" s="15" t="s">
        <v>418</v>
      </c>
      <c r="B294" s="15" t="s">
        <v>419</v>
      </c>
      <c r="C294" s="15" t="s">
        <v>420</v>
      </c>
      <c r="D294" s="15" t="s">
        <v>421</v>
      </c>
      <c r="E294" s="15" t="s">
        <v>422</v>
      </c>
      <c r="F294" s="15"/>
      <c r="G294" s="15"/>
      <c r="H294" s="15"/>
      <c r="I294" s="15"/>
      <c r="J294" s="15"/>
      <c r="K294" s="15"/>
      <c r="L294" s="15"/>
      <c r="M294" s="27"/>
      <c r="N294" s="15"/>
      <c r="O294" s="1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pans="1:64" s="1" customFormat="1" ht="12.75">
      <c r="A295" s="15">
        <v>4</v>
      </c>
      <c r="B295" s="15">
        <v>6</v>
      </c>
      <c r="C295" s="15">
        <v>6</v>
      </c>
      <c r="D295" s="15">
        <v>6</v>
      </c>
      <c r="E295" s="15">
        <v>6</v>
      </c>
      <c r="F295" s="15"/>
      <c r="G295" s="15"/>
      <c r="H295" s="15"/>
      <c r="I295" s="15"/>
      <c r="J295" s="15"/>
      <c r="K295" s="15"/>
      <c r="L295" s="15"/>
      <c r="M295" s="27"/>
      <c r="N295" s="15"/>
      <c r="O295" s="1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pans="1:64" s="3" customFormat="1" ht="12">
      <c r="A296" s="17">
        <v>97</v>
      </c>
      <c r="B296" s="17">
        <v>98</v>
      </c>
      <c r="C296" s="17">
        <v>99</v>
      </c>
      <c r="D296" s="17">
        <v>98</v>
      </c>
      <c r="E296" s="17">
        <v>95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pans="1:64" s="1" customFormat="1" ht="12.75">
      <c r="A297" s="14" t="s">
        <v>423</v>
      </c>
      <c r="B297" s="15" t="s">
        <v>2</v>
      </c>
      <c r="C297" s="15">
        <v>15</v>
      </c>
      <c r="D297" s="15" t="s">
        <v>3</v>
      </c>
      <c r="E297" s="15" t="s">
        <v>141</v>
      </c>
      <c r="F297" s="15" t="s">
        <v>5</v>
      </c>
      <c r="G297" s="16">
        <f>(A299*A300+B299*B300+C299*C300)/C297</f>
        <v>97.666666666666671</v>
      </c>
      <c r="H297" s="15"/>
      <c r="I297" s="15"/>
      <c r="J297" s="15"/>
      <c r="K297" s="15"/>
      <c r="L297" s="27"/>
      <c r="M297" s="15"/>
      <c r="N297" s="15"/>
      <c r="O297" s="1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pans="1:64" s="3" customFormat="1" ht="12.75">
      <c r="A298" s="15" t="s">
        <v>424</v>
      </c>
      <c r="B298" s="15" t="s">
        <v>425</v>
      </c>
      <c r="C298" s="15" t="s">
        <v>136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27"/>
      <c r="N298" s="15"/>
      <c r="O298" s="1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pans="1:64" s="1" customFormat="1" ht="12.75">
      <c r="A299" s="15">
        <v>5</v>
      </c>
      <c r="B299" s="15">
        <v>5</v>
      </c>
      <c r="C299" s="15">
        <v>5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27"/>
      <c r="N299" s="15"/>
      <c r="O299" s="1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pans="1:64" s="3" customFormat="1" ht="12">
      <c r="A300" s="17">
        <v>98</v>
      </c>
      <c r="B300" s="17">
        <v>99</v>
      </c>
      <c r="C300" s="17">
        <v>96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pans="1:64" s="1" customFormat="1" ht="22.5">
      <c r="A301" s="123" t="s">
        <v>426</v>
      </c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</row>
    <row r="302" spans="1:64" s="1" customFormat="1" ht="12">
      <c r="A302" s="14" t="s">
        <v>427</v>
      </c>
      <c r="B302" s="20" t="s">
        <v>2</v>
      </c>
      <c r="C302" s="20">
        <v>29</v>
      </c>
      <c r="D302" s="20" t="s">
        <v>3</v>
      </c>
      <c r="E302" s="20" t="s">
        <v>428</v>
      </c>
      <c r="F302" s="20" t="s">
        <v>5</v>
      </c>
      <c r="G302" s="16">
        <f>(A304*A305+B304*B305+C304*C305+D304*D305+E304*E305+F304*F305+G304*G305)/C302</f>
        <v>80.034482758620683</v>
      </c>
      <c r="H302" s="20"/>
      <c r="I302" s="20"/>
      <c r="J302" s="20"/>
      <c r="K302" s="20"/>
      <c r="L302" s="20"/>
      <c r="M302" s="20"/>
      <c r="N302" s="15"/>
      <c r="O302" s="15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</row>
    <row r="303" spans="1:64" s="1" customFormat="1" ht="12">
      <c r="A303" s="15" t="s">
        <v>429</v>
      </c>
      <c r="B303" s="15" t="s">
        <v>430</v>
      </c>
      <c r="C303" s="71" t="s">
        <v>431</v>
      </c>
      <c r="D303" s="71" t="s">
        <v>432</v>
      </c>
      <c r="E303" s="71" t="s">
        <v>433</v>
      </c>
      <c r="F303" s="71" t="s">
        <v>229</v>
      </c>
      <c r="G303" s="38" t="s">
        <v>434</v>
      </c>
      <c r="H303" s="38"/>
      <c r="I303" s="20"/>
      <c r="J303" s="20"/>
      <c r="K303" s="20"/>
      <c r="L303" s="20"/>
      <c r="M303" s="20"/>
      <c r="N303" s="15"/>
      <c r="O303" s="15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</row>
    <row r="304" spans="1:64" s="3" customFormat="1" ht="12.75">
      <c r="A304" s="15">
        <v>3</v>
      </c>
      <c r="B304" s="15">
        <v>6</v>
      </c>
      <c r="C304" s="72">
        <v>4</v>
      </c>
      <c r="D304" s="72">
        <v>5</v>
      </c>
      <c r="E304" s="72">
        <v>6</v>
      </c>
      <c r="F304" s="72">
        <v>3</v>
      </c>
      <c r="G304" s="39">
        <v>2</v>
      </c>
      <c r="H304" s="39"/>
      <c r="I304" s="20"/>
      <c r="J304" s="20"/>
      <c r="K304" s="20"/>
      <c r="L304" s="20"/>
      <c r="M304" s="20"/>
      <c r="N304" s="15"/>
      <c r="O304" s="15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</row>
    <row r="305" spans="1:64" s="1" customFormat="1" ht="12.75">
      <c r="A305" s="40">
        <v>79</v>
      </c>
      <c r="B305" s="17">
        <v>80</v>
      </c>
      <c r="C305" s="17">
        <v>77</v>
      </c>
      <c r="D305" s="17">
        <v>80</v>
      </c>
      <c r="E305" s="17">
        <v>79</v>
      </c>
      <c r="F305" s="17">
        <v>84</v>
      </c>
      <c r="G305" s="17">
        <v>85</v>
      </c>
      <c r="H305" s="17"/>
      <c r="I305" s="17"/>
      <c r="J305" s="17"/>
      <c r="K305" s="17"/>
      <c r="L305" s="17"/>
      <c r="M305" s="17"/>
      <c r="N305" s="17"/>
      <c r="O305" s="17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</row>
    <row r="306" spans="1:64" s="1" customFormat="1" ht="11.25" customHeight="1">
      <c r="A306" s="14" t="s">
        <v>435</v>
      </c>
      <c r="B306" s="20" t="s">
        <v>2</v>
      </c>
      <c r="C306" s="20">
        <v>36</v>
      </c>
      <c r="D306" s="20" t="s">
        <v>3</v>
      </c>
      <c r="E306" s="20" t="s">
        <v>436</v>
      </c>
      <c r="F306" s="73" t="s">
        <v>5</v>
      </c>
      <c r="G306" s="74">
        <f>(A308*A309+B308*B309+C308*C309+D308*D309+E308*E309+H308*F309+I308*G309+J308*H309+K308*I309)/C306</f>
        <v>76.361111111111114</v>
      </c>
      <c r="H306" s="20"/>
      <c r="I306" s="20"/>
      <c r="J306" s="20"/>
      <c r="K306" s="20"/>
      <c r="L306" s="20"/>
      <c r="M306" s="20"/>
      <c r="N306" s="15"/>
      <c r="O306" s="15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</row>
    <row r="307" spans="1:64" s="2" customFormat="1" ht="12">
      <c r="A307" s="64" t="s">
        <v>429</v>
      </c>
      <c r="B307" s="64" t="s">
        <v>437</v>
      </c>
      <c r="C307" s="64" t="s">
        <v>438</v>
      </c>
      <c r="D307" s="64" t="s">
        <v>439</v>
      </c>
      <c r="E307" s="65" t="s">
        <v>440</v>
      </c>
      <c r="F307" s="66" t="s">
        <v>449</v>
      </c>
      <c r="G307" s="66" t="s">
        <v>272</v>
      </c>
      <c r="H307" s="67" t="s">
        <v>441</v>
      </c>
      <c r="I307" s="64" t="s">
        <v>442</v>
      </c>
      <c r="J307" s="68" t="s">
        <v>443</v>
      </c>
      <c r="K307" s="68" t="s">
        <v>444</v>
      </c>
      <c r="L307" s="20" t="s">
        <v>229</v>
      </c>
      <c r="M307" s="20"/>
      <c r="N307" s="20"/>
      <c r="O307" s="20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</row>
    <row r="308" spans="1:64" s="3" customFormat="1" ht="12.75">
      <c r="A308" s="64">
        <v>1</v>
      </c>
      <c r="B308" s="64">
        <v>5</v>
      </c>
      <c r="C308" s="64">
        <v>6</v>
      </c>
      <c r="D308" s="64">
        <v>5</v>
      </c>
      <c r="E308" s="65">
        <v>1</v>
      </c>
      <c r="F308" s="69">
        <v>1</v>
      </c>
      <c r="G308" s="69">
        <v>1</v>
      </c>
      <c r="H308" s="67">
        <v>5</v>
      </c>
      <c r="I308" s="64">
        <v>4</v>
      </c>
      <c r="J308" s="70">
        <v>5</v>
      </c>
      <c r="K308" s="68">
        <v>1</v>
      </c>
      <c r="L308" s="20">
        <v>1</v>
      </c>
      <c r="M308" s="20"/>
      <c r="N308" s="26"/>
      <c r="O308" s="20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</row>
    <row r="309" spans="1:64" s="1" customFormat="1" ht="12.75">
      <c r="A309" s="40">
        <v>79</v>
      </c>
      <c r="B309" s="17">
        <v>76</v>
      </c>
      <c r="C309" s="17">
        <v>77</v>
      </c>
      <c r="D309" s="17">
        <v>88</v>
      </c>
      <c r="E309" s="17">
        <v>81</v>
      </c>
      <c r="F309" s="75">
        <v>88</v>
      </c>
      <c r="G309" s="75">
        <v>88</v>
      </c>
      <c r="H309" s="17">
        <v>87</v>
      </c>
      <c r="I309" s="17">
        <v>80</v>
      </c>
      <c r="J309" s="17">
        <v>87</v>
      </c>
      <c r="K309" s="17">
        <v>78</v>
      </c>
      <c r="L309" s="17">
        <v>84</v>
      </c>
      <c r="M309" s="17"/>
      <c r="N309" s="17"/>
      <c r="O309" s="17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</row>
    <row r="310" spans="1:64" s="1" customFormat="1" ht="12">
      <c r="A310" s="14" t="s">
        <v>445</v>
      </c>
      <c r="B310" s="20" t="s">
        <v>446</v>
      </c>
      <c r="C310" s="20">
        <v>35</v>
      </c>
      <c r="D310" s="20" t="s">
        <v>3</v>
      </c>
      <c r="E310" s="20" t="s">
        <v>436</v>
      </c>
      <c r="F310" s="20" t="s">
        <v>5</v>
      </c>
      <c r="G310" s="16">
        <f>(I317*A313+B312*B313+C312*C313+D312*D313+E312*E313+F312*F313+G312*G313+H312*H313+I312*I313+J312*J313+K312*K313+L312*L313+M312*M313+N312*N313)/C310</f>
        <v>82.171428571428578</v>
      </c>
      <c r="H310" s="20"/>
      <c r="I310" s="20"/>
      <c r="J310" s="20"/>
      <c r="K310" s="20"/>
      <c r="L310" s="20"/>
      <c r="M310" s="20"/>
      <c r="N310" s="15"/>
      <c r="O310" s="15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</row>
    <row r="311" spans="1:64" s="1" customFormat="1" ht="12">
      <c r="A311" s="76" t="s">
        <v>431</v>
      </c>
      <c r="B311" s="76" t="s">
        <v>440</v>
      </c>
      <c r="C311" s="64" t="s">
        <v>447</v>
      </c>
      <c r="D311" s="64" t="s">
        <v>448</v>
      </c>
      <c r="E311" s="64" t="s">
        <v>449</v>
      </c>
      <c r="F311" s="76" t="s">
        <v>450</v>
      </c>
      <c r="G311" s="77" t="s">
        <v>249</v>
      </c>
      <c r="H311" s="77" t="s">
        <v>1011</v>
      </c>
      <c r="I311" s="77" t="s">
        <v>441</v>
      </c>
      <c r="J311" s="77" t="s">
        <v>442</v>
      </c>
      <c r="K311" s="77" t="s">
        <v>434</v>
      </c>
      <c r="L311" s="77" t="s">
        <v>444</v>
      </c>
      <c r="M311" s="77"/>
      <c r="N311" s="78"/>
      <c r="O311" s="15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</row>
    <row r="312" spans="1:64" s="3" customFormat="1" ht="12">
      <c r="A312" s="76">
        <v>1</v>
      </c>
      <c r="B312" s="76">
        <v>4</v>
      </c>
      <c r="C312" s="64">
        <v>6</v>
      </c>
      <c r="D312" s="64">
        <v>5</v>
      </c>
      <c r="E312" s="76">
        <v>4</v>
      </c>
      <c r="F312" s="64">
        <v>6</v>
      </c>
      <c r="G312" s="77">
        <v>1</v>
      </c>
      <c r="H312" s="77">
        <v>2</v>
      </c>
      <c r="I312" s="77">
        <v>1</v>
      </c>
      <c r="J312" s="77">
        <v>1</v>
      </c>
      <c r="K312" s="77">
        <v>1</v>
      </c>
      <c r="L312" s="77">
        <v>3</v>
      </c>
      <c r="M312" s="77"/>
      <c r="N312" s="78"/>
      <c r="O312" s="15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40">
        <v>77</v>
      </c>
      <c r="B313" s="17">
        <v>81</v>
      </c>
      <c r="C313" s="17">
        <v>82</v>
      </c>
      <c r="D313" s="17">
        <v>89</v>
      </c>
      <c r="E313" s="17">
        <v>88</v>
      </c>
      <c r="F313" s="17">
        <v>87</v>
      </c>
      <c r="G313" s="17">
        <v>85</v>
      </c>
      <c r="H313" s="17">
        <v>85</v>
      </c>
      <c r="I313" s="17">
        <v>87</v>
      </c>
      <c r="J313" s="17">
        <v>80</v>
      </c>
      <c r="K313" s="17">
        <v>85</v>
      </c>
      <c r="L313" s="17">
        <v>78</v>
      </c>
      <c r="M313" s="17"/>
      <c r="N313" s="17"/>
      <c r="O313" s="17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</row>
    <row r="314" spans="1:64" s="1" customFormat="1" ht="12">
      <c r="A314" s="14" t="s">
        <v>451</v>
      </c>
      <c r="B314" s="20" t="s">
        <v>446</v>
      </c>
      <c r="C314" s="20">
        <v>25</v>
      </c>
      <c r="D314" s="20" t="s">
        <v>3</v>
      </c>
      <c r="E314" s="20" t="s">
        <v>452</v>
      </c>
      <c r="F314" s="41" t="s">
        <v>5</v>
      </c>
      <c r="G314" s="16">
        <f>(A316*A317+B316*B317+C316*C317+D316*D317+E316*E317+F316*F317+G316*G317+H316*H317)/C314</f>
        <v>84.48</v>
      </c>
      <c r="H314" s="41"/>
      <c r="I314" s="41"/>
      <c r="J314" s="41"/>
      <c r="K314" s="41"/>
      <c r="L314" s="41"/>
      <c r="M314" s="41"/>
      <c r="N314" s="41"/>
      <c r="O314" s="41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</row>
    <row r="315" spans="1:64" s="64" customFormat="1" ht="12">
      <c r="A315" s="64" t="s">
        <v>453</v>
      </c>
      <c r="B315" s="64" t="s">
        <v>454</v>
      </c>
      <c r="C315" s="64" t="s">
        <v>455</v>
      </c>
      <c r="D315" s="64" t="s">
        <v>456</v>
      </c>
      <c r="F315" s="64" t="s">
        <v>458</v>
      </c>
      <c r="G315" s="64" t="s">
        <v>459</v>
      </c>
    </row>
    <row r="316" spans="1:64" s="64" customFormat="1" ht="12">
      <c r="A316" s="64">
        <v>6</v>
      </c>
      <c r="B316" s="64">
        <v>4</v>
      </c>
      <c r="C316" s="64">
        <v>6</v>
      </c>
      <c r="D316" s="64">
        <v>3</v>
      </c>
      <c r="F316" s="64">
        <v>1</v>
      </c>
      <c r="G316" s="64">
        <v>5</v>
      </c>
    </row>
    <row r="317" spans="1:64" s="1" customFormat="1" ht="12">
      <c r="A317" s="33">
        <v>77</v>
      </c>
      <c r="B317" s="33">
        <v>76</v>
      </c>
      <c r="C317" s="33">
        <v>92</v>
      </c>
      <c r="D317" s="33">
        <v>87</v>
      </c>
      <c r="E317" s="33"/>
      <c r="F317" s="33">
        <v>93</v>
      </c>
      <c r="G317" s="33">
        <v>88</v>
      </c>
      <c r="H317" s="33"/>
      <c r="I317" s="33"/>
      <c r="J317" s="33"/>
      <c r="K317" s="33"/>
      <c r="L317" s="33"/>
      <c r="M317" s="33"/>
      <c r="N317" s="33"/>
      <c r="O317" s="33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</row>
    <row r="318" spans="1:64" s="1" customFormat="1" ht="12">
      <c r="A318" s="42" t="s">
        <v>460</v>
      </c>
      <c r="B318" s="41" t="s">
        <v>2</v>
      </c>
      <c r="C318" s="41">
        <v>26</v>
      </c>
      <c r="D318" s="41" t="s">
        <v>3</v>
      </c>
      <c r="E318" s="20" t="s">
        <v>452</v>
      </c>
      <c r="F318" s="73" t="s">
        <v>5</v>
      </c>
      <c r="G318" s="74">
        <f>(A320*A321+B321+B320*C321+C320*D321+D320*E321+E320*F321+F320*G321+H320*H321)/C318</f>
        <v>86</v>
      </c>
      <c r="H318" s="20"/>
      <c r="I318" s="20"/>
      <c r="J318" s="20"/>
      <c r="K318" s="20"/>
      <c r="L318" s="20"/>
      <c r="M318" s="20"/>
      <c r="N318" s="15"/>
      <c r="O318" s="15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</row>
    <row r="319" spans="1:64" s="64" customFormat="1" ht="12">
      <c r="A319" s="64" t="s">
        <v>462</v>
      </c>
      <c r="B319" s="64" t="s">
        <v>463</v>
      </c>
      <c r="C319" s="64" t="s">
        <v>464</v>
      </c>
      <c r="D319" s="64" t="s">
        <v>465</v>
      </c>
      <c r="E319" s="64" t="s">
        <v>466</v>
      </c>
      <c r="F319" s="64" t="s">
        <v>467</v>
      </c>
    </row>
    <row r="320" spans="1:64" s="64" customFormat="1" ht="12">
      <c r="A320" s="64">
        <v>6</v>
      </c>
      <c r="B320" s="64">
        <v>4</v>
      </c>
      <c r="C320" s="64">
        <v>3</v>
      </c>
      <c r="D320" s="64">
        <v>6</v>
      </c>
      <c r="E320" s="64">
        <v>6</v>
      </c>
      <c r="F320" s="64">
        <v>1</v>
      </c>
    </row>
    <row r="321" spans="1:64" s="1" customFormat="1" ht="12.75">
      <c r="A321" s="40">
        <v>80</v>
      </c>
      <c r="B321" s="17">
        <v>81</v>
      </c>
      <c r="C321" s="17">
        <v>88</v>
      </c>
      <c r="D321" s="17">
        <v>87</v>
      </c>
      <c r="E321" s="17">
        <v>82</v>
      </c>
      <c r="F321" s="75">
        <v>95</v>
      </c>
      <c r="G321" s="75"/>
      <c r="H321" s="17"/>
      <c r="I321" s="17"/>
      <c r="J321" s="17"/>
      <c r="K321" s="17"/>
      <c r="L321" s="17"/>
      <c r="M321" s="17"/>
      <c r="N321" s="17"/>
      <c r="O321" s="17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</row>
    <row r="322" spans="1:64" s="1" customFormat="1" ht="12">
      <c r="A322" s="42" t="s">
        <v>468</v>
      </c>
      <c r="B322" s="41" t="s">
        <v>2</v>
      </c>
      <c r="C322" s="41">
        <v>29</v>
      </c>
      <c r="D322" s="41" t="s">
        <v>3</v>
      </c>
      <c r="E322" s="41" t="s">
        <v>469</v>
      </c>
      <c r="F322" s="20" t="s">
        <v>5</v>
      </c>
      <c r="G322" s="74">
        <f>(A324*A325+B324*B325+C324*C325+D324*D325+E324*E325+F324*F325+G324*G325)/C322</f>
        <v>80.758620689655174</v>
      </c>
      <c r="H322" s="73"/>
      <c r="I322" s="73"/>
      <c r="J322" s="81"/>
      <c r="K322" s="15"/>
      <c r="L322" s="15"/>
      <c r="M322" s="15"/>
      <c r="N322" s="15"/>
      <c r="O322" s="15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</row>
    <row r="323" spans="1:64" s="7" customFormat="1" ht="12">
      <c r="A323" s="121"/>
      <c r="B323" s="43" t="s">
        <v>474</v>
      </c>
      <c r="C323" s="43" t="s">
        <v>475</v>
      </c>
      <c r="D323" s="15" t="s">
        <v>476</v>
      </c>
      <c r="E323" s="15" t="s">
        <v>477</v>
      </c>
      <c r="F323" s="82" t="s">
        <v>478</v>
      </c>
      <c r="G323" s="79" t="s">
        <v>467</v>
      </c>
      <c r="H323" s="79"/>
      <c r="I323" s="79"/>
      <c r="J323" s="79"/>
      <c r="K323" s="83"/>
      <c r="L323" s="15"/>
      <c r="M323" s="15"/>
      <c r="N323" s="15"/>
      <c r="O323" s="15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</row>
    <row r="324" spans="1:64" s="8" customFormat="1" ht="12">
      <c r="A324" s="122"/>
      <c r="B324" s="44">
        <v>3</v>
      </c>
      <c r="C324" s="44">
        <v>4</v>
      </c>
      <c r="D324" s="20">
        <v>6</v>
      </c>
      <c r="E324" s="20">
        <v>6</v>
      </c>
      <c r="F324" s="85">
        <v>5</v>
      </c>
      <c r="G324" s="66">
        <v>5</v>
      </c>
      <c r="H324" s="86"/>
      <c r="I324" s="86"/>
      <c r="J324" s="86"/>
      <c r="K324" s="87"/>
      <c r="L324" s="81"/>
      <c r="M324" s="81"/>
      <c r="N324" s="81"/>
      <c r="O324" s="8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</row>
    <row r="325" spans="1:64" s="1" customFormat="1" ht="12">
      <c r="A325" s="17"/>
      <c r="B325" s="17">
        <v>78</v>
      </c>
      <c r="C325" s="17">
        <v>75</v>
      </c>
      <c r="D325" s="17">
        <v>75</v>
      </c>
      <c r="E325" s="17">
        <v>78</v>
      </c>
      <c r="F325" s="17">
        <v>83</v>
      </c>
      <c r="G325" s="75">
        <v>95</v>
      </c>
      <c r="H325" s="88"/>
      <c r="I325" s="89"/>
      <c r="J325" s="89"/>
      <c r="K325" s="86"/>
      <c r="L325" s="86"/>
      <c r="M325" s="86"/>
      <c r="N325" s="86"/>
      <c r="O325" s="86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</row>
    <row r="326" spans="1:64" s="1" customFormat="1" ht="12">
      <c r="A326" s="42" t="s">
        <v>479</v>
      </c>
      <c r="B326" s="41" t="s">
        <v>2</v>
      </c>
      <c r="C326" s="41">
        <v>38</v>
      </c>
      <c r="D326" s="41" t="s">
        <v>3</v>
      </c>
      <c r="E326" s="41" t="s">
        <v>480</v>
      </c>
      <c r="F326" s="20" t="s">
        <v>5</v>
      </c>
      <c r="G326" s="16">
        <f>(A328*A329+B328*B329+C328*C329+D328*D329+E328*E329+F328*F329+G328*G329+H328*H329+I328*I329)/C326</f>
        <v>85.21052631578948</v>
      </c>
      <c r="H326" s="82"/>
      <c r="I326" s="79"/>
      <c r="J326" s="79"/>
      <c r="K326" s="79"/>
      <c r="L326" s="79"/>
      <c r="M326" s="79"/>
      <c r="N326" s="79"/>
      <c r="O326" s="79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</row>
    <row r="327" spans="1:64" s="1" customFormat="1" ht="12">
      <c r="A327" s="90" t="s">
        <v>602</v>
      </c>
      <c r="B327" s="90" t="s">
        <v>461</v>
      </c>
      <c r="C327" s="90" t="s">
        <v>476</v>
      </c>
      <c r="D327" s="90" t="s">
        <v>483</v>
      </c>
      <c r="E327" s="90" t="s">
        <v>484</v>
      </c>
      <c r="F327" s="90" t="s">
        <v>485</v>
      </c>
      <c r="G327" s="15" t="s">
        <v>486</v>
      </c>
      <c r="H327" s="82" t="s">
        <v>487</v>
      </c>
      <c r="I327" s="79" t="s">
        <v>488</v>
      </c>
      <c r="J327" s="79"/>
      <c r="K327" s="79"/>
      <c r="L327" s="79"/>
      <c r="M327" s="79"/>
      <c r="N327" s="79"/>
      <c r="O327" s="79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</row>
    <row r="328" spans="1:64" s="3" customFormat="1" ht="12">
      <c r="A328" s="90">
        <v>1</v>
      </c>
      <c r="B328" s="90">
        <v>4</v>
      </c>
      <c r="C328" s="90">
        <v>2</v>
      </c>
      <c r="D328" s="90">
        <v>6</v>
      </c>
      <c r="E328" s="90">
        <v>6</v>
      </c>
      <c r="F328" s="90">
        <v>6</v>
      </c>
      <c r="G328" s="15">
        <v>3</v>
      </c>
      <c r="H328" s="82">
        <v>6</v>
      </c>
      <c r="I328" s="79">
        <v>4</v>
      </c>
      <c r="J328" s="80"/>
      <c r="K328" s="79"/>
      <c r="L328" s="79"/>
      <c r="M328" s="79"/>
      <c r="N328" s="79"/>
      <c r="O328" s="79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</row>
    <row r="329" spans="1:64" s="1" customFormat="1" ht="12">
      <c r="A329" s="17">
        <v>91</v>
      </c>
      <c r="B329" s="17">
        <v>84</v>
      </c>
      <c r="C329" s="17">
        <v>75</v>
      </c>
      <c r="D329" s="17">
        <v>95</v>
      </c>
      <c r="E329" s="17">
        <v>81</v>
      </c>
      <c r="F329" s="17">
        <v>78</v>
      </c>
      <c r="G329" s="17">
        <v>85</v>
      </c>
      <c r="H329" s="91">
        <v>87</v>
      </c>
      <c r="I329" s="86">
        <v>90</v>
      </c>
      <c r="J329" s="86"/>
      <c r="K329" s="86"/>
      <c r="L329" s="86"/>
      <c r="M329" s="86"/>
      <c r="N329" s="86"/>
      <c r="O329" s="86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</row>
    <row r="330" spans="1:64" s="1" customFormat="1" ht="12.75">
      <c r="A330" s="42" t="s">
        <v>489</v>
      </c>
      <c r="B330" s="41" t="s">
        <v>2</v>
      </c>
      <c r="C330" s="41">
        <v>40</v>
      </c>
      <c r="D330" s="41" t="s">
        <v>3</v>
      </c>
      <c r="E330" s="41" t="s">
        <v>490</v>
      </c>
      <c r="F330" s="41" t="s">
        <v>5</v>
      </c>
      <c r="G330" s="16">
        <f>(A332*A333+B332*B333+C332*C333+D332*D333+E332*E333+F332*F333+G332*G333+H332*H333+I332*I333)/C330</f>
        <v>83.474999999999994</v>
      </c>
      <c r="H330" s="92"/>
      <c r="I330" s="93"/>
      <c r="J330" s="93"/>
      <c r="K330" s="93"/>
      <c r="L330" s="93"/>
      <c r="M330" s="93"/>
      <c r="N330" s="93"/>
      <c r="O330" s="93"/>
      <c r="P330" s="28"/>
      <c r="Q330" s="37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</row>
    <row r="331" spans="1:64" s="1" customFormat="1" ht="12.75">
      <c r="A331" s="45" t="s">
        <v>491</v>
      </c>
      <c r="B331" s="45" t="s">
        <v>492</v>
      </c>
      <c r="C331" s="45" t="s">
        <v>493</v>
      </c>
      <c r="D331" s="46" t="s">
        <v>494</v>
      </c>
      <c r="E331" s="45" t="s">
        <v>486</v>
      </c>
      <c r="F331" s="45" t="s">
        <v>429</v>
      </c>
      <c r="G331" s="45" t="s">
        <v>495</v>
      </c>
      <c r="H331" s="94" t="s">
        <v>496</v>
      </c>
      <c r="I331" s="95" t="s">
        <v>488</v>
      </c>
      <c r="J331" s="95"/>
      <c r="K331" s="93"/>
      <c r="L331" s="93"/>
      <c r="M331" s="93"/>
      <c r="N331" s="93"/>
      <c r="O331" s="93"/>
      <c r="P331" s="28"/>
      <c r="Q331" s="37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</row>
    <row r="332" spans="1:64" s="3" customFormat="1" ht="12.75">
      <c r="A332" s="46">
        <v>6</v>
      </c>
      <c r="B332" s="46">
        <v>6</v>
      </c>
      <c r="C332" s="46">
        <v>6</v>
      </c>
      <c r="D332" s="46">
        <v>5</v>
      </c>
      <c r="E332" s="46">
        <v>3</v>
      </c>
      <c r="F332" s="46">
        <v>2</v>
      </c>
      <c r="G332" s="46">
        <v>5</v>
      </c>
      <c r="H332" s="94">
        <v>6</v>
      </c>
      <c r="I332" s="95">
        <v>1</v>
      </c>
      <c r="J332" s="95"/>
      <c r="K332" s="93"/>
      <c r="L332" s="93"/>
      <c r="M332" s="93"/>
      <c r="N332" s="93"/>
      <c r="O332" s="93"/>
      <c r="P332" s="28"/>
      <c r="Q332" s="37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</row>
    <row r="333" spans="1:64" s="1" customFormat="1" ht="12.75">
      <c r="A333" s="33">
        <v>81</v>
      </c>
      <c r="B333" s="33">
        <v>77</v>
      </c>
      <c r="C333" s="33">
        <v>87</v>
      </c>
      <c r="D333" s="33">
        <v>79</v>
      </c>
      <c r="E333" s="33">
        <v>85</v>
      </c>
      <c r="F333" s="33">
        <v>79</v>
      </c>
      <c r="G333" s="33">
        <v>91</v>
      </c>
      <c r="H333" s="96">
        <v>86</v>
      </c>
      <c r="I333" s="97">
        <v>90</v>
      </c>
      <c r="J333" s="97"/>
      <c r="K333" s="97"/>
      <c r="L333" s="97"/>
      <c r="M333" s="97"/>
      <c r="N333" s="97"/>
      <c r="O333" s="97"/>
      <c r="P333" s="28"/>
      <c r="Q333" s="37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</row>
    <row r="334" spans="1:64" s="1" customFormat="1" ht="12.75">
      <c r="A334" s="42" t="s">
        <v>497</v>
      </c>
      <c r="B334" s="41" t="s">
        <v>2</v>
      </c>
      <c r="C334" s="41">
        <v>33</v>
      </c>
      <c r="D334" s="41" t="s">
        <v>3</v>
      </c>
      <c r="E334" s="41" t="s">
        <v>498</v>
      </c>
      <c r="F334" s="41" t="s">
        <v>5</v>
      </c>
      <c r="G334" s="16">
        <f>(A336*A337+B336*B337+C336*C337+D336*D337+E336*E337+F336*F337+G336*G337)/C334</f>
        <v>84.606060606060609</v>
      </c>
      <c r="H334" s="92"/>
      <c r="I334" s="93"/>
      <c r="J334" s="93"/>
      <c r="K334" s="93"/>
      <c r="L334" s="93"/>
      <c r="M334" s="93"/>
      <c r="N334" s="93"/>
      <c r="O334" s="93"/>
      <c r="P334" s="28"/>
      <c r="Q334" s="37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</row>
    <row r="335" spans="1:64" s="7" customFormat="1" ht="12.75">
      <c r="A335" s="46" t="s">
        <v>454</v>
      </c>
      <c r="B335" s="46" t="s">
        <v>499</v>
      </c>
      <c r="C335" s="46" t="s">
        <v>500</v>
      </c>
      <c r="D335" s="46" t="s">
        <v>501</v>
      </c>
      <c r="E335" s="41" t="s">
        <v>502</v>
      </c>
      <c r="F335" s="46" t="s">
        <v>503</v>
      </c>
      <c r="G335" s="41" t="s">
        <v>504</v>
      </c>
      <c r="H335" s="92"/>
      <c r="I335" s="93"/>
      <c r="J335" s="93"/>
      <c r="K335" s="93"/>
      <c r="L335" s="93"/>
      <c r="M335" s="93"/>
      <c r="N335" s="93"/>
      <c r="O335" s="80"/>
      <c r="P335" s="98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  <c r="BH335" s="84"/>
      <c r="BI335" s="84"/>
      <c r="BJ335" s="84"/>
      <c r="BK335" s="84"/>
    </row>
    <row r="336" spans="1:64" s="9" customFormat="1" ht="12.75">
      <c r="A336" s="46">
        <v>1</v>
      </c>
      <c r="B336" s="46">
        <v>3</v>
      </c>
      <c r="C336" s="46">
        <v>6</v>
      </c>
      <c r="D336" s="46">
        <v>6</v>
      </c>
      <c r="E336" s="41">
        <v>5</v>
      </c>
      <c r="F336" s="46">
        <v>6</v>
      </c>
      <c r="G336" s="41">
        <v>6</v>
      </c>
      <c r="H336" s="92"/>
      <c r="I336" s="93"/>
      <c r="J336" s="93"/>
      <c r="K336" s="93"/>
      <c r="L336" s="93"/>
      <c r="M336" s="93"/>
      <c r="N336" s="93"/>
      <c r="O336" s="99"/>
      <c r="P336" s="100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  <c r="BH336" s="101"/>
      <c r="BI336" s="101"/>
      <c r="BJ336" s="101"/>
      <c r="BK336" s="101"/>
    </row>
    <row r="337" spans="1:64" s="5" customFormat="1" ht="12.75">
      <c r="A337" s="33">
        <v>76</v>
      </c>
      <c r="B337" s="33">
        <v>84</v>
      </c>
      <c r="C337" s="33">
        <v>80</v>
      </c>
      <c r="D337" s="33">
        <v>85</v>
      </c>
      <c r="E337" s="33">
        <v>74</v>
      </c>
      <c r="F337" s="33">
        <v>93</v>
      </c>
      <c r="G337" s="33">
        <v>91</v>
      </c>
      <c r="H337" s="96"/>
      <c r="I337" s="97"/>
      <c r="J337" s="97"/>
      <c r="K337" s="97"/>
      <c r="L337" s="97"/>
      <c r="M337" s="97"/>
      <c r="N337" s="97"/>
      <c r="O337" s="97"/>
      <c r="P337" s="102"/>
      <c r="Q337" s="103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  <c r="BG337" s="102"/>
      <c r="BH337" s="102"/>
      <c r="BI337" s="102"/>
      <c r="BJ337" s="102"/>
      <c r="BK337" s="102"/>
      <c r="BL337" s="102"/>
    </row>
    <row r="338" spans="1:64" s="5" customFormat="1" ht="12.75">
      <c r="A338" s="42" t="s">
        <v>505</v>
      </c>
      <c r="B338" s="41" t="s">
        <v>2</v>
      </c>
      <c r="C338" s="41">
        <v>24</v>
      </c>
      <c r="D338" s="41" t="s">
        <v>3</v>
      </c>
      <c r="E338" s="41" t="s">
        <v>506</v>
      </c>
      <c r="F338" s="41" t="s">
        <v>5</v>
      </c>
      <c r="G338" s="16">
        <f>(A340*A341+B340*B341+C340*C341+D340*D341+E340*E341+F340*F341+G340*G341+H340*H341)/C338</f>
        <v>85.541666666666671</v>
      </c>
      <c r="H338" s="92"/>
      <c r="I338" s="93"/>
      <c r="J338" s="93"/>
      <c r="K338" s="93"/>
      <c r="L338" s="93"/>
      <c r="M338" s="93"/>
      <c r="N338" s="93"/>
      <c r="O338" s="93"/>
      <c r="P338" s="102"/>
      <c r="Q338" s="103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</row>
    <row r="339" spans="1:64" s="5" customFormat="1" ht="12.75">
      <c r="A339" s="47" t="s">
        <v>507</v>
      </c>
      <c r="B339" s="47" t="s">
        <v>511</v>
      </c>
      <c r="C339" s="47" t="s">
        <v>509</v>
      </c>
      <c r="D339" s="47" t="s">
        <v>510</v>
      </c>
      <c r="E339" s="47" t="s">
        <v>512</v>
      </c>
      <c r="F339" s="104" t="s">
        <v>458</v>
      </c>
      <c r="G339" s="47"/>
      <c r="H339" s="104"/>
      <c r="I339" s="93"/>
      <c r="J339" s="93"/>
      <c r="K339" s="93"/>
      <c r="L339" s="93"/>
      <c r="M339" s="93"/>
      <c r="N339" s="93"/>
      <c r="O339" s="99"/>
      <c r="P339" s="103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  <c r="BG339" s="102"/>
      <c r="BH339" s="102"/>
      <c r="BI339" s="102"/>
      <c r="BJ339" s="102"/>
      <c r="BK339" s="102"/>
    </row>
    <row r="340" spans="1:64" s="4" customFormat="1" ht="12.75">
      <c r="A340" s="47">
        <v>5</v>
      </c>
      <c r="B340" s="47">
        <v>1</v>
      </c>
      <c r="C340" s="47">
        <v>6</v>
      </c>
      <c r="D340" s="47">
        <v>1</v>
      </c>
      <c r="E340" s="47">
        <v>6</v>
      </c>
      <c r="F340" s="104">
        <v>5</v>
      </c>
      <c r="G340" s="47"/>
      <c r="H340" s="104"/>
      <c r="I340" s="93"/>
      <c r="J340" s="93"/>
      <c r="K340" s="93"/>
      <c r="L340" s="93"/>
      <c r="M340" s="93"/>
      <c r="N340" s="93"/>
      <c r="O340" s="99"/>
      <c r="P340" s="103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  <c r="BG340" s="102"/>
      <c r="BH340" s="102"/>
      <c r="BI340" s="102"/>
      <c r="BJ340" s="102"/>
      <c r="BK340" s="102"/>
    </row>
    <row r="341" spans="1:64" s="5" customFormat="1" ht="12.75">
      <c r="A341" s="33">
        <v>80</v>
      </c>
      <c r="B341" s="33">
        <v>77</v>
      </c>
      <c r="C341" s="33">
        <v>79</v>
      </c>
      <c r="D341" s="33">
        <v>79</v>
      </c>
      <c r="E341" s="33">
        <v>93</v>
      </c>
      <c r="F341" s="33">
        <v>93</v>
      </c>
      <c r="G341" s="33"/>
      <c r="H341" s="96"/>
      <c r="I341" s="97"/>
      <c r="J341" s="97"/>
      <c r="K341" s="97"/>
      <c r="L341" s="97"/>
      <c r="M341" s="97"/>
      <c r="N341" s="97"/>
      <c r="O341" s="97"/>
      <c r="P341" s="102"/>
      <c r="Q341" s="103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  <c r="BG341" s="102"/>
      <c r="BH341" s="102"/>
      <c r="BI341" s="102"/>
      <c r="BJ341" s="102"/>
      <c r="BK341" s="102"/>
      <c r="BL341" s="102"/>
    </row>
    <row r="342" spans="1:64" s="5" customFormat="1" ht="12.75">
      <c r="A342" s="42" t="s">
        <v>513</v>
      </c>
      <c r="B342" s="41" t="s">
        <v>2</v>
      </c>
      <c r="C342" s="41">
        <v>22</v>
      </c>
      <c r="D342" s="41" t="s">
        <v>3</v>
      </c>
      <c r="E342" s="41" t="s">
        <v>506</v>
      </c>
      <c r="F342" s="41" t="s">
        <v>5</v>
      </c>
      <c r="G342" s="16">
        <f>(A344*A345+B344*B345+C344*C345+D344*D345+E344*E345+F344*F345+G344*G345)/C342</f>
        <v>88.772727272727266</v>
      </c>
      <c r="H342" s="92"/>
      <c r="I342" s="93"/>
      <c r="J342" s="93"/>
      <c r="K342" s="93"/>
      <c r="L342" s="93"/>
      <c r="M342" s="93"/>
      <c r="N342" s="93"/>
      <c r="O342" s="93"/>
      <c r="P342" s="102"/>
      <c r="Q342" s="103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</row>
    <row r="343" spans="1:64" s="5" customFormat="1" ht="12.75">
      <c r="A343" s="47" t="s">
        <v>514</v>
      </c>
      <c r="B343" s="47" t="s">
        <v>499</v>
      </c>
      <c r="C343" s="47" t="s">
        <v>515</v>
      </c>
      <c r="D343" s="47" t="s">
        <v>516</v>
      </c>
      <c r="E343" s="105" t="s">
        <v>517</v>
      </c>
      <c r="F343" s="47"/>
      <c r="G343" s="105"/>
      <c r="H343" s="92"/>
      <c r="I343" s="93"/>
      <c r="J343" s="93"/>
      <c r="K343" s="93"/>
      <c r="L343" s="93"/>
      <c r="M343" s="93"/>
      <c r="N343" s="93"/>
      <c r="O343" s="99"/>
      <c r="P343" s="103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</row>
    <row r="344" spans="1:64" s="4" customFormat="1" ht="12.75">
      <c r="A344" s="47">
        <v>3</v>
      </c>
      <c r="B344" s="47">
        <v>3</v>
      </c>
      <c r="C344" s="47">
        <v>5</v>
      </c>
      <c r="D344" s="47">
        <v>6</v>
      </c>
      <c r="E344" s="105">
        <v>5</v>
      </c>
      <c r="F344" s="47"/>
      <c r="G344" s="105"/>
      <c r="H344" s="92"/>
      <c r="I344" s="93"/>
      <c r="J344" s="93"/>
      <c r="K344" s="93"/>
      <c r="L344" s="93"/>
      <c r="M344" s="93"/>
      <c r="N344" s="93"/>
      <c r="O344" s="99"/>
      <c r="P344" s="103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</row>
    <row r="345" spans="1:64" s="5" customFormat="1" ht="12.75">
      <c r="A345" s="33">
        <v>83</v>
      </c>
      <c r="B345" s="33">
        <v>84</v>
      </c>
      <c r="C345" s="33">
        <v>84</v>
      </c>
      <c r="D345" s="33">
        <v>92</v>
      </c>
      <c r="E345" s="33">
        <v>96</v>
      </c>
      <c r="F345" s="33"/>
      <c r="G345" s="33"/>
      <c r="H345" s="96"/>
      <c r="I345" s="97"/>
      <c r="J345" s="97"/>
      <c r="K345" s="97"/>
      <c r="L345" s="97"/>
      <c r="M345" s="97"/>
      <c r="N345" s="97"/>
      <c r="O345" s="97"/>
      <c r="P345" s="102"/>
      <c r="Q345" s="103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</row>
    <row r="346" spans="1:64" s="1" customFormat="1" ht="12.75">
      <c r="A346" s="14" t="s">
        <v>518</v>
      </c>
      <c r="B346" s="15" t="s">
        <v>2</v>
      </c>
      <c r="C346" s="15">
        <v>27</v>
      </c>
      <c r="D346" s="15" t="s">
        <v>3</v>
      </c>
      <c r="E346" s="15" t="s">
        <v>519</v>
      </c>
      <c r="F346" s="15" t="s">
        <v>5</v>
      </c>
      <c r="G346" s="16">
        <f>(A348*A349+B348*B349+C348*C349+C393*D349+E348*E349+F348*F349+G348*G349+H348*H349)/C346</f>
        <v>73.444444444444443</v>
      </c>
      <c r="H346" s="82"/>
      <c r="I346" s="79"/>
      <c r="J346" s="79"/>
      <c r="K346" s="79"/>
      <c r="L346" s="106"/>
      <c r="M346" s="79"/>
      <c r="N346" s="79"/>
      <c r="O346" s="79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</row>
    <row r="347" spans="1:64" s="3" customFormat="1" ht="12.75">
      <c r="A347" s="15" t="s">
        <v>520</v>
      </c>
      <c r="B347" s="15" t="s">
        <v>521</v>
      </c>
      <c r="C347" s="15" t="s">
        <v>522</v>
      </c>
      <c r="D347" s="15" t="s">
        <v>523</v>
      </c>
      <c r="E347" s="15" t="s">
        <v>524</v>
      </c>
      <c r="F347" s="15"/>
      <c r="G347" s="15"/>
      <c r="H347" s="82"/>
      <c r="I347" s="79"/>
      <c r="J347" s="79"/>
      <c r="K347" s="79"/>
      <c r="L347" s="79"/>
      <c r="M347" s="106"/>
      <c r="N347" s="79"/>
      <c r="O347" s="79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</row>
    <row r="348" spans="1:64" s="1" customFormat="1" ht="12.75">
      <c r="A348" s="15">
        <v>6</v>
      </c>
      <c r="B348" s="15">
        <v>6</v>
      </c>
      <c r="C348" s="15">
        <v>6</v>
      </c>
      <c r="D348" s="15">
        <v>3</v>
      </c>
      <c r="E348" s="15">
        <v>6</v>
      </c>
      <c r="F348" s="15"/>
      <c r="G348" s="15"/>
      <c r="H348" s="82"/>
      <c r="I348" s="79"/>
      <c r="J348" s="79"/>
      <c r="K348" s="79"/>
      <c r="L348" s="79"/>
      <c r="M348" s="106"/>
      <c r="N348" s="79"/>
      <c r="O348" s="79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</row>
    <row r="349" spans="1:64" s="3" customFormat="1" ht="12">
      <c r="A349" s="17">
        <v>69</v>
      </c>
      <c r="B349" s="17">
        <v>78</v>
      </c>
      <c r="C349" s="17">
        <v>81</v>
      </c>
      <c r="D349" s="17">
        <v>81</v>
      </c>
      <c r="E349" s="17">
        <v>89</v>
      </c>
      <c r="F349" s="17"/>
      <c r="G349" s="17"/>
      <c r="H349" s="91"/>
      <c r="I349" s="86"/>
      <c r="J349" s="86"/>
      <c r="K349" s="86"/>
      <c r="L349" s="86"/>
      <c r="M349" s="86"/>
      <c r="N349" s="86"/>
      <c r="O349" s="86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</row>
    <row r="350" spans="1:64" s="1" customFormat="1" ht="12.75">
      <c r="A350" s="14" t="s">
        <v>525</v>
      </c>
      <c r="B350" s="15" t="s">
        <v>2</v>
      </c>
      <c r="C350" s="15">
        <v>22</v>
      </c>
      <c r="D350" s="15" t="s">
        <v>3</v>
      </c>
      <c r="E350" s="15" t="s">
        <v>519</v>
      </c>
      <c r="F350" s="15" t="s">
        <v>5</v>
      </c>
      <c r="G350" s="16">
        <f>(A352*A353+B352*B353+C352*C353+D352*D353+E352*E353+F352*F353+G352*G353)/C350</f>
        <v>82.090909090909093</v>
      </c>
      <c r="H350" s="82"/>
      <c r="I350" s="79"/>
      <c r="J350" s="79"/>
      <c r="K350" s="79"/>
      <c r="L350" s="106"/>
      <c r="M350" s="79"/>
      <c r="N350" s="79"/>
      <c r="O350" s="79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</row>
    <row r="351" spans="1:64" s="3" customFormat="1" ht="12.75">
      <c r="A351" s="15" t="s">
        <v>526</v>
      </c>
      <c r="B351" s="15" t="s">
        <v>527</v>
      </c>
      <c r="C351" s="15" t="s">
        <v>528</v>
      </c>
      <c r="D351" s="15" t="s">
        <v>529</v>
      </c>
      <c r="E351" s="15"/>
      <c r="F351" s="15"/>
      <c r="G351" s="15"/>
      <c r="H351" s="15"/>
      <c r="I351" s="107"/>
      <c r="J351" s="107"/>
      <c r="K351" s="107"/>
      <c r="L351" s="107"/>
      <c r="M351" s="108"/>
      <c r="N351" s="107"/>
      <c r="O351" s="107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</row>
    <row r="352" spans="1:64" s="1" customFormat="1" ht="12.75">
      <c r="A352" s="15">
        <v>4</v>
      </c>
      <c r="B352" s="15">
        <v>6</v>
      </c>
      <c r="C352" s="81">
        <v>6</v>
      </c>
      <c r="D352" s="81">
        <v>6</v>
      </c>
      <c r="E352" s="81"/>
      <c r="F352" s="81"/>
      <c r="G352" s="81"/>
      <c r="H352" s="81"/>
      <c r="I352" s="81"/>
      <c r="J352" s="81"/>
      <c r="K352" s="81"/>
      <c r="L352" s="81"/>
      <c r="M352" s="109"/>
      <c r="N352" s="81"/>
      <c r="O352" s="81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</row>
    <row r="353" spans="1:64" s="3" customFormat="1" ht="12">
      <c r="A353" s="17">
        <v>75</v>
      </c>
      <c r="B353" s="91">
        <v>84</v>
      </c>
      <c r="C353" s="86">
        <v>81</v>
      </c>
      <c r="D353" s="86">
        <v>86</v>
      </c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</row>
    <row r="354" spans="1:64" s="1" customFormat="1" ht="12.75">
      <c r="A354" s="14" t="s">
        <v>530</v>
      </c>
      <c r="B354" s="82" t="s">
        <v>2</v>
      </c>
      <c r="C354" s="79">
        <v>23</v>
      </c>
      <c r="D354" s="79" t="s">
        <v>3</v>
      </c>
      <c r="E354" s="79" t="s">
        <v>531</v>
      </c>
      <c r="F354" s="79" t="s">
        <v>5</v>
      </c>
      <c r="G354" s="110">
        <f>(A356*A357+B356*B357+C356*C357+D356*D357+E356*E357+F356*F357+G356*G357+H356*H357)/C354</f>
        <v>82.565217391304344</v>
      </c>
      <c r="H354" s="79"/>
      <c r="I354" s="79"/>
      <c r="J354" s="79"/>
      <c r="K354" s="79"/>
      <c r="L354" s="106"/>
      <c r="M354" s="79"/>
      <c r="N354" s="79"/>
      <c r="O354" s="79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</row>
    <row r="355" spans="1:64" s="3" customFormat="1" ht="12.75">
      <c r="A355" s="15" t="s">
        <v>307</v>
      </c>
      <c r="B355" s="82" t="s">
        <v>532</v>
      </c>
      <c r="C355" s="79" t="s">
        <v>533</v>
      </c>
      <c r="D355" s="79" t="s">
        <v>534</v>
      </c>
      <c r="E355" s="79" t="s">
        <v>535</v>
      </c>
      <c r="F355" s="79" t="s">
        <v>536</v>
      </c>
      <c r="G355" s="79"/>
      <c r="H355" s="79"/>
      <c r="I355" s="79"/>
      <c r="J355" s="79"/>
      <c r="K355" s="79"/>
      <c r="L355" s="79"/>
      <c r="M355" s="106"/>
      <c r="N355" s="79"/>
      <c r="O355" s="79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</row>
    <row r="356" spans="1:64" s="1" customFormat="1" ht="12.75">
      <c r="A356" s="15">
        <v>1</v>
      </c>
      <c r="B356" s="82">
        <v>6</v>
      </c>
      <c r="C356" s="79">
        <v>5</v>
      </c>
      <c r="D356" s="79">
        <v>6</v>
      </c>
      <c r="E356" s="79">
        <v>3</v>
      </c>
      <c r="F356" s="79">
        <v>2</v>
      </c>
      <c r="G356" s="79"/>
      <c r="H356" s="79"/>
      <c r="I356" s="79"/>
      <c r="J356" s="79"/>
      <c r="K356" s="79"/>
      <c r="L356" s="79"/>
      <c r="M356" s="106"/>
      <c r="N356" s="79"/>
      <c r="O356" s="79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</row>
    <row r="357" spans="1:64" s="3" customFormat="1" ht="12">
      <c r="A357" s="17">
        <v>91</v>
      </c>
      <c r="B357" s="91">
        <v>77</v>
      </c>
      <c r="C357" s="86">
        <v>88</v>
      </c>
      <c r="D357" s="86">
        <v>79</v>
      </c>
      <c r="E357" s="86">
        <v>78</v>
      </c>
      <c r="F357" s="86">
        <v>99</v>
      </c>
      <c r="G357" s="86"/>
      <c r="H357" s="86"/>
      <c r="I357" s="86"/>
      <c r="J357" s="86"/>
      <c r="K357" s="86"/>
      <c r="L357" s="86"/>
      <c r="M357" s="86"/>
      <c r="N357" s="86"/>
      <c r="O357" s="86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</row>
    <row r="358" spans="1:64" s="1" customFormat="1" ht="12.75">
      <c r="A358" s="14" t="s">
        <v>537</v>
      </c>
      <c r="B358" s="82" t="s">
        <v>2</v>
      </c>
      <c r="C358" s="79">
        <v>31</v>
      </c>
      <c r="D358" s="79" t="s">
        <v>3</v>
      </c>
      <c r="E358" s="79" t="s">
        <v>531</v>
      </c>
      <c r="F358" s="79" t="s">
        <v>5</v>
      </c>
      <c r="G358" s="110">
        <f>(A360*A361+B360*B361+C360*C361+D360*D361+E360*E361+F360*F361+G360*G361+H360*H361)/C358</f>
        <v>84.387096774193552</v>
      </c>
      <c r="H358" s="79"/>
      <c r="I358" s="79"/>
      <c r="J358" s="79"/>
      <c r="K358" s="79"/>
      <c r="L358" s="106"/>
      <c r="M358" s="79"/>
      <c r="N358" s="79"/>
      <c r="O358" s="79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</row>
    <row r="359" spans="1:64" s="3" customFormat="1" ht="12.75">
      <c r="A359" s="15" t="s">
        <v>538</v>
      </c>
      <c r="B359" s="82" t="s">
        <v>539</v>
      </c>
      <c r="C359" s="79" t="s">
        <v>540</v>
      </c>
      <c r="D359" s="79" t="s">
        <v>541</v>
      </c>
      <c r="E359" s="79" t="s">
        <v>542</v>
      </c>
      <c r="F359" s="79" t="s">
        <v>543</v>
      </c>
      <c r="G359" s="79"/>
      <c r="H359" s="79"/>
      <c r="I359" s="79"/>
      <c r="J359" s="79"/>
      <c r="K359" s="79"/>
      <c r="L359" s="79"/>
      <c r="M359" s="106"/>
      <c r="N359" s="79"/>
      <c r="O359" s="79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</row>
    <row r="360" spans="1:64" s="1" customFormat="1" ht="12.75">
      <c r="A360" s="15">
        <v>6</v>
      </c>
      <c r="B360" s="82">
        <v>6</v>
      </c>
      <c r="C360" s="79">
        <v>6</v>
      </c>
      <c r="D360" s="79">
        <v>4</v>
      </c>
      <c r="E360" s="79">
        <v>4</v>
      </c>
      <c r="F360" s="79">
        <v>5</v>
      </c>
      <c r="G360" s="79"/>
      <c r="H360" s="79"/>
      <c r="I360" s="79"/>
      <c r="J360" s="79"/>
      <c r="K360" s="79"/>
      <c r="L360" s="79"/>
      <c r="M360" s="106"/>
      <c r="N360" s="79"/>
      <c r="O360" s="79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</row>
    <row r="361" spans="1:64" s="3" customFormat="1" ht="12">
      <c r="A361" s="17">
        <v>77</v>
      </c>
      <c r="B361" s="91">
        <v>86</v>
      </c>
      <c r="C361" s="86">
        <v>81</v>
      </c>
      <c r="D361" s="86">
        <v>83</v>
      </c>
      <c r="E361" s="86">
        <v>90</v>
      </c>
      <c r="F361" s="86">
        <v>92</v>
      </c>
      <c r="G361" s="86"/>
      <c r="H361" s="86"/>
      <c r="I361" s="86"/>
      <c r="J361" s="86"/>
      <c r="K361" s="86"/>
      <c r="L361" s="86"/>
      <c r="M361" s="86"/>
      <c r="N361" s="86"/>
      <c r="O361" s="86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</row>
    <row r="362" spans="1:64" s="1" customFormat="1" ht="12.75">
      <c r="A362" s="14" t="s">
        <v>544</v>
      </c>
      <c r="B362" s="82" t="s">
        <v>2</v>
      </c>
      <c r="C362" s="79">
        <v>46</v>
      </c>
      <c r="D362" s="79" t="s">
        <v>3</v>
      </c>
      <c r="E362" s="79" t="s">
        <v>545</v>
      </c>
      <c r="F362" s="79" t="s">
        <v>5</v>
      </c>
      <c r="G362" s="110">
        <f>(A364*A365+B364*B365+C364*C365+D364*D365+E364*E365+F364*F365+G364*G365+H364*H365+I364*I365)/C362</f>
        <v>73.326086956521735</v>
      </c>
      <c r="H362" s="79"/>
      <c r="I362" s="79"/>
      <c r="J362" s="79"/>
      <c r="K362" s="79"/>
      <c r="L362" s="106"/>
      <c r="M362" s="79"/>
      <c r="N362" s="79"/>
      <c r="O362" s="79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</row>
    <row r="363" spans="1:64" s="3" customFormat="1" ht="12.75">
      <c r="A363" s="15" t="s">
        <v>546</v>
      </c>
      <c r="B363" s="82" t="s">
        <v>547</v>
      </c>
      <c r="C363" s="79" t="s">
        <v>548</v>
      </c>
      <c r="D363" s="79" t="s">
        <v>549</v>
      </c>
      <c r="E363" s="79" t="s">
        <v>550</v>
      </c>
      <c r="F363" s="79" t="s">
        <v>542</v>
      </c>
      <c r="G363" s="79" t="s">
        <v>472</v>
      </c>
      <c r="H363" s="79" t="s">
        <v>551</v>
      </c>
      <c r="I363" s="79" t="s">
        <v>548</v>
      </c>
      <c r="J363" s="79" t="s">
        <v>1012</v>
      </c>
      <c r="K363" s="79" t="s">
        <v>769</v>
      </c>
      <c r="L363" s="79"/>
      <c r="M363" s="106"/>
      <c r="N363" s="79"/>
      <c r="O363" s="79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</row>
    <row r="364" spans="1:64" s="1" customFormat="1" ht="12.75">
      <c r="A364" s="15">
        <v>5</v>
      </c>
      <c r="B364" s="82">
        <v>6</v>
      </c>
      <c r="C364" s="79">
        <v>5</v>
      </c>
      <c r="D364" s="79">
        <v>6</v>
      </c>
      <c r="E364" s="79">
        <v>6</v>
      </c>
      <c r="F364" s="79">
        <v>2</v>
      </c>
      <c r="G364" s="79">
        <v>3</v>
      </c>
      <c r="H364" s="79">
        <v>5</v>
      </c>
      <c r="I364" s="79">
        <v>2</v>
      </c>
      <c r="J364" s="79">
        <v>5</v>
      </c>
      <c r="K364" s="79">
        <v>1</v>
      </c>
      <c r="L364" s="79"/>
      <c r="M364" s="106"/>
      <c r="N364" s="79"/>
      <c r="O364" s="79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</row>
    <row r="365" spans="1:64" s="3" customFormat="1" ht="12">
      <c r="A365" s="17">
        <v>85</v>
      </c>
      <c r="B365" s="91">
        <v>85</v>
      </c>
      <c r="C365" s="86">
        <v>83</v>
      </c>
      <c r="D365" s="86">
        <v>77</v>
      </c>
      <c r="E365" s="86">
        <v>86</v>
      </c>
      <c r="F365" s="86">
        <v>90</v>
      </c>
      <c r="G365" s="86">
        <v>78</v>
      </c>
      <c r="H365" s="86">
        <v>93</v>
      </c>
      <c r="I365" s="86">
        <v>83</v>
      </c>
      <c r="J365" s="86">
        <v>81</v>
      </c>
      <c r="K365" s="86">
        <v>93</v>
      </c>
      <c r="L365" s="86"/>
      <c r="M365" s="86"/>
      <c r="N365" s="86"/>
      <c r="O365" s="86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</row>
    <row r="366" spans="1:64" s="1" customFormat="1" ht="12.75">
      <c r="A366" s="14" t="s">
        <v>552</v>
      </c>
      <c r="B366" s="82" t="s">
        <v>2</v>
      </c>
      <c r="C366" s="79">
        <v>29</v>
      </c>
      <c r="D366" s="79" t="s">
        <v>3</v>
      </c>
      <c r="E366" s="79" t="s">
        <v>553</v>
      </c>
      <c r="F366" s="79" t="s">
        <v>5</v>
      </c>
      <c r="G366" s="110">
        <f>(A368*A369+B368*B369+C368*C369+D368*D369+E368*E369+F368*F369+G368*G369+H368*H369)/C366</f>
        <v>85.724137931034477</v>
      </c>
      <c r="H366" s="79"/>
      <c r="I366" s="79"/>
      <c r="J366" s="79"/>
      <c r="K366" s="79"/>
      <c r="L366" s="106"/>
      <c r="M366" s="79"/>
      <c r="N366" s="79"/>
      <c r="O366" s="79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1:64" s="3" customFormat="1" ht="12.75">
      <c r="A367" s="15" t="s">
        <v>554</v>
      </c>
      <c r="B367" s="82" t="s">
        <v>555</v>
      </c>
      <c r="C367" s="79" t="s">
        <v>556</v>
      </c>
      <c r="D367" s="79" t="s">
        <v>557</v>
      </c>
      <c r="E367" s="79" t="s">
        <v>558</v>
      </c>
      <c r="F367" s="79" t="s">
        <v>536</v>
      </c>
      <c r="G367" s="79" t="s">
        <v>559</v>
      </c>
      <c r="H367" s="79" t="s">
        <v>551</v>
      </c>
      <c r="I367" s="79"/>
      <c r="J367" s="79"/>
      <c r="K367" s="79"/>
      <c r="L367" s="106"/>
      <c r="M367" s="79"/>
      <c r="N367" s="79"/>
      <c r="O367" s="80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</row>
    <row r="368" spans="1:64" s="1" customFormat="1" ht="12.75">
      <c r="A368" s="15">
        <v>6</v>
      </c>
      <c r="B368" s="82">
        <v>5</v>
      </c>
      <c r="C368" s="79">
        <v>5</v>
      </c>
      <c r="D368" s="79">
        <v>5</v>
      </c>
      <c r="E368" s="79">
        <v>4</v>
      </c>
      <c r="F368" s="79">
        <v>1</v>
      </c>
      <c r="G368" s="79">
        <v>2</v>
      </c>
      <c r="H368" s="79">
        <v>1</v>
      </c>
      <c r="I368" s="79"/>
      <c r="J368" s="79"/>
      <c r="K368" s="79"/>
      <c r="L368" s="106"/>
      <c r="M368" s="79"/>
      <c r="N368" s="79"/>
      <c r="O368" s="80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</row>
    <row r="369" spans="1:64" s="3" customFormat="1" ht="12">
      <c r="A369" s="17">
        <v>80</v>
      </c>
      <c r="B369" s="91">
        <v>88</v>
      </c>
      <c r="C369" s="86">
        <v>85</v>
      </c>
      <c r="D369" s="86">
        <v>82</v>
      </c>
      <c r="E369" s="86">
        <v>92</v>
      </c>
      <c r="F369" s="86">
        <v>92</v>
      </c>
      <c r="G369" s="86">
        <v>89</v>
      </c>
      <c r="H369" s="86">
        <v>93</v>
      </c>
      <c r="I369" s="86"/>
      <c r="J369" s="86"/>
      <c r="K369" s="86"/>
      <c r="L369" s="86"/>
      <c r="M369" s="86"/>
      <c r="N369" s="86"/>
      <c r="O369" s="86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</row>
    <row r="370" spans="1:64" s="1" customFormat="1" ht="12.75">
      <c r="A370" s="14" t="s">
        <v>560</v>
      </c>
      <c r="B370" s="82" t="s">
        <v>2</v>
      </c>
      <c r="C370" s="79">
        <v>24</v>
      </c>
      <c r="D370" s="79" t="s">
        <v>3</v>
      </c>
      <c r="E370" s="79" t="s">
        <v>553</v>
      </c>
      <c r="F370" s="79" t="s">
        <v>5</v>
      </c>
      <c r="G370" s="110">
        <f>(A372*A373+B372*B373+C372*C373+D372*D373+E372*E373+F372*F373+G372*G373+H372*H373)/C370</f>
        <v>88.416666666666671</v>
      </c>
      <c r="H370" s="79"/>
      <c r="I370" s="79"/>
      <c r="J370" s="79"/>
      <c r="K370" s="79"/>
      <c r="L370" s="106"/>
      <c r="M370" s="79"/>
      <c r="N370" s="79"/>
      <c r="O370" s="79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</row>
    <row r="371" spans="1:64" s="3" customFormat="1" ht="12.75">
      <c r="A371" s="15" t="s">
        <v>561</v>
      </c>
      <c r="B371" s="82" t="s">
        <v>562</v>
      </c>
      <c r="C371" s="79" t="s">
        <v>563</v>
      </c>
      <c r="D371" s="79" t="s">
        <v>555</v>
      </c>
      <c r="E371" s="79" t="s">
        <v>564</v>
      </c>
      <c r="F371" s="79" t="s">
        <v>565</v>
      </c>
      <c r="G371" s="79" t="s">
        <v>536</v>
      </c>
      <c r="H371" s="79" t="s">
        <v>257</v>
      </c>
      <c r="I371" s="79"/>
      <c r="J371" s="79"/>
      <c r="K371" s="79"/>
      <c r="L371" s="106"/>
      <c r="M371" s="79"/>
      <c r="N371" s="79"/>
      <c r="O371" s="80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</row>
    <row r="372" spans="1:64" s="1" customFormat="1" ht="12.75">
      <c r="A372" s="15">
        <v>5</v>
      </c>
      <c r="B372" s="82">
        <v>5</v>
      </c>
      <c r="C372" s="79">
        <v>4</v>
      </c>
      <c r="D372" s="79">
        <v>1</v>
      </c>
      <c r="E372" s="79">
        <v>1</v>
      </c>
      <c r="F372" s="79">
        <v>5</v>
      </c>
      <c r="G372" s="79">
        <v>2</v>
      </c>
      <c r="H372" s="79">
        <v>1</v>
      </c>
      <c r="I372" s="79"/>
      <c r="J372" s="79"/>
      <c r="K372" s="79"/>
      <c r="L372" s="106"/>
      <c r="M372" s="79"/>
      <c r="N372" s="79"/>
      <c r="O372" s="80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</row>
    <row r="373" spans="1:64" s="3" customFormat="1" ht="12">
      <c r="A373" s="17">
        <v>84</v>
      </c>
      <c r="B373" s="91">
        <v>91</v>
      </c>
      <c r="C373" s="86">
        <v>80</v>
      </c>
      <c r="D373" s="86">
        <v>88</v>
      </c>
      <c r="E373" s="86">
        <v>93</v>
      </c>
      <c r="F373" s="86">
        <v>93</v>
      </c>
      <c r="G373" s="86">
        <v>92</v>
      </c>
      <c r="H373" s="86">
        <v>97</v>
      </c>
      <c r="I373" s="86"/>
      <c r="J373" s="86"/>
      <c r="K373" s="86"/>
      <c r="L373" s="86"/>
      <c r="M373" s="86"/>
      <c r="N373" s="86"/>
      <c r="O373" s="86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</row>
    <row r="374" spans="1:64" s="1" customFormat="1" ht="12.75">
      <c r="A374" s="14" t="s">
        <v>566</v>
      </c>
      <c r="B374" s="82" t="s">
        <v>2</v>
      </c>
      <c r="C374" s="79">
        <v>26</v>
      </c>
      <c r="D374" s="79" t="s">
        <v>3</v>
      </c>
      <c r="E374" s="79" t="s">
        <v>553</v>
      </c>
      <c r="F374" s="79" t="s">
        <v>5</v>
      </c>
      <c r="G374" s="110">
        <f>(A376*A377+B376*B377+C376*C377+D376*D377+E376*E377+F376*F377+G376*G377)/C374</f>
        <v>83.92307692307692</v>
      </c>
      <c r="H374" s="79"/>
      <c r="I374" s="79"/>
      <c r="J374" s="79"/>
      <c r="K374" s="79"/>
      <c r="L374" s="106"/>
      <c r="M374" s="79"/>
      <c r="N374" s="79"/>
      <c r="O374" s="79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</row>
    <row r="375" spans="1:64" s="3" customFormat="1" ht="12.75">
      <c r="A375" s="82" t="s">
        <v>567</v>
      </c>
      <c r="B375" s="79" t="s">
        <v>568</v>
      </c>
      <c r="C375" s="79" t="s">
        <v>569</v>
      </c>
      <c r="D375" s="79" t="s">
        <v>558</v>
      </c>
      <c r="E375" s="79" t="s">
        <v>559</v>
      </c>
      <c r="F375" s="79" t="s">
        <v>570</v>
      </c>
      <c r="G375" s="79"/>
      <c r="H375" s="79"/>
      <c r="I375" s="79"/>
      <c r="J375" s="79"/>
      <c r="K375" s="79"/>
      <c r="L375" s="79"/>
      <c r="M375" s="106"/>
      <c r="N375" s="79"/>
      <c r="O375" s="79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</row>
    <row r="376" spans="1:64" s="1" customFormat="1" ht="12.75">
      <c r="A376" s="82">
        <v>5</v>
      </c>
      <c r="B376" s="79">
        <v>5</v>
      </c>
      <c r="C376" s="79">
        <v>5</v>
      </c>
      <c r="D376" s="79">
        <v>1</v>
      </c>
      <c r="E376" s="79">
        <v>4</v>
      </c>
      <c r="F376" s="79">
        <v>6</v>
      </c>
      <c r="G376" s="79"/>
      <c r="H376" s="79"/>
      <c r="I376" s="79"/>
      <c r="J376" s="79"/>
      <c r="K376" s="79"/>
      <c r="L376" s="79"/>
      <c r="M376" s="106"/>
      <c r="N376" s="79"/>
      <c r="O376" s="79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</row>
    <row r="377" spans="1:64" s="3" customFormat="1" ht="12">
      <c r="A377" s="17">
        <v>80</v>
      </c>
      <c r="B377" s="91">
        <v>84</v>
      </c>
      <c r="C377" s="86">
        <v>83</v>
      </c>
      <c r="D377" s="86">
        <v>9</v>
      </c>
      <c r="E377" s="86">
        <v>89</v>
      </c>
      <c r="F377" s="86">
        <v>97</v>
      </c>
      <c r="G377" s="86"/>
      <c r="H377" s="86"/>
      <c r="I377" s="86"/>
      <c r="J377" s="86"/>
      <c r="K377" s="86"/>
      <c r="L377" s="86"/>
      <c r="M377" s="86"/>
      <c r="N377" s="86"/>
      <c r="O377" s="86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</row>
    <row r="378" spans="1:64" s="1" customFormat="1" ht="12.75">
      <c r="A378" s="14" t="s">
        <v>571</v>
      </c>
      <c r="B378" s="82" t="s">
        <v>2</v>
      </c>
      <c r="C378" s="79">
        <v>34</v>
      </c>
      <c r="D378" s="79" t="s">
        <v>3</v>
      </c>
      <c r="E378" s="79" t="s">
        <v>572</v>
      </c>
      <c r="F378" s="79" t="s">
        <v>5</v>
      </c>
      <c r="G378" s="110">
        <f>(A380*A381+B380*B381+C380*C381+D380*D381+E380*E381+F380*F381+G380*G381+H380*H381+I380*I381+J380*J381)/C378</f>
        <v>85.205882352941174</v>
      </c>
      <c r="H378" s="79"/>
      <c r="I378" s="79"/>
      <c r="J378" s="79"/>
      <c r="K378" s="79"/>
      <c r="L378" s="106"/>
      <c r="M378" s="79"/>
      <c r="N378" s="79"/>
      <c r="O378" s="79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</row>
    <row r="379" spans="1:64" s="3" customFormat="1" ht="12.75">
      <c r="A379" s="15" t="s">
        <v>508</v>
      </c>
      <c r="B379" s="82" t="s">
        <v>500</v>
      </c>
      <c r="C379" s="79" t="s">
        <v>511</v>
      </c>
      <c r="D379" s="79" t="s">
        <v>573</v>
      </c>
      <c r="E379" s="79" t="s">
        <v>548</v>
      </c>
      <c r="F379" s="79" t="s">
        <v>574</v>
      </c>
      <c r="G379" s="79" t="s">
        <v>541</v>
      </c>
      <c r="H379" s="79" t="s">
        <v>575</v>
      </c>
      <c r="I379" s="79" t="s">
        <v>576</v>
      </c>
      <c r="J379" s="79" t="s">
        <v>577</v>
      </c>
      <c r="K379" s="79"/>
      <c r="L379" s="79"/>
      <c r="M379" s="106"/>
      <c r="N379" s="79"/>
      <c r="O379" s="79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</row>
    <row r="380" spans="1:64" s="1" customFormat="1" ht="12.75">
      <c r="A380" s="15">
        <v>3</v>
      </c>
      <c r="B380" s="82">
        <v>1</v>
      </c>
      <c r="C380" s="79">
        <v>1</v>
      </c>
      <c r="D380" s="79">
        <v>5</v>
      </c>
      <c r="E380" s="79">
        <v>1</v>
      </c>
      <c r="F380" s="79">
        <v>6</v>
      </c>
      <c r="G380" s="79">
        <v>2</v>
      </c>
      <c r="H380" s="79">
        <v>4</v>
      </c>
      <c r="I380" s="79">
        <v>5</v>
      </c>
      <c r="J380" s="79">
        <v>6</v>
      </c>
      <c r="K380" s="79"/>
      <c r="L380" s="79"/>
      <c r="M380" s="106"/>
      <c r="N380" s="79"/>
      <c r="O380" s="79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</row>
    <row r="381" spans="1:64" s="3" customFormat="1" ht="12">
      <c r="A381" s="17">
        <v>78</v>
      </c>
      <c r="B381" s="91">
        <v>80</v>
      </c>
      <c r="C381" s="86">
        <v>77</v>
      </c>
      <c r="D381" s="86">
        <v>77</v>
      </c>
      <c r="E381" s="86">
        <v>83</v>
      </c>
      <c r="F381" s="86">
        <v>81</v>
      </c>
      <c r="G381" s="86">
        <v>83</v>
      </c>
      <c r="H381" s="86">
        <v>93</v>
      </c>
      <c r="I381" s="86">
        <v>90</v>
      </c>
      <c r="J381" s="86">
        <v>94</v>
      </c>
      <c r="K381" s="86"/>
      <c r="L381" s="86"/>
      <c r="M381" s="86"/>
      <c r="N381" s="86"/>
      <c r="O381" s="86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</row>
    <row r="382" spans="1:64" s="1" customFormat="1" ht="12.75">
      <c r="A382" s="14" t="s">
        <v>578</v>
      </c>
      <c r="B382" s="82" t="s">
        <v>2</v>
      </c>
      <c r="C382" s="79">
        <v>7</v>
      </c>
      <c r="D382" s="79" t="s">
        <v>3</v>
      </c>
      <c r="E382" s="79" t="s">
        <v>490</v>
      </c>
      <c r="F382" s="79" t="s">
        <v>5</v>
      </c>
      <c r="G382" s="110">
        <f>(A384*A385+B384*B385+C384*C385+D384*D385)/C382</f>
        <v>89</v>
      </c>
      <c r="H382" s="79"/>
      <c r="I382" s="79"/>
      <c r="J382" s="79"/>
      <c r="K382" s="79"/>
      <c r="L382" s="106"/>
      <c r="M382" s="79"/>
      <c r="N382" s="79"/>
      <c r="O382" s="79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</row>
    <row r="383" spans="1:64" s="3" customFormat="1" ht="12.75">
      <c r="A383" s="15" t="s">
        <v>507</v>
      </c>
      <c r="B383" s="82" t="s">
        <v>535</v>
      </c>
      <c r="C383" s="79" t="s">
        <v>564</v>
      </c>
      <c r="D383" s="79"/>
      <c r="E383" s="79"/>
      <c r="F383" s="79"/>
      <c r="G383" s="79"/>
      <c r="H383" s="79"/>
      <c r="I383" s="79"/>
      <c r="J383" s="79"/>
      <c r="K383" s="79"/>
      <c r="L383" s="106"/>
      <c r="M383" s="79"/>
      <c r="N383" s="79"/>
      <c r="O383" s="80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</row>
    <row r="384" spans="1:64" s="1" customFormat="1" ht="12.75">
      <c r="A384" s="15">
        <v>1</v>
      </c>
      <c r="B384" s="82">
        <v>1</v>
      </c>
      <c r="C384" s="79">
        <v>5</v>
      </c>
      <c r="D384" s="79"/>
      <c r="E384" s="79"/>
      <c r="F384" s="79"/>
      <c r="G384" s="79"/>
      <c r="H384" s="79"/>
      <c r="I384" s="79"/>
      <c r="J384" s="79"/>
      <c r="K384" s="79"/>
      <c r="L384" s="106"/>
      <c r="M384" s="79"/>
      <c r="N384" s="79"/>
      <c r="O384" s="80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</row>
    <row r="385" spans="1:65" s="3" customFormat="1" ht="12">
      <c r="A385" s="17">
        <v>80</v>
      </c>
      <c r="B385" s="17">
        <v>78</v>
      </c>
      <c r="C385" s="75">
        <v>93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</row>
    <row r="386" spans="1:65" s="10" customFormat="1" ht="22.5">
      <c r="A386" s="123" t="s">
        <v>579</v>
      </c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31"/>
      <c r="Q386" s="35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</row>
    <row r="387" spans="1:65" s="1" customFormat="1" ht="12.75">
      <c r="A387" s="14" t="s">
        <v>580</v>
      </c>
      <c r="B387" s="15" t="s">
        <v>2</v>
      </c>
      <c r="C387" s="15">
        <v>18</v>
      </c>
      <c r="D387" s="15" t="s">
        <v>3</v>
      </c>
      <c r="E387" s="15" t="s">
        <v>490</v>
      </c>
      <c r="F387" s="15" t="s">
        <v>5</v>
      </c>
      <c r="G387" s="16">
        <f>(A389*A390+B389*B390+C389*C390)/C387</f>
        <v>86.333333333333329</v>
      </c>
      <c r="H387" s="15"/>
      <c r="I387" s="15"/>
      <c r="J387" s="15"/>
      <c r="K387" s="15"/>
      <c r="L387" s="27"/>
      <c r="M387" s="15"/>
      <c r="N387" s="15"/>
      <c r="O387" s="15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1:65" s="3" customFormat="1" ht="12.75">
      <c r="A388" s="15" t="s">
        <v>581</v>
      </c>
      <c r="B388" s="15" t="s">
        <v>582</v>
      </c>
      <c r="C388" s="15" t="s">
        <v>583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27"/>
      <c r="N388" s="15"/>
      <c r="O388" s="15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</row>
    <row r="389" spans="1:65" s="1" customFormat="1" ht="12.75">
      <c r="A389" s="15">
        <v>6</v>
      </c>
      <c r="B389" s="15">
        <v>6</v>
      </c>
      <c r="C389" s="15">
        <v>6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27"/>
      <c r="N389" s="15"/>
      <c r="O389" s="15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</row>
    <row r="390" spans="1:65" s="3" customFormat="1" ht="12">
      <c r="A390" s="17">
        <v>83</v>
      </c>
      <c r="B390" s="17">
        <v>84</v>
      </c>
      <c r="C390" s="17">
        <v>92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</row>
    <row r="391" spans="1:65" s="1" customFormat="1" ht="12.75">
      <c r="A391" s="14" t="s">
        <v>584</v>
      </c>
      <c r="B391" s="15" t="s">
        <v>2</v>
      </c>
      <c r="C391" s="15">
        <v>33</v>
      </c>
      <c r="D391" s="15" t="s">
        <v>3</v>
      </c>
      <c r="E391" s="15" t="s">
        <v>490</v>
      </c>
      <c r="F391" s="15" t="s">
        <v>5</v>
      </c>
      <c r="G391" s="16">
        <f>(A393*A394+B393*B394+D393*C394+E393*D394+F393*E394+G393*F394+H393*G394+I393*H394)/C391</f>
        <v>88.424242424242422</v>
      </c>
      <c r="H391" s="15"/>
      <c r="I391" s="15"/>
      <c r="J391" s="15"/>
      <c r="K391" s="15"/>
      <c r="L391" s="27"/>
      <c r="M391" s="15"/>
      <c r="N391" s="15"/>
      <c r="O391" s="15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</row>
    <row r="392" spans="1:65" s="3" customFormat="1" ht="12.75">
      <c r="A392" s="15" t="s">
        <v>1003</v>
      </c>
      <c r="B392" s="15" t="s">
        <v>1004</v>
      </c>
      <c r="C392" s="15" t="s">
        <v>431</v>
      </c>
      <c r="D392" s="15" t="s">
        <v>1007</v>
      </c>
      <c r="E392" s="15" t="s">
        <v>1008</v>
      </c>
      <c r="F392" s="15" t="s">
        <v>164</v>
      </c>
      <c r="G392" s="15" t="s">
        <v>1009</v>
      </c>
      <c r="H392" s="15" t="s">
        <v>1010</v>
      </c>
      <c r="I392" s="15"/>
      <c r="J392" s="15"/>
      <c r="K392" s="15"/>
      <c r="L392" s="15"/>
      <c r="M392" s="15"/>
      <c r="N392" s="27"/>
      <c r="O392" s="15"/>
      <c r="P392" s="15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</row>
    <row r="393" spans="1:65" s="1" customFormat="1" ht="12.75">
      <c r="A393" s="15">
        <v>1</v>
      </c>
      <c r="B393" s="15">
        <v>6</v>
      </c>
      <c r="C393" s="15">
        <v>1</v>
      </c>
      <c r="D393" s="15">
        <v>6</v>
      </c>
      <c r="E393" s="15">
        <v>6</v>
      </c>
      <c r="F393" s="15">
        <v>1</v>
      </c>
      <c r="G393" s="15">
        <v>6</v>
      </c>
      <c r="H393" s="15">
        <v>6</v>
      </c>
      <c r="I393" s="15"/>
      <c r="J393" s="15"/>
      <c r="K393" s="15"/>
      <c r="L393" s="15"/>
      <c r="M393" s="15"/>
      <c r="N393" s="27"/>
      <c r="O393" s="15"/>
      <c r="P393" s="15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</row>
    <row r="394" spans="1:65" s="3" customFormat="1" ht="12">
      <c r="A394" s="17">
        <v>91</v>
      </c>
      <c r="B394" s="17">
        <v>97</v>
      </c>
      <c r="C394" s="17">
        <v>77</v>
      </c>
      <c r="D394" s="17">
        <v>95</v>
      </c>
      <c r="E394" s="17">
        <v>91</v>
      </c>
      <c r="F394" s="17">
        <v>93</v>
      </c>
      <c r="G394" s="17">
        <v>94</v>
      </c>
      <c r="H394" s="17">
        <v>93</v>
      </c>
      <c r="I394" s="17"/>
      <c r="J394" s="17"/>
      <c r="K394" s="17"/>
      <c r="L394" s="17"/>
      <c r="M394" s="17"/>
      <c r="N394" s="17"/>
      <c r="O394" s="17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</row>
    <row r="395" spans="1:65" s="1" customFormat="1" ht="12.75">
      <c r="A395" s="14" t="s">
        <v>585</v>
      </c>
      <c r="B395" s="15" t="s">
        <v>2</v>
      </c>
      <c r="C395" s="15">
        <v>26</v>
      </c>
      <c r="D395" s="15" t="s">
        <v>3</v>
      </c>
      <c r="E395" s="15" t="s">
        <v>586</v>
      </c>
      <c r="F395" s="81" t="s">
        <v>5</v>
      </c>
      <c r="G395" s="16">
        <f>(A397*A398+B397*B398+C398*C397+D398*D397+E398*E397)/C395</f>
        <v>85.230769230769226</v>
      </c>
      <c r="H395" s="15"/>
      <c r="I395" s="15"/>
      <c r="J395" s="15"/>
      <c r="K395" s="15"/>
      <c r="L395" s="27"/>
      <c r="M395" s="15"/>
      <c r="N395" s="15"/>
      <c r="O395" s="15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</row>
    <row r="396" spans="1:65" s="3" customFormat="1" ht="12.75">
      <c r="A396" s="15" t="s">
        <v>1013</v>
      </c>
      <c r="B396" s="15" t="s">
        <v>1005</v>
      </c>
      <c r="C396" s="15" t="s">
        <v>1006</v>
      </c>
      <c r="D396" s="15" t="s">
        <v>1014</v>
      </c>
      <c r="E396" s="82" t="s">
        <v>352</v>
      </c>
      <c r="F396" s="80"/>
      <c r="G396" s="83"/>
      <c r="H396" s="15"/>
      <c r="I396" s="15"/>
      <c r="J396" s="15"/>
      <c r="K396" s="15"/>
      <c r="L396" s="15"/>
      <c r="M396" s="27"/>
      <c r="N396" s="15"/>
      <c r="O396" s="15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</row>
    <row r="397" spans="1:65" s="1" customFormat="1" ht="12.75">
      <c r="A397" s="15">
        <v>6</v>
      </c>
      <c r="B397" s="15">
        <v>6</v>
      </c>
      <c r="C397" s="15">
        <v>6</v>
      </c>
      <c r="D397" s="15">
        <v>6</v>
      </c>
      <c r="E397" s="82">
        <v>2</v>
      </c>
      <c r="F397" s="79"/>
      <c r="G397" s="83"/>
      <c r="H397" s="15"/>
      <c r="I397" s="15"/>
      <c r="J397" s="15"/>
      <c r="K397" s="15"/>
      <c r="L397" s="15"/>
      <c r="M397" s="27"/>
      <c r="N397" s="15"/>
      <c r="O397" s="15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</row>
    <row r="398" spans="1:65" s="3" customFormat="1" ht="12">
      <c r="A398" s="17">
        <v>89</v>
      </c>
      <c r="B398" s="17">
        <v>80</v>
      </c>
      <c r="C398" s="17">
        <v>87</v>
      </c>
      <c r="D398" s="17">
        <v>87</v>
      </c>
      <c r="E398" s="17">
        <v>79</v>
      </c>
      <c r="F398" s="75"/>
      <c r="G398" s="17"/>
      <c r="H398" s="17"/>
      <c r="I398" s="17"/>
      <c r="J398" s="17"/>
      <c r="K398" s="17"/>
      <c r="L398" s="17"/>
      <c r="M398" s="17"/>
      <c r="N398" s="17"/>
      <c r="O398" s="17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</row>
    <row r="399" spans="1:65" s="1" customFormat="1" ht="12.75">
      <c r="A399" s="14" t="s">
        <v>587</v>
      </c>
      <c r="B399" s="15" t="s">
        <v>2</v>
      </c>
      <c r="C399" s="15">
        <v>37</v>
      </c>
      <c r="D399" s="15" t="s">
        <v>3</v>
      </c>
      <c r="E399" s="15" t="s">
        <v>480</v>
      </c>
      <c r="F399" s="15" t="s">
        <v>5</v>
      </c>
      <c r="G399" s="16">
        <f>(A401*A402+B401*B402+C401*C402+D401*D402+E401*E402+F401*F402+G401*G402)/C399</f>
        <v>80.621621621621628</v>
      </c>
      <c r="H399" s="15"/>
      <c r="I399" s="15"/>
      <c r="J399" s="15"/>
      <c r="K399" s="15"/>
      <c r="L399" s="27"/>
      <c r="M399" s="15"/>
      <c r="N399" s="15"/>
      <c r="O399" s="15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</row>
    <row r="400" spans="1:65" s="3" customFormat="1" ht="12.75">
      <c r="A400" s="15" t="s">
        <v>588</v>
      </c>
      <c r="B400" s="15" t="s">
        <v>589</v>
      </c>
      <c r="C400" s="15" t="s">
        <v>590</v>
      </c>
      <c r="D400" s="15" t="s">
        <v>591</v>
      </c>
      <c r="E400" s="15" t="s">
        <v>592</v>
      </c>
      <c r="F400" s="15" t="s">
        <v>593</v>
      </c>
      <c r="G400" s="15" t="s">
        <v>594</v>
      </c>
      <c r="H400" s="15" t="s">
        <v>599</v>
      </c>
      <c r="I400" s="15" t="s">
        <v>597</v>
      </c>
      <c r="J400" s="15" t="s">
        <v>598</v>
      </c>
      <c r="K400" s="15"/>
      <c r="L400" s="15"/>
      <c r="M400" s="27"/>
      <c r="N400" s="15"/>
      <c r="O400" s="15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</row>
    <row r="401" spans="1:64" s="1" customFormat="1" ht="12.75">
      <c r="A401" s="15">
        <v>5</v>
      </c>
      <c r="B401" s="15">
        <v>5</v>
      </c>
      <c r="C401" s="15">
        <v>6</v>
      </c>
      <c r="D401" s="15">
        <v>5</v>
      </c>
      <c r="E401" s="15">
        <v>5</v>
      </c>
      <c r="F401" s="15">
        <v>6</v>
      </c>
      <c r="G401" s="15">
        <v>1</v>
      </c>
      <c r="H401" s="15">
        <v>1</v>
      </c>
      <c r="I401" s="15">
        <v>2</v>
      </c>
      <c r="J401" s="15">
        <v>1</v>
      </c>
      <c r="K401" s="15"/>
      <c r="L401" s="15"/>
      <c r="M401" s="27"/>
      <c r="N401" s="15"/>
      <c r="O401" s="15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</row>
    <row r="402" spans="1:64" s="3" customFormat="1" ht="12">
      <c r="A402" s="17">
        <v>80</v>
      </c>
      <c r="B402" s="17">
        <v>80</v>
      </c>
      <c r="C402" s="17">
        <v>95</v>
      </c>
      <c r="D402" s="17">
        <v>95</v>
      </c>
      <c r="E402" s="17">
        <v>94</v>
      </c>
      <c r="F402" s="17">
        <v>96</v>
      </c>
      <c r="G402" s="17">
        <v>92</v>
      </c>
      <c r="H402" s="17">
        <v>94</v>
      </c>
      <c r="I402" s="17">
        <v>95</v>
      </c>
      <c r="J402" s="17">
        <v>94</v>
      </c>
      <c r="K402" s="17"/>
      <c r="L402" s="17"/>
      <c r="M402" s="17"/>
      <c r="N402" s="17"/>
      <c r="O402" s="17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</row>
    <row r="403" spans="1:64" s="1" customFormat="1" ht="12.75">
      <c r="A403" s="14" t="s">
        <v>595</v>
      </c>
      <c r="B403" s="15" t="s">
        <v>2</v>
      </c>
      <c r="C403" s="15">
        <v>36</v>
      </c>
      <c r="D403" s="15" t="s">
        <v>3</v>
      </c>
      <c r="E403" s="15" t="s">
        <v>480</v>
      </c>
      <c r="F403" s="15" t="s">
        <v>5</v>
      </c>
      <c r="G403" s="16">
        <f>(A405*A406+B405*B406+C405*C406+D405*D406+E405*E406+F405*F406+G405*G406)/C403</f>
        <v>90.194444444444443</v>
      </c>
      <c r="H403" s="15"/>
      <c r="I403" s="15"/>
      <c r="J403" s="15"/>
      <c r="K403" s="15"/>
      <c r="L403" s="27"/>
      <c r="M403" s="15"/>
      <c r="N403" s="15"/>
      <c r="O403" s="15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</row>
    <row r="404" spans="1:64" s="3" customFormat="1" ht="12.75">
      <c r="A404" s="15" t="s">
        <v>457</v>
      </c>
      <c r="B404" s="15" t="s">
        <v>596</v>
      </c>
      <c r="C404" s="15" t="s">
        <v>597</v>
      </c>
      <c r="D404" s="15" t="s">
        <v>594</v>
      </c>
      <c r="E404" s="15" t="s">
        <v>598</v>
      </c>
      <c r="F404" s="15" t="s">
        <v>599</v>
      </c>
      <c r="G404" s="15" t="s">
        <v>600</v>
      </c>
      <c r="H404" s="15"/>
      <c r="I404" s="15"/>
      <c r="J404" s="15"/>
      <c r="K404" s="15"/>
      <c r="L404" s="15"/>
      <c r="M404" s="27"/>
      <c r="N404" s="15"/>
      <c r="O404" s="15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</row>
    <row r="405" spans="1:64" s="1" customFormat="1" ht="12.75">
      <c r="A405" s="15">
        <v>5</v>
      </c>
      <c r="B405" s="15">
        <v>6</v>
      </c>
      <c r="C405" s="15">
        <v>4</v>
      </c>
      <c r="D405" s="15">
        <v>5</v>
      </c>
      <c r="E405" s="15">
        <v>5</v>
      </c>
      <c r="F405" s="15">
        <v>5</v>
      </c>
      <c r="G405" s="15">
        <v>6</v>
      </c>
      <c r="H405" s="15"/>
      <c r="I405" s="15"/>
      <c r="J405" s="15"/>
      <c r="K405" s="15"/>
      <c r="L405" s="15"/>
      <c r="M405" s="27"/>
      <c r="N405" s="15"/>
      <c r="O405" s="15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</row>
    <row r="406" spans="1:64" s="3" customFormat="1" ht="12">
      <c r="A406" s="17">
        <v>93</v>
      </c>
      <c r="B406" s="17">
        <v>79</v>
      </c>
      <c r="C406" s="17">
        <v>95</v>
      </c>
      <c r="D406" s="17">
        <v>92</v>
      </c>
      <c r="E406" s="17">
        <v>94</v>
      </c>
      <c r="F406" s="17">
        <v>94</v>
      </c>
      <c r="G406" s="17">
        <v>88</v>
      </c>
      <c r="H406" s="17"/>
      <c r="I406" s="17"/>
      <c r="J406" s="17"/>
      <c r="K406" s="17"/>
      <c r="L406" s="17"/>
      <c r="M406" s="17"/>
      <c r="N406" s="17"/>
      <c r="O406" s="17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64" s="1" customFormat="1" ht="12.75">
      <c r="A407" s="14" t="s">
        <v>601</v>
      </c>
      <c r="B407" s="15" t="s">
        <v>2</v>
      </c>
      <c r="C407" s="15">
        <v>18</v>
      </c>
      <c r="D407" s="15" t="s">
        <v>3</v>
      </c>
      <c r="E407" s="15" t="s">
        <v>586</v>
      </c>
      <c r="F407" s="15" t="s">
        <v>5</v>
      </c>
      <c r="G407" s="16">
        <f>(A409*A410+B409*B410+C409*C410+D409*D410+E409*E410)/C407</f>
        <v>86.277777777777771</v>
      </c>
      <c r="H407" s="15"/>
      <c r="I407" s="15"/>
      <c r="J407" s="15"/>
      <c r="K407" s="15"/>
      <c r="L407" s="27"/>
      <c r="M407" s="15"/>
      <c r="N407" s="15"/>
      <c r="O407" s="15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64" s="3" customFormat="1" ht="12.75">
      <c r="A408" s="15" t="s">
        <v>602</v>
      </c>
      <c r="B408" s="15" t="s">
        <v>603</v>
      </c>
      <c r="C408" s="15" t="s">
        <v>604</v>
      </c>
      <c r="D408" s="15"/>
      <c r="E408" s="15" t="s">
        <v>605</v>
      </c>
      <c r="F408" s="15"/>
      <c r="G408" s="15"/>
      <c r="H408" s="15"/>
      <c r="I408" s="15"/>
      <c r="J408" s="15"/>
      <c r="K408" s="15"/>
      <c r="L408" s="15"/>
      <c r="M408" s="27"/>
      <c r="N408" s="15"/>
      <c r="O408" s="15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64" s="1" customFormat="1" ht="12.75">
      <c r="A409" s="15">
        <v>4</v>
      </c>
      <c r="B409" s="15">
        <v>5</v>
      </c>
      <c r="C409" s="15">
        <v>6</v>
      </c>
      <c r="D409" s="15"/>
      <c r="E409" s="15">
        <v>3</v>
      </c>
      <c r="F409" s="15"/>
      <c r="G409" s="15"/>
      <c r="H409" s="15"/>
      <c r="I409" s="15"/>
      <c r="J409" s="15"/>
      <c r="K409" s="15"/>
      <c r="L409" s="15"/>
      <c r="M409" s="27"/>
      <c r="N409" s="15"/>
      <c r="O409" s="15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64" s="3" customFormat="1" ht="12">
      <c r="A410" s="17">
        <v>91</v>
      </c>
      <c r="B410" s="17">
        <v>77</v>
      </c>
      <c r="C410" s="17">
        <v>87</v>
      </c>
      <c r="D410" s="17"/>
      <c r="E410" s="17">
        <v>94</v>
      </c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64" s="1" customFormat="1" ht="12.75">
      <c r="A411" s="14" t="s">
        <v>606</v>
      </c>
      <c r="B411" s="15" t="s">
        <v>2</v>
      </c>
      <c r="C411" s="58">
        <v>33</v>
      </c>
      <c r="D411" s="15" t="s">
        <v>3</v>
      </c>
      <c r="E411" s="15" t="s">
        <v>607</v>
      </c>
      <c r="F411" s="15" t="s">
        <v>5</v>
      </c>
      <c r="G411" s="16">
        <f>(A413*A414+B413*B414+C413*C414+D413*D414+E413*E414+F413*F414+G413*G414)/C411</f>
        <v>91.272727272727266</v>
      </c>
      <c r="H411" s="15"/>
      <c r="I411" s="15"/>
      <c r="J411" s="15"/>
      <c r="K411" s="15"/>
      <c r="L411" s="27"/>
      <c r="M411" s="15"/>
      <c r="N411" s="15"/>
      <c r="O411" s="15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64" s="3" customFormat="1" ht="12.75">
      <c r="A412" s="15" t="s">
        <v>608</v>
      </c>
      <c r="B412" s="81" t="s">
        <v>473</v>
      </c>
      <c r="C412" s="81" t="s">
        <v>481</v>
      </c>
      <c r="D412" s="81" t="s">
        <v>609</v>
      </c>
      <c r="E412" s="81" t="s">
        <v>610</v>
      </c>
      <c r="F412" s="81" t="s">
        <v>611</v>
      </c>
      <c r="G412" s="81"/>
      <c r="H412" s="81"/>
      <c r="I412" s="81"/>
      <c r="J412" s="81"/>
      <c r="K412" s="81"/>
      <c r="L412" s="81"/>
      <c r="M412" s="109"/>
      <c r="N412" s="81"/>
      <c r="O412" s="81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64" s="1" customFormat="1" ht="12.75">
      <c r="A413" s="82">
        <v>6</v>
      </c>
      <c r="B413" s="79">
        <v>6</v>
      </c>
      <c r="C413" s="79">
        <v>6</v>
      </c>
      <c r="D413" s="79">
        <v>6</v>
      </c>
      <c r="E413" s="79">
        <v>6</v>
      </c>
      <c r="F413" s="79">
        <v>3</v>
      </c>
      <c r="G413" s="79"/>
      <c r="H413" s="79"/>
      <c r="I413" s="79"/>
      <c r="J413" s="79"/>
      <c r="K413" s="79"/>
      <c r="L413" s="79"/>
      <c r="M413" s="106"/>
      <c r="N413" s="79"/>
      <c r="O413" s="7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64" s="3" customFormat="1" ht="12">
      <c r="A414" s="91">
        <v>86</v>
      </c>
      <c r="B414" s="86">
        <v>91</v>
      </c>
      <c r="C414" s="86">
        <v>95</v>
      </c>
      <c r="D414" s="86">
        <v>96</v>
      </c>
      <c r="E414" s="86">
        <v>86</v>
      </c>
      <c r="F414" s="86">
        <v>96</v>
      </c>
      <c r="G414" s="86"/>
      <c r="H414" s="86"/>
      <c r="I414" s="86"/>
      <c r="J414" s="86"/>
      <c r="K414" s="86"/>
      <c r="L414" s="86"/>
      <c r="M414" s="86"/>
      <c r="N414" s="86"/>
      <c r="O414" s="86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64" s="1" customFormat="1" ht="12.75">
      <c r="A415" s="111" t="s">
        <v>612</v>
      </c>
      <c r="B415" s="79" t="s">
        <v>2</v>
      </c>
      <c r="C415" s="139">
        <v>32</v>
      </c>
      <c r="D415" s="79" t="s">
        <v>3</v>
      </c>
      <c r="E415" s="79" t="s">
        <v>607</v>
      </c>
      <c r="F415" s="79" t="s">
        <v>5</v>
      </c>
      <c r="G415" s="110">
        <f>(A417*A418+B417*B418+C417*C418+D417*D418+E417*E418+F417*F418+G417*G418)/C415</f>
        <v>88.75</v>
      </c>
      <c r="H415" s="79"/>
      <c r="I415" s="79"/>
      <c r="J415" s="79"/>
      <c r="K415" s="79"/>
      <c r="L415" s="106"/>
      <c r="M415" s="79"/>
      <c r="N415" s="79"/>
      <c r="O415" s="7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64" s="3" customFormat="1" ht="12.75">
      <c r="A416" s="82" t="s">
        <v>613</v>
      </c>
      <c r="B416" s="79" t="s">
        <v>614</v>
      </c>
      <c r="C416" s="79" t="s">
        <v>615</v>
      </c>
      <c r="D416" s="79" t="s">
        <v>616</v>
      </c>
      <c r="E416" s="79" t="s">
        <v>617</v>
      </c>
      <c r="F416" s="79" t="s">
        <v>618</v>
      </c>
      <c r="G416" s="79" t="s">
        <v>604</v>
      </c>
      <c r="H416" s="79"/>
      <c r="I416" s="79"/>
      <c r="J416" s="79"/>
      <c r="K416" s="79"/>
      <c r="L416" s="79"/>
      <c r="M416" s="106"/>
      <c r="N416" s="79"/>
      <c r="O416" s="7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1" customFormat="1" ht="12.75">
      <c r="A417" s="82">
        <v>2</v>
      </c>
      <c r="B417" s="79">
        <v>5</v>
      </c>
      <c r="C417" s="79">
        <v>6</v>
      </c>
      <c r="D417" s="79">
        <v>6</v>
      </c>
      <c r="E417" s="79">
        <v>6</v>
      </c>
      <c r="F417" s="79">
        <v>6</v>
      </c>
      <c r="G417" s="79">
        <v>1</v>
      </c>
      <c r="H417" s="79"/>
      <c r="I417" s="79"/>
      <c r="J417" s="79"/>
      <c r="K417" s="79"/>
      <c r="L417" s="79"/>
      <c r="M417" s="106"/>
      <c r="N417" s="79"/>
      <c r="O417" s="7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3" customFormat="1" ht="12">
      <c r="A418" s="91">
        <v>87</v>
      </c>
      <c r="B418" s="86">
        <v>79</v>
      </c>
      <c r="C418" s="86">
        <v>89</v>
      </c>
      <c r="D418" s="86">
        <v>95</v>
      </c>
      <c r="E418" s="86">
        <v>91</v>
      </c>
      <c r="F418" s="86">
        <v>89</v>
      </c>
      <c r="G418" s="86">
        <v>87</v>
      </c>
      <c r="H418" s="86"/>
      <c r="I418" s="86"/>
      <c r="J418" s="86"/>
      <c r="K418" s="86"/>
      <c r="L418" s="86"/>
      <c r="M418" s="86"/>
      <c r="N418" s="86"/>
      <c r="O418" s="86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1" customFormat="1" ht="12.75">
      <c r="A419" s="111" t="s">
        <v>619</v>
      </c>
      <c r="B419" s="79" t="s">
        <v>2</v>
      </c>
      <c r="C419" s="139">
        <v>33</v>
      </c>
      <c r="D419" s="79" t="s">
        <v>3</v>
      </c>
      <c r="E419" s="79" t="s">
        <v>620</v>
      </c>
      <c r="F419" s="79" t="s">
        <v>5</v>
      </c>
      <c r="G419" s="110">
        <f>(A421*A422+B421*B422+C421*C422+D421*D422+E421*E422+F421*F422+G421*G422+H421*H422+I421*I422+J421*J422+K421*K422)/C419</f>
        <v>89.818181818181813</v>
      </c>
      <c r="H419" s="79"/>
      <c r="I419" s="79"/>
      <c r="J419" s="79"/>
      <c r="K419" s="79"/>
      <c r="L419" s="106"/>
      <c r="M419" s="79"/>
      <c r="N419" s="79"/>
      <c r="O419" s="79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3" customFormat="1" ht="12.75">
      <c r="A420" s="82" t="s">
        <v>482</v>
      </c>
      <c r="B420" s="79" t="s">
        <v>621</v>
      </c>
      <c r="C420" s="79" t="s">
        <v>622</v>
      </c>
      <c r="D420" s="79" t="s">
        <v>623</v>
      </c>
      <c r="E420" s="79" t="s">
        <v>456</v>
      </c>
      <c r="F420" s="79" t="s">
        <v>741</v>
      </c>
      <c r="G420" s="79" t="s">
        <v>605</v>
      </c>
      <c r="H420" s="79" t="s">
        <v>624</v>
      </c>
      <c r="I420" s="79" t="s">
        <v>611</v>
      </c>
      <c r="J420" s="79" t="s">
        <v>461</v>
      </c>
      <c r="K420" s="79" t="s">
        <v>628</v>
      </c>
      <c r="L420" s="79"/>
      <c r="M420" s="106"/>
      <c r="N420" s="79"/>
      <c r="O420" s="79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1" customFormat="1" ht="12.75">
      <c r="A421" s="82">
        <v>5</v>
      </c>
      <c r="B421" s="79">
        <v>5</v>
      </c>
      <c r="C421" s="79">
        <v>6</v>
      </c>
      <c r="D421" s="79">
        <v>6</v>
      </c>
      <c r="E421" s="79">
        <v>1</v>
      </c>
      <c r="F421" s="79">
        <v>1</v>
      </c>
      <c r="G421" s="79">
        <v>2</v>
      </c>
      <c r="H421" s="79">
        <v>4</v>
      </c>
      <c r="I421" s="79">
        <v>1</v>
      </c>
      <c r="J421" s="79">
        <v>1</v>
      </c>
      <c r="K421" s="79">
        <v>1</v>
      </c>
      <c r="L421" s="79"/>
      <c r="M421" s="106"/>
      <c r="N421" s="79"/>
      <c r="O421" s="79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3" customFormat="1" ht="12">
      <c r="A422" s="91">
        <v>79</v>
      </c>
      <c r="B422" s="86">
        <v>82</v>
      </c>
      <c r="C422" s="86">
        <v>99</v>
      </c>
      <c r="D422" s="86">
        <v>93</v>
      </c>
      <c r="E422" s="86">
        <v>87</v>
      </c>
      <c r="F422" s="86">
        <v>76</v>
      </c>
      <c r="G422" s="86">
        <v>94</v>
      </c>
      <c r="H422" s="86">
        <v>95</v>
      </c>
      <c r="I422" s="86">
        <v>96</v>
      </c>
      <c r="J422" s="86">
        <v>84</v>
      </c>
      <c r="K422" s="86">
        <v>96</v>
      </c>
      <c r="L422" s="86"/>
      <c r="M422" s="86"/>
      <c r="N422" s="86"/>
      <c r="O422" s="86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1" customFormat="1" ht="12.75">
      <c r="A423" s="111" t="s">
        <v>625</v>
      </c>
      <c r="B423" s="79" t="s">
        <v>2</v>
      </c>
      <c r="C423" s="79">
        <v>29</v>
      </c>
      <c r="D423" s="79" t="s">
        <v>3</v>
      </c>
      <c r="E423" s="79" t="s">
        <v>620</v>
      </c>
      <c r="F423" s="79" t="s">
        <v>5</v>
      </c>
      <c r="G423" s="110">
        <f>(A425*A426+B425*B426+C425*C426+D425*D426)/C423</f>
        <v>76.758620689655174</v>
      </c>
      <c r="H423" s="79"/>
      <c r="I423" s="79"/>
      <c r="J423" s="79"/>
      <c r="K423" s="79"/>
      <c r="L423" s="106"/>
      <c r="M423" s="79"/>
      <c r="N423" s="79"/>
      <c r="O423" s="79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3" customFormat="1" ht="12.75">
      <c r="A424" s="82" t="s">
        <v>626</v>
      </c>
      <c r="B424" s="79" t="s">
        <v>627</v>
      </c>
      <c r="C424" s="79" t="s">
        <v>628</v>
      </c>
      <c r="D424" s="79" t="s">
        <v>629</v>
      </c>
      <c r="E424" s="79"/>
      <c r="F424" s="79" t="s">
        <v>1015</v>
      </c>
      <c r="G424" s="79"/>
      <c r="H424" s="79"/>
      <c r="I424" s="79"/>
      <c r="J424" s="79"/>
      <c r="K424" s="79"/>
      <c r="L424" s="79"/>
      <c r="M424" s="106"/>
      <c r="N424" s="79"/>
      <c r="O424" s="79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1" customFormat="1" ht="12.75">
      <c r="A425" s="82">
        <v>6</v>
      </c>
      <c r="B425" s="79">
        <v>6</v>
      </c>
      <c r="C425" s="79">
        <v>6</v>
      </c>
      <c r="D425" s="79">
        <v>6</v>
      </c>
      <c r="E425" s="79"/>
      <c r="F425" s="79">
        <v>5</v>
      </c>
      <c r="G425" s="79"/>
      <c r="H425" s="79"/>
      <c r="I425" s="79"/>
      <c r="J425" s="79"/>
      <c r="K425" s="79"/>
      <c r="L425" s="79"/>
      <c r="M425" s="106"/>
      <c r="N425" s="79"/>
      <c r="O425" s="79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3" customFormat="1" ht="12">
      <c r="A426" s="91">
        <v>94</v>
      </c>
      <c r="B426" s="86">
        <v>88</v>
      </c>
      <c r="C426" s="86">
        <v>96</v>
      </c>
      <c r="D426" s="86">
        <v>93</v>
      </c>
      <c r="E426" s="86"/>
      <c r="F426" s="86">
        <v>85</v>
      </c>
      <c r="G426" s="86"/>
      <c r="H426" s="86"/>
      <c r="I426" s="86"/>
      <c r="J426" s="86"/>
      <c r="K426" s="86"/>
      <c r="L426" s="86"/>
      <c r="M426" s="86"/>
      <c r="N426" s="86"/>
      <c r="O426" s="86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1" customFormat="1" ht="12.75">
      <c r="A427" s="111" t="s">
        <v>630</v>
      </c>
      <c r="B427" s="79" t="s">
        <v>2</v>
      </c>
      <c r="C427" s="79">
        <v>23</v>
      </c>
      <c r="D427" s="79" t="s">
        <v>3</v>
      </c>
      <c r="E427" s="79" t="s">
        <v>631</v>
      </c>
      <c r="F427" s="79" t="s">
        <v>5</v>
      </c>
      <c r="G427" s="110">
        <f>(A429*A430+B429*B430+C429*C430+D429*D430)/C427</f>
        <v>87.391304347826093</v>
      </c>
      <c r="H427" s="79"/>
      <c r="I427" s="79"/>
      <c r="J427" s="79"/>
      <c r="K427" s="79"/>
      <c r="L427" s="106"/>
      <c r="M427" s="79"/>
      <c r="N427" s="79"/>
      <c r="O427" s="79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3" customFormat="1" ht="12.75">
      <c r="A428" s="82" t="s">
        <v>632</v>
      </c>
      <c r="B428" s="79" t="s">
        <v>471</v>
      </c>
      <c r="C428" s="79" t="s">
        <v>170</v>
      </c>
      <c r="D428" s="79" t="s">
        <v>633</v>
      </c>
      <c r="E428" s="79" t="s">
        <v>611</v>
      </c>
      <c r="F428" s="79"/>
      <c r="G428" s="79"/>
      <c r="H428" s="79"/>
      <c r="I428" s="79"/>
      <c r="J428" s="79"/>
      <c r="K428" s="79"/>
      <c r="L428" s="106"/>
      <c r="M428" s="79"/>
      <c r="N428" s="79"/>
      <c r="O428" s="80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</row>
    <row r="429" spans="1:64" s="1" customFormat="1" ht="12.75">
      <c r="A429" s="82">
        <v>6</v>
      </c>
      <c r="B429" s="79">
        <v>5</v>
      </c>
      <c r="C429" s="79">
        <v>6</v>
      </c>
      <c r="D429" s="79">
        <v>5</v>
      </c>
      <c r="E429" s="79">
        <v>1</v>
      </c>
      <c r="F429" s="79"/>
      <c r="G429" s="79"/>
      <c r="H429" s="79"/>
      <c r="I429" s="79"/>
      <c r="J429" s="79"/>
      <c r="K429" s="79"/>
      <c r="L429" s="79"/>
      <c r="M429" s="106"/>
      <c r="N429" s="79"/>
      <c r="O429" s="79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3" customFormat="1" ht="12">
      <c r="A430" s="91">
        <v>87</v>
      </c>
      <c r="B430" s="86">
        <v>89</v>
      </c>
      <c r="C430" s="86">
        <v>98</v>
      </c>
      <c r="D430" s="86">
        <v>91</v>
      </c>
      <c r="E430" s="86">
        <v>96</v>
      </c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1" customFormat="1" ht="12.75">
      <c r="A431" s="111" t="s">
        <v>634</v>
      </c>
      <c r="B431" s="79" t="s">
        <v>2</v>
      </c>
      <c r="C431" s="79">
        <v>38</v>
      </c>
      <c r="D431" s="79" t="s">
        <v>3</v>
      </c>
      <c r="E431" s="79" t="s">
        <v>635</v>
      </c>
      <c r="F431" s="79" t="s">
        <v>5</v>
      </c>
      <c r="G431" s="110">
        <f>(A433*A434+B433*B434+C433*C434+D433*D434+E433*E434+F433*F434+G433*G434)/C431</f>
        <v>88.10526315789474</v>
      </c>
      <c r="H431" s="79"/>
      <c r="I431" s="79"/>
      <c r="J431" s="79"/>
      <c r="K431" s="79"/>
      <c r="L431" s="106"/>
      <c r="M431" s="79"/>
      <c r="N431" s="79"/>
      <c r="O431" s="79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3" customFormat="1" ht="12.75">
      <c r="A432" s="82" t="s">
        <v>636</v>
      </c>
      <c r="B432" s="79" t="s">
        <v>470</v>
      </c>
      <c r="C432" s="79" t="s">
        <v>637</v>
      </c>
      <c r="D432" s="79" t="s">
        <v>638</v>
      </c>
      <c r="E432" s="79" t="s">
        <v>639</v>
      </c>
      <c r="F432" s="79" t="s">
        <v>640</v>
      </c>
      <c r="G432" s="79" t="s">
        <v>641</v>
      </c>
      <c r="H432" s="79"/>
      <c r="I432" s="79"/>
      <c r="J432" s="79"/>
      <c r="K432" s="79"/>
      <c r="L432" s="79"/>
      <c r="M432" s="106"/>
      <c r="N432" s="79"/>
      <c r="O432" s="79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1" customFormat="1" ht="12.75">
      <c r="A433" s="82">
        <v>6</v>
      </c>
      <c r="B433" s="79">
        <v>6</v>
      </c>
      <c r="C433" s="79">
        <v>6</v>
      </c>
      <c r="D433" s="79">
        <v>6</v>
      </c>
      <c r="E433" s="79">
        <v>6</v>
      </c>
      <c r="F433" s="79">
        <v>4</v>
      </c>
      <c r="G433" s="79">
        <v>4</v>
      </c>
      <c r="H433" s="79"/>
      <c r="I433" s="79"/>
      <c r="J433" s="79"/>
      <c r="K433" s="79"/>
      <c r="L433" s="79"/>
      <c r="M433" s="106"/>
      <c r="N433" s="79"/>
      <c r="O433" s="79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3" customFormat="1" ht="12">
      <c r="A434" s="17">
        <v>82</v>
      </c>
      <c r="B434" s="75">
        <v>87</v>
      </c>
      <c r="C434" s="75">
        <v>97</v>
      </c>
      <c r="D434" s="75">
        <v>85</v>
      </c>
      <c r="E434" s="75">
        <v>89</v>
      </c>
      <c r="F434" s="75">
        <v>78</v>
      </c>
      <c r="G434" s="75">
        <v>99</v>
      </c>
      <c r="H434" s="75"/>
      <c r="I434" s="75"/>
      <c r="J434" s="75"/>
      <c r="K434" s="75"/>
      <c r="L434" s="75"/>
      <c r="M434" s="75"/>
      <c r="N434" s="75"/>
      <c r="O434" s="75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1" customFormat="1" ht="22.5">
      <c r="A435" s="123" t="s">
        <v>642</v>
      </c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</row>
    <row r="436" spans="1:64" s="11" customFormat="1" ht="13.5">
      <c r="A436" s="14" t="s">
        <v>643</v>
      </c>
      <c r="B436" s="20" t="s">
        <v>2</v>
      </c>
      <c r="C436" s="20">
        <v>19</v>
      </c>
      <c r="D436" s="20" t="s">
        <v>3</v>
      </c>
      <c r="E436" s="20" t="s">
        <v>644</v>
      </c>
      <c r="F436" s="20" t="s">
        <v>5</v>
      </c>
      <c r="G436" s="16">
        <f>(A438*A439+B438*B439+C438*C439+D438*D439+E438*E439+F438*F439+G438*G439+H438*H439+I438*I439+J438*J439)/C436</f>
        <v>87.263157894736835</v>
      </c>
      <c r="H436" s="20"/>
      <c r="I436" s="20"/>
      <c r="J436" s="20"/>
      <c r="K436" s="20"/>
      <c r="L436" s="20"/>
      <c r="M436" s="20"/>
      <c r="N436" s="15"/>
      <c r="O436" s="15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</row>
    <row r="437" spans="1:64" s="11" customFormat="1" ht="13.5">
      <c r="A437" s="21" t="s">
        <v>645</v>
      </c>
      <c r="B437" s="21" t="s">
        <v>646</v>
      </c>
      <c r="C437" s="20" t="s">
        <v>647</v>
      </c>
      <c r="D437" s="20" t="s">
        <v>648</v>
      </c>
      <c r="E437" s="20"/>
      <c r="F437" s="15"/>
      <c r="G437" s="15"/>
      <c r="H437" s="20"/>
      <c r="I437" s="20"/>
      <c r="J437" s="20"/>
      <c r="K437" s="20"/>
      <c r="L437" s="20"/>
      <c r="M437" s="15"/>
      <c r="N437" s="15"/>
      <c r="O437" s="15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</row>
    <row r="438" spans="1:64" s="11" customFormat="1" ht="13.5">
      <c r="A438" s="21">
        <v>6</v>
      </c>
      <c r="B438" s="21">
        <v>6</v>
      </c>
      <c r="C438" s="20">
        <v>6</v>
      </c>
      <c r="D438" s="20">
        <v>1</v>
      </c>
      <c r="E438" s="20"/>
      <c r="F438" s="20"/>
      <c r="G438" s="20"/>
      <c r="H438" s="20"/>
      <c r="I438" s="20"/>
      <c r="J438" s="15"/>
      <c r="K438" s="15"/>
      <c r="L438" s="15"/>
      <c r="M438" s="15"/>
      <c r="N438" s="15"/>
      <c r="O438" s="15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</row>
    <row r="439" spans="1:64" s="11" customFormat="1">
      <c r="A439" s="17">
        <v>89</v>
      </c>
      <c r="B439" s="17">
        <v>87</v>
      </c>
      <c r="C439" s="17">
        <v>86</v>
      </c>
      <c r="D439" s="40">
        <v>86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</row>
    <row r="440" spans="1:64" s="11" customFormat="1">
      <c r="A440" s="14" t="s">
        <v>649</v>
      </c>
      <c r="B440" s="20" t="s">
        <v>2</v>
      </c>
      <c r="C440" s="48">
        <v>24</v>
      </c>
      <c r="D440" s="20" t="s">
        <v>3</v>
      </c>
      <c r="E440" s="20" t="s">
        <v>650</v>
      </c>
      <c r="F440" s="20" t="s">
        <v>5</v>
      </c>
      <c r="G440" s="16">
        <f>(A442*A443+B442*B443+C442*C443+D442*D443+E442*E443+F442*F443+G442*G443+H442*H443+I442*I443+J442*J443)/C440</f>
        <v>80.833333333333329</v>
      </c>
      <c r="H440" s="20"/>
      <c r="I440" s="20"/>
      <c r="J440" s="20"/>
      <c r="K440" s="20"/>
      <c r="L440" s="20"/>
      <c r="M440" s="26"/>
      <c r="N440" s="15"/>
      <c r="O440" s="15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</row>
    <row r="441" spans="1:64" s="11" customFormat="1" ht="13.5">
      <c r="A441" s="15" t="s">
        <v>651</v>
      </c>
      <c r="B441" s="21" t="s">
        <v>652</v>
      </c>
      <c r="C441" s="21" t="s">
        <v>653</v>
      </c>
      <c r="D441" s="21" t="s">
        <v>654</v>
      </c>
      <c r="E441" s="21" t="s">
        <v>655</v>
      </c>
      <c r="F441" s="21" t="s">
        <v>656</v>
      </c>
      <c r="G441" s="20"/>
      <c r="H441" s="20"/>
      <c r="I441" s="20"/>
      <c r="J441" s="20"/>
      <c r="K441" s="20"/>
      <c r="L441" s="20"/>
      <c r="M441" s="20"/>
      <c r="N441" s="15"/>
      <c r="O441" s="15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</row>
    <row r="442" spans="1:64" s="11" customFormat="1">
      <c r="A442" s="15">
        <v>1</v>
      </c>
      <c r="B442" s="21">
        <v>5</v>
      </c>
      <c r="C442" s="21">
        <v>6</v>
      </c>
      <c r="D442" s="21">
        <v>5</v>
      </c>
      <c r="E442" s="49">
        <v>5</v>
      </c>
      <c r="F442" s="21">
        <v>2</v>
      </c>
      <c r="G442" s="20"/>
      <c r="H442" s="20"/>
      <c r="I442" s="20"/>
      <c r="J442" s="20"/>
      <c r="K442" s="20"/>
      <c r="L442" s="20"/>
      <c r="M442" s="20"/>
      <c r="N442" s="15"/>
      <c r="O442" s="15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</row>
    <row r="443" spans="1:64" s="11" customFormat="1">
      <c r="A443" s="17">
        <v>82</v>
      </c>
      <c r="B443" s="17">
        <v>73</v>
      </c>
      <c r="C443" s="17">
        <v>84</v>
      </c>
      <c r="D443" s="17">
        <v>84</v>
      </c>
      <c r="E443" s="40">
        <v>81</v>
      </c>
      <c r="F443" s="17">
        <v>82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</row>
    <row r="444" spans="1:64" s="11" customFormat="1" ht="13.5">
      <c r="A444" s="14" t="s">
        <v>657</v>
      </c>
      <c r="B444" s="20" t="s">
        <v>2</v>
      </c>
      <c r="C444" s="20">
        <v>27</v>
      </c>
      <c r="D444" s="20" t="s">
        <v>3</v>
      </c>
      <c r="E444" s="20" t="s">
        <v>658</v>
      </c>
      <c r="F444" s="20" t="s">
        <v>5</v>
      </c>
      <c r="G444" s="16">
        <f>(A446*A447+B446*B447+C446*C447+D446*D447+E446*E447+F446*F447+G446*G447+H446*H447+I446*I447+J446*J447)/C444</f>
        <v>88.111111111111114</v>
      </c>
      <c r="H444" s="20"/>
      <c r="I444" s="20"/>
      <c r="J444" s="20"/>
      <c r="K444" s="20"/>
      <c r="L444" s="20"/>
      <c r="M444" s="20"/>
      <c r="N444" s="15"/>
      <c r="O444" s="15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</row>
    <row r="445" spans="1:64" s="11" customFormat="1" ht="13.5">
      <c r="A445" s="21" t="s">
        <v>659</v>
      </c>
      <c r="B445" s="20" t="s">
        <v>660</v>
      </c>
      <c r="C445" s="20" t="s">
        <v>661</v>
      </c>
      <c r="D445" s="20" t="s">
        <v>662</v>
      </c>
      <c r="E445" s="20" t="s">
        <v>663</v>
      </c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</row>
    <row r="446" spans="1:64" s="11" customFormat="1">
      <c r="A446" s="21">
        <v>6</v>
      </c>
      <c r="B446" s="20">
        <v>6</v>
      </c>
      <c r="C446" s="20">
        <v>3</v>
      </c>
      <c r="D446" s="20">
        <v>6</v>
      </c>
      <c r="E446" s="26">
        <v>6</v>
      </c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</row>
    <row r="447" spans="1:64" s="11" customFormat="1">
      <c r="A447" s="17">
        <v>80</v>
      </c>
      <c r="B447" s="17">
        <v>88</v>
      </c>
      <c r="C447" s="17">
        <v>95</v>
      </c>
      <c r="D447" s="17">
        <v>90</v>
      </c>
      <c r="E447" s="40">
        <v>91</v>
      </c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</row>
    <row r="448" spans="1:64" s="11" customFormat="1" ht="13.5">
      <c r="A448" s="14" t="s">
        <v>664</v>
      </c>
      <c r="B448" s="20" t="s">
        <v>446</v>
      </c>
      <c r="C448" s="20">
        <v>17</v>
      </c>
      <c r="D448" s="20" t="s">
        <v>3</v>
      </c>
      <c r="E448" s="22" t="s">
        <v>665</v>
      </c>
      <c r="F448" s="20" t="s">
        <v>5</v>
      </c>
      <c r="G448" s="16">
        <f>(A450*A451+B450*B451+C450*C451+D450*D451+E450*E451+F450*F451+G450*G451+H450*H451+I450*I451+J450*J451)/C448</f>
        <v>90.529411764705884</v>
      </c>
      <c r="H448" s="20"/>
      <c r="I448" s="20"/>
      <c r="J448" s="20"/>
      <c r="K448" s="20"/>
      <c r="L448" s="20"/>
      <c r="M448" s="20"/>
      <c r="N448" s="15"/>
      <c r="O448" s="15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</row>
    <row r="449" spans="1:64" s="11" customFormat="1" ht="13.5">
      <c r="A449" s="21" t="s">
        <v>666</v>
      </c>
      <c r="B449" s="21" t="s">
        <v>667</v>
      </c>
      <c r="C449" s="21" t="s">
        <v>668</v>
      </c>
      <c r="D449" s="21" t="s">
        <v>669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15"/>
      <c r="O449" s="15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</row>
    <row r="450" spans="1:64" s="11" customFormat="1" ht="13.5">
      <c r="A450" s="21">
        <v>5</v>
      </c>
      <c r="B450" s="21">
        <v>4</v>
      </c>
      <c r="C450" s="21">
        <v>5</v>
      </c>
      <c r="D450" s="21">
        <v>3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15"/>
      <c r="O450" s="15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</row>
    <row r="451" spans="1:64" s="11" customFormat="1">
      <c r="A451" s="40">
        <v>92</v>
      </c>
      <c r="B451" s="17">
        <v>98</v>
      </c>
      <c r="C451" s="17">
        <v>87</v>
      </c>
      <c r="D451" s="17">
        <v>84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</row>
    <row r="452" spans="1:64" s="11" customFormat="1" ht="13.5">
      <c r="A452" s="14" t="s">
        <v>670</v>
      </c>
      <c r="B452" s="20" t="s">
        <v>446</v>
      </c>
      <c r="C452" s="21">
        <v>15</v>
      </c>
      <c r="D452" s="20" t="s">
        <v>3</v>
      </c>
      <c r="E452" s="21" t="s">
        <v>671</v>
      </c>
      <c r="F452" s="20" t="s">
        <v>5</v>
      </c>
      <c r="G452" s="16">
        <f>(A454*A455+B454*B455+C454*C455+D454*D455+E454*E455+F454*F455+G454*G455+H454*H455+I454*I455+J454*J455)/C452</f>
        <v>76.2</v>
      </c>
      <c r="H452" s="20"/>
      <c r="I452" s="20"/>
      <c r="J452" s="20"/>
      <c r="K452" s="20"/>
      <c r="L452" s="20"/>
      <c r="M452" s="20"/>
      <c r="N452" s="15"/>
      <c r="O452" s="15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</row>
    <row r="453" spans="1:64" s="11" customFormat="1" ht="13.5">
      <c r="A453" s="21" t="s">
        <v>672</v>
      </c>
      <c r="B453" s="21" t="s">
        <v>666</v>
      </c>
      <c r="C453" s="21" t="s">
        <v>673</v>
      </c>
      <c r="D453" s="21" t="s">
        <v>674</v>
      </c>
      <c r="E453" s="15" t="s">
        <v>510</v>
      </c>
      <c r="F453" s="21"/>
      <c r="G453" s="20"/>
      <c r="H453" s="20"/>
      <c r="I453" s="20"/>
      <c r="J453" s="20"/>
      <c r="K453" s="20"/>
      <c r="L453" s="20"/>
      <c r="M453" s="20"/>
      <c r="N453" s="15"/>
      <c r="O453" s="15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</row>
    <row r="454" spans="1:64" s="11" customFormat="1">
      <c r="A454" s="21">
        <v>3</v>
      </c>
      <c r="B454" s="21">
        <v>1</v>
      </c>
      <c r="C454" s="21">
        <v>6</v>
      </c>
      <c r="D454" s="21">
        <v>4</v>
      </c>
      <c r="E454" s="15">
        <v>1</v>
      </c>
      <c r="F454" s="49"/>
      <c r="G454" s="20"/>
      <c r="H454" s="20"/>
      <c r="I454" s="20"/>
      <c r="J454" s="20"/>
      <c r="K454" s="20"/>
      <c r="L454" s="20"/>
      <c r="M454" s="20"/>
      <c r="N454" s="15"/>
      <c r="O454" s="15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</row>
    <row r="455" spans="1:64" s="11" customFormat="1">
      <c r="A455" s="17">
        <v>82</v>
      </c>
      <c r="B455" s="17">
        <v>92</v>
      </c>
      <c r="C455" s="17">
        <v>91</v>
      </c>
      <c r="D455" s="17">
        <v>45</v>
      </c>
      <c r="E455" s="40">
        <v>79</v>
      </c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</row>
    <row r="456" spans="1:64" s="11" customFormat="1" ht="13.5">
      <c r="A456" s="14" t="s">
        <v>675</v>
      </c>
      <c r="B456" s="20" t="s">
        <v>446</v>
      </c>
      <c r="C456" s="20">
        <v>21</v>
      </c>
      <c r="D456" s="20" t="s">
        <v>3</v>
      </c>
      <c r="E456" s="20" t="s">
        <v>676</v>
      </c>
      <c r="F456" s="20" t="s">
        <v>5</v>
      </c>
      <c r="G456" s="16">
        <f>(A458*A459+B458*B459+C458*C459+D458*D459+E458*E459+F458*F459+G458*G459+H458*H459+I458*I459+J458*J459)/C456</f>
        <v>88.571428571428569</v>
      </c>
      <c r="H456" s="20"/>
      <c r="I456" s="20"/>
      <c r="J456" s="20"/>
      <c r="K456" s="20"/>
      <c r="L456" s="20"/>
      <c r="M456" s="20"/>
      <c r="N456" s="15"/>
      <c r="O456" s="2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</row>
    <row r="457" spans="1:64" s="11" customFormat="1" ht="13.5">
      <c r="A457" s="15" t="s">
        <v>677</v>
      </c>
      <c r="B457" s="15" t="s">
        <v>678</v>
      </c>
      <c r="C457" s="15" t="s">
        <v>679</v>
      </c>
      <c r="D457" s="21" t="s">
        <v>680</v>
      </c>
      <c r="E457" s="20"/>
      <c r="F457" s="20"/>
      <c r="G457" s="20"/>
      <c r="H457" s="20"/>
      <c r="I457" s="20"/>
      <c r="J457" s="20"/>
      <c r="K457" s="20"/>
      <c r="L457" s="20"/>
      <c r="M457" s="20"/>
      <c r="N457" s="15"/>
      <c r="O457" s="2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</row>
    <row r="458" spans="1:64" s="11" customFormat="1">
      <c r="A458" s="15">
        <v>3</v>
      </c>
      <c r="B458" s="21">
        <v>6</v>
      </c>
      <c r="C458" s="21">
        <v>6</v>
      </c>
      <c r="D458" s="21">
        <v>6</v>
      </c>
      <c r="E458" s="20"/>
      <c r="F458" s="26"/>
      <c r="G458" s="20"/>
      <c r="H458" s="20"/>
      <c r="I458" s="20"/>
      <c r="J458" s="20"/>
      <c r="K458" s="20"/>
      <c r="L458" s="20"/>
      <c r="M458" s="20"/>
      <c r="N458" s="15"/>
      <c r="O458" s="2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</row>
    <row r="459" spans="1:64" s="11" customFormat="1" ht="13.5">
      <c r="A459" s="17">
        <v>72</v>
      </c>
      <c r="B459" s="17">
        <v>90</v>
      </c>
      <c r="C459" s="17">
        <v>88</v>
      </c>
      <c r="D459" s="17">
        <v>96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</row>
    <row r="460" spans="1:64" s="11" customFormat="1">
      <c r="A460" s="14" t="s">
        <v>681</v>
      </c>
      <c r="B460" s="20" t="s">
        <v>446</v>
      </c>
      <c r="C460" s="20">
        <v>26</v>
      </c>
      <c r="D460" s="20" t="s">
        <v>3</v>
      </c>
      <c r="E460" s="20" t="s">
        <v>682</v>
      </c>
      <c r="F460" s="20" t="s">
        <v>5</v>
      </c>
      <c r="G460" s="16">
        <f>(A462*A463+B462*B463+C462*C463+D462*D463+E462*E463+F462*F463+G462*G463+H462*H463+I462*I463+J462*J463)/C460</f>
        <v>86.307692307692307</v>
      </c>
      <c r="H460" s="20"/>
      <c r="I460" s="20"/>
      <c r="J460" s="20"/>
      <c r="K460" s="20"/>
      <c r="L460" s="20"/>
      <c r="M460" s="26"/>
      <c r="N460" s="15"/>
      <c r="O460" s="2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</row>
    <row r="461" spans="1:64" s="11" customFormat="1" ht="13.5">
      <c r="A461" s="15" t="s">
        <v>683</v>
      </c>
      <c r="B461" s="15" t="s">
        <v>684</v>
      </c>
      <c r="C461" s="15" t="s">
        <v>685</v>
      </c>
      <c r="D461" s="20" t="s">
        <v>686</v>
      </c>
      <c r="E461" s="20" t="s">
        <v>687</v>
      </c>
      <c r="F461" s="20" t="s">
        <v>688</v>
      </c>
      <c r="G461" s="20"/>
      <c r="H461" s="20"/>
      <c r="I461" s="20"/>
      <c r="J461" s="20"/>
      <c r="K461" s="20"/>
      <c r="L461" s="20"/>
      <c r="M461" s="20"/>
      <c r="N461" s="15"/>
      <c r="O461" s="2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</row>
    <row r="462" spans="1:64" s="11" customFormat="1" ht="13.5">
      <c r="A462" s="15">
        <v>5</v>
      </c>
      <c r="B462" s="21">
        <v>1</v>
      </c>
      <c r="C462" s="21">
        <v>6</v>
      </c>
      <c r="D462" s="20">
        <v>2</v>
      </c>
      <c r="E462" s="20">
        <v>6</v>
      </c>
      <c r="F462" s="20">
        <v>6</v>
      </c>
      <c r="G462" s="20"/>
      <c r="H462" s="20"/>
      <c r="I462" s="20"/>
      <c r="J462" s="20"/>
      <c r="K462" s="20"/>
      <c r="L462" s="20"/>
      <c r="M462" s="20"/>
      <c r="N462" s="15"/>
      <c r="O462" s="2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</row>
    <row r="463" spans="1:64" s="11" customFormat="1" ht="13.5">
      <c r="A463" s="17">
        <v>77</v>
      </c>
      <c r="B463" s="17">
        <v>81</v>
      </c>
      <c r="C463" s="17">
        <v>86</v>
      </c>
      <c r="D463" s="17">
        <v>85</v>
      </c>
      <c r="E463" s="17">
        <v>95</v>
      </c>
      <c r="F463" s="17">
        <v>87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</row>
    <row r="464" spans="1:64" s="11" customFormat="1">
      <c r="A464" s="14" t="s">
        <v>689</v>
      </c>
      <c r="B464" s="20" t="s">
        <v>446</v>
      </c>
      <c r="C464" s="20">
        <v>20</v>
      </c>
      <c r="D464" s="20" t="s">
        <v>3</v>
      </c>
      <c r="E464" s="20" t="s">
        <v>682</v>
      </c>
      <c r="F464" s="20" t="s">
        <v>5</v>
      </c>
      <c r="G464" s="16">
        <f>(A466*A467+B466*B467+C466*C467+D466*D467+E466*E467+F466*F467+G466*G467+H466*H467+I466*I467)/C464</f>
        <v>85.25</v>
      </c>
      <c r="H464" s="20"/>
      <c r="I464" s="20"/>
      <c r="J464" s="20"/>
      <c r="K464" s="20"/>
      <c r="L464" s="20"/>
      <c r="M464" s="26"/>
      <c r="N464" s="15"/>
      <c r="O464" s="2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</row>
    <row r="465" spans="1:64" s="11" customFormat="1" ht="13.5">
      <c r="A465" s="15" t="s">
        <v>683</v>
      </c>
      <c r="B465" s="15" t="s">
        <v>690</v>
      </c>
      <c r="C465" s="15" t="s">
        <v>691</v>
      </c>
      <c r="D465" s="15" t="s">
        <v>692</v>
      </c>
      <c r="E465" s="20" t="s">
        <v>693</v>
      </c>
      <c r="F465" s="20" t="s">
        <v>694</v>
      </c>
      <c r="G465" s="20" t="s">
        <v>695</v>
      </c>
      <c r="H465" s="20"/>
      <c r="I465" s="20"/>
      <c r="J465" s="20"/>
      <c r="K465" s="20"/>
      <c r="L465" s="20"/>
      <c r="M465" s="20"/>
      <c r="N465" s="15"/>
      <c r="O465" s="2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</row>
    <row r="466" spans="1:64" s="11" customFormat="1" ht="13.5">
      <c r="A466" s="15">
        <v>1</v>
      </c>
      <c r="B466" s="21">
        <v>5</v>
      </c>
      <c r="C466" s="21">
        <v>3</v>
      </c>
      <c r="D466" s="20">
        <v>2</v>
      </c>
      <c r="E466" s="20">
        <v>6</v>
      </c>
      <c r="F466" s="20">
        <v>2</v>
      </c>
      <c r="G466" s="20">
        <v>1</v>
      </c>
      <c r="H466" s="20"/>
      <c r="I466" s="20"/>
      <c r="J466" s="20"/>
      <c r="K466" s="20"/>
      <c r="L466" s="20"/>
      <c r="M466" s="20"/>
      <c r="N466" s="15"/>
      <c r="O466" s="2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</row>
    <row r="467" spans="1:64" s="11" customFormat="1" ht="13.5">
      <c r="A467" s="17">
        <v>77</v>
      </c>
      <c r="B467" s="17">
        <v>78</v>
      </c>
      <c r="C467" s="17">
        <v>93</v>
      </c>
      <c r="D467" s="17">
        <v>89</v>
      </c>
      <c r="E467" s="17">
        <v>84</v>
      </c>
      <c r="F467" s="17">
        <v>94</v>
      </c>
      <c r="G467" s="17">
        <v>89</v>
      </c>
      <c r="H467" s="17"/>
      <c r="I467" s="17"/>
      <c r="J467" s="17"/>
      <c r="K467" s="17"/>
      <c r="L467" s="17"/>
      <c r="M467" s="17"/>
      <c r="N467" s="17"/>
      <c r="O467" s="17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</row>
    <row r="468" spans="1:64" s="11" customFormat="1" ht="13.5">
      <c r="A468" s="14" t="s">
        <v>696</v>
      </c>
      <c r="B468" s="20" t="s">
        <v>446</v>
      </c>
      <c r="C468" s="20">
        <v>35</v>
      </c>
      <c r="D468" s="20" t="s">
        <v>3</v>
      </c>
      <c r="E468" s="20" t="s">
        <v>682</v>
      </c>
      <c r="F468" s="20" t="s">
        <v>5</v>
      </c>
      <c r="G468" s="16">
        <f>(A470*A471+B470*B471+C470*C471+D470*D471+E470*E471+F470*F471+G470*G471+H470*H471+I470*I471+J470*J471)/C468</f>
        <v>85.542857142857144</v>
      </c>
      <c r="H468" s="20"/>
      <c r="I468" s="20"/>
      <c r="J468" s="20"/>
      <c r="K468" s="20"/>
      <c r="L468" s="20"/>
      <c r="M468" s="20"/>
      <c r="N468" s="15"/>
      <c r="O468" s="15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</row>
    <row r="469" spans="1:64" s="11" customFormat="1" ht="13.5">
      <c r="A469" s="15" t="s">
        <v>697</v>
      </c>
      <c r="B469" s="15" t="s">
        <v>698</v>
      </c>
      <c r="C469" s="20" t="s">
        <v>699</v>
      </c>
      <c r="D469" s="15" t="s">
        <v>651</v>
      </c>
      <c r="E469" s="20" t="s">
        <v>700</v>
      </c>
      <c r="F469" s="20" t="s">
        <v>701</v>
      </c>
      <c r="G469" s="15" t="s">
        <v>656</v>
      </c>
      <c r="H469" s="20"/>
      <c r="I469" s="20"/>
      <c r="J469" s="20"/>
      <c r="K469" s="20"/>
      <c r="L469" s="20"/>
      <c r="M469" s="20"/>
      <c r="N469" s="20"/>
      <c r="O469" s="2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</row>
    <row r="470" spans="1:64" s="11" customFormat="1" ht="13.5">
      <c r="A470" s="15">
        <v>5</v>
      </c>
      <c r="B470" s="15">
        <v>6</v>
      </c>
      <c r="C470" s="20">
        <v>6</v>
      </c>
      <c r="D470" s="15">
        <v>5</v>
      </c>
      <c r="E470" s="15">
        <v>6</v>
      </c>
      <c r="F470" s="20">
        <v>6</v>
      </c>
      <c r="G470" s="15">
        <v>1</v>
      </c>
      <c r="H470" s="15"/>
      <c r="I470" s="20"/>
      <c r="J470" s="20"/>
      <c r="K470" s="20"/>
      <c r="L470" s="20"/>
      <c r="M470" s="20"/>
      <c r="N470" s="15"/>
      <c r="O470" s="15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</row>
    <row r="471" spans="1:64" s="11" customFormat="1">
      <c r="A471" s="40">
        <v>97</v>
      </c>
      <c r="B471" s="17">
        <v>86</v>
      </c>
      <c r="C471" s="17">
        <v>80</v>
      </c>
      <c r="D471" s="17">
        <v>87</v>
      </c>
      <c r="E471" s="17">
        <v>82</v>
      </c>
      <c r="F471" s="17">
        <v>84</v>
      </c>
      <c r="G471" s="17">
        <v>82</v>
      </c>
      <c r="H471" s="17"/>
      <c r="I471" s="17"/>
      <c r="J471" s="17"/>
      <c r="K471" s="17"/>
      <c r="L471" s="17"/>
      <c r="M471" s="17"/>
      <c r="N471" s="17"/>
      <c r="O471" s="17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</row>
    <row r="472" spans="1:64" s="11" customFormat="1" ht="13.5">
      <c r="A472" s="14" t="s">
        <v>702</v>
      </c>
      <c r="B472" s="20" t="s">
        <v>446</v>
      </c>
      <c r="C472" s="20">
        <v>28</v>
      </c>
      <c r="D472" s="20" t="s">
        <v>3</v>
      </c>
      <c r="E472" s="22" t="s">
        <v>703</v>
      </c>
      <c r="F472" s="20" t="s">
        <v>5</v>
      </c>
      <c r="G472" s="16">
        <f>(A474*A475+B474*B475+C474*C475+D474*D475+E474*E475+F474*F475+G474*G475+H474*H475+I474*I475)/C472</f>
        <v>80.821428571428569</v>
      </c>
      <c r="H472" s="51"/>
      <c r="I472" s="20"/>
      <c r="J472" s="20"/>
      <c r="K472" s="20"/>
      <c r="L472" s="20"/>
      <c r="M472" s="20"/>
      <c r="N472" s="15"/>
      <c r="O472" s="15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</row>
    <row r="473" spans="1:64" s="11" customFormat="1" ht="13.5">
      <c r="A473" s="15" t="s">
        <v>704</v>
      </c>
      <c r="B473" s="15" t="s">
        <v>705</v>
      </c>
      <c r="C473" s="15" t="s">
        <v>706</v>
      </c>
      <c r="D473" s="20" t="s">
        <v>707</v>
      </c>
      <c r="E473" s="48" t="s">
        <v>708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15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</row>
    <row r="474" spans="1:64" s="11" customFormat="1" ht="13.5">
      <c r="A474" s="15">
        <v>5</v>
      </c>
      <c r="B474" s="21">
        <v>6</v>
      </c>
      <c r="C474" s="21">
        <v>6</v>
      </c>
      <c r="D474" s="20">
        <v>5</v>
      </c>
      <c r="E474" s="41">
        <v>6</v>
      </c>
      <c r="F474" s="15"/>
      <c r="G474" s="20"/>
      <c r="H474" s="15"/>
      <c r="I474" s="15"/>
      <c r="J474" s="15"/>
      <c r="K474" s="15"/>
      <c r="L474" s="20"/>
      <c r="M474" s="20"/>
      <c r="N474" s="20"/>
      <c r="O474" s="15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</row>
    <row r="475" spans="1:64" s="11" customFormat="1">
      <c r="A475" s="40">
        <v>73</v>
      </c>
      <c r="B475" s="17">
        <v>78</v>
      </c>
      <c r="C475" s="17">
        <v>82</v>
      </c>
      <c r="D475" s="17">
        <v>82</v>
      </c>
      <c r="E475" s="17">
        <v>88</v>
      </c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</row>
    <row r="476" spans="1:64" s="11" customFormat="1">
      <c r="A476" s="14" t="s">
        <v>709</v>
      </c>
      <c r="B476" s="20" t="s">
        <v>446</v>
      </c>
      <c r="C476" s="21">
        <v>22</v>
      </c>
      <c r="D476" s="20" t="s">
        <v>3</v>
      </c>
      <c r="E476" s="21" t="s">
        <v>710</v>
      </c>
      <c r="F476" s="20" t="s">
        <v>5</v>
      </c>
      <c r="G476" s="16">
        <f>(A478*A479+B478*B479+C478*C479+D478*D479+E478*E479+F478*F479+G478*G479+H478*H479+I478*I479+J478*J479)/C476</f>
        <v>83.181818181818187</v>
      </c>
      <c r="H476" s="20"/>
      <c r="I476" s="20"/>
      <c r="J476" s="20"/>
      <c r="K476" s="20"/>
      <c r="L476" s="20"/>
      <c r="M476" s="26"/>
      <c r="N476" s="15"/>
      <c r="O476" s="2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</row>
    <row r="477" spans="1:64" s="11" customFormat="1" ht="13.5">
      <c r="A477" s="15" t="s">
        <v>711</v>
      </c>
      <c r="B477" s="15" t="s">
        <v>712</v>
      </c>
      <c r="C477" s="15" t="s">
        <v>713</v>
      </c>
      <c r="D477" s="15" t="s">
        <v>714</v>
      </c>
      <c r="E477" s="15" t="s">
        <v>715</v>
      </c>
      <c r="F477" s="20"/>
      <c r="G477" s="20"/>
      <c r="H477" s="20"/>
      <c r="I477" s="20"/>
      <c r="J477" s="20"/>
      <c r="K477" s="20"/>
      <c r="L477" s="20"/>
      <c r="M477" s="20"/>
      <c r="N477" s="15"/>
      <c r="O477" s="2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</row>
    <row r="478" spans="1:64" s="11" customFormat="1" ht="13.5">
      <c r="A478" s="15">
        <v>5</v>
      </c>
      <c r="B478" s="21">
        <v>5</v>
      </c>
      <c r="C478" s="21">
        <v>6</v>
      </c>
      <c r="D478" s="21">
        <v>3</v>
      </c>
      <c r="E478" s="21">
        <v>3</v>
      </c>
      <c r="F478" s="20"/>
      <c r="G478" s="20"/>
      <c r="H478" s="20"/>
      <c r="I478" s="20"/>
      <c r="J478" s="20"/>
      <c r="K478" s="20"/>
      <c r="L478" s="20"/>
      <c r="M478" s="20"/>
      <c r="N478" s="15"/>
      <c r="O478" s="2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</row>
    <row r="479" spans="1:64" s="11" customFormat="1" ht="13.5">
      <c r="A479" s="17">
        <v>83</v>
      </c>
      <c r="B479" s="17">
        <v>85</v>
      </c>
      <c r="C479" s="17">
        <v>81</v>
      </c>
      <c r="D479" s="17">
        <v>85</v>
      </c>
      <c r="E479" s="17">
        <v>83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</row>
    <row r="480" spans="1:64" s="11" customFormat="1">
      <c r="A480" s="14" t="s">
        <v>716</v>
      </c>
      <c r="B480" s="20" t="s">
        <v>446</v>
      </c>
      <c r="C480" s="20">
        <v>22</v>
      </c>
      <c r="D480" s="20" t="s">
        <v>3</v>
      </c>
      <c r="E480" s="20" t="s">
        <v>717</v>
      </c>
      <c r="F480" s="20" t="s">
        <v>5</v>
      </c>
      <c r="G480" s="16">
        <f>(A482*A483+B482*B483+C482*C483+D482*D483+E482*E483+F482*F483+G482*G483+H482*H483+I482*I483+J482*J483)/C480</f>
        <v>77.909090909090907</v>
      </c>
      <c r="H480" s="20"/>
      <c r="I480" s="20"/>
      <c r="J480" s="20"/>
      <c r="K480" s="20"/>
      <c r="L480" s="20"/>
      <c r="M480" s="26"/>
      <c r="N480" s="20"/>
      <c r="O480" s="2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</row>
    <row r="481" spans="1:64" s="11" customFormat="1" ht="13.5">
      <c r="A481" s="15" t="s">
        <v>718</v>
      </c>
      <c r="B481" s="15" t="s">
        <v>719</v>
      </c>
      <c r="C481" s="15" t="s">
        <v>720</v>
      </c>
      <c r="D481" s="15" t="s">
        <v>721</v>
      </c>
      <c r="E481" s="21"/>
      <c r="F481" s="21"/>
      <c r="G481" s="20"/>
      <c r="H481" s="20"/>
      <c r="I481" s="20"/>
      <c r="J481" s="20"/>
      <c r="K481" s="20"/>
      <c r="L481" s="20"/>
      <c r="M481" s="20"/>
      <c r="N481" s="15"/>
      <c r="O481" s="15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</row>
    <row r="482" spans="1:64" s="11" customFormat="1" ht="13.5">
      <c r="A482" s="15">
        <v>6</v>
      </c>
      <c r="B482" s="21">
        <v>6</v>
      </c>
      <c r="C482" s="21">
        <v>6</v>
      </c>
      <c r="D482" s="21">
        <v>4</v>
      </c>
      <c r="E482" s="21"/>
      <c r="F482" s="21"/>
      <c r="G482" s="20"/>
      <c r="H482" s="20"/>
      <c r="I482" s="20"/>
      <c r="J482" s="20"/>
      <c r="K482" s="20"/>
      <c r="L482" s="20"/>
      <c r="M482" s="20"/>
      <c r="N482" s="15"/>
      <c r="O482" s="15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</row>
    <row r="483" spans="1:64" s="11" customFormat="1">
      <c r="A483" s="17">
        <v>73</v>
      </c>
      <c r="B483" s="17">
        <v>77</v>
      </c>
      <c r="C483" s="17">
        <v>73</v>
      </c>
      <c r="D483" s="17">
        <v>94</v>
      </c>
      <c r="E483" s="40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</row>
    <row r="484" spans="1:64" s="1" customFormat="1" ht="12.75">
      <c r="A484" s="14" t="s">
        <v>722</v>
      </c>
      <c r="B484" s="15" t="s">
        <v>2</v>
      </c>
      <c r="C484" s="15">
        <v>23</v>
      </c>
      <c r="D484" s="15" t="s">
        <v>3</v>
      </c>
      <c r="E484" s="15" t="s">
        <v>650</v>
      </c>
      <c r="F484" s="15" t="s">
        <v>5</v>
      </c>
      <c r="G484" s="16">
        <f>(A486*A487+B486*B487+C486*C487+D486*D487)/C484</f>
        <v>86.956521739130437</v>
      </c>
      <c r="H484" s="15"/>
      <c r="I484" s="15"/>
      <c r="J484" s="15"/>
      <c r="K484" s="15"/>
      <c r="L484" s="27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5" t="s">
        <v>723</v>
      </c>
      <c r="B485" s="15" t="s">
        <v>724</v>
      </c>
      <c r="C485" s="15" t="s">
        <v>725</v>
      </c>
      <c r="D485" s="15" t="s">
        <v>726</v>
      </c>
      <c r="E485" s="15"/>
      <c r="F485" s="15"/>
      <c r="G485" s="15"/>
      <c r="H485" s="15"/>
      <c r="I485" s="15"/>
      <c r="J485" s="15"/>
      <c r="K485" s="15"/>
      <c r="L485" s="15"/>
      <c r="M485" s="27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5">
        <v>5</v>
      </c>
      <c r="B486" s="15">
        <v>6</v>
      </c>
      <c r="C486" s="15">
        <v>6</v>
      </c>
      <c r="D486" s="15">
        <v>6</v>
      </c>
      <c r="E486" s="15"/>
      <c r="F486" s="15"/>
      <c r="G486" s="15"/>
      <c r="H486" s="15"/>
      <c r="I486" s="15"/>
      <c r="J486" s="15"/>
      <c r="K486" s="15"/>
      <c r="L486" s="15"/>
      <c r="M486" s="27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7">
        <v>76</v>
      </c>
      <c r="B487" s="17">
        <v>93</v>
      </c>
      <c r="C487" s="17">
        <v>85</v>
      </c>
      <c r="D487" s="17">
        <v>92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727</v>
      </c>
      <c r="B488" s="15" t="s">
        <v>2</v>
      </c>
      <c r="C488" s="15">
        <v>20</v>
      </c>
      <c r="D488" s="15" t="s">
        <v>3</v>
      </c>
      <c r="E488" s="15" t="s">
        <v>728</v>
      </c>
      <c r="F488" s="15" t="s">
        <v>5</v>
      </c>
      <c r="G488" s="16">
        <f>(A490*A491+B490*B491+C490*C491+D490*D491)/C488</f>
        <v>81.7</v>
      </c>
      <c r="H488" s="15"/>
      <c r="I488" s="15"/>
      <c r="J488" s="15"/>
      <c r="K488" s="15"/>
      <c r="L488" s="27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729</v>
      </c>
      <c r="B489" s="15" t="s">
        <v>730</v>
      </c>
      <c r="C489" s="15" t="s">
        <v>731</v>
      </c>
      <c r="D489" s="15" t="s">
        <v>523</v>
      </c>
      <c r="E489" s="15" t="s">
        <v>732</v>
      </c>
      <c r="F489" s="15"/>
      <c r="G489" s="15"/>
      <c r="H489" s="15"/>
      <c r="I489" s="15"/>
      <c r="J489" s="15"/>
      <c r="K489" s="15"/>
      <c r="L489" s="15"/>
      <c r="M489" s="27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>
        <v>5</v>
      </c>
      <c r="C490" s="15">
        <v>6</v>
      </c>
      <c r="D490" s="15">
        <v>3</v>
      </c>
      <c r="E490" s="15">
        <v>1</v>
      </c>
      <c r="F490" s="15"/>
      <c r="G490" s="15"/>
      <c r="H490" s="15"/>
      <c r="I490" s="15"/>
      <c r="J490" s="15"/>
      <c r="K490" s="15"/>
      <c r="L490" s="15"/>
      <c r="M490" s="27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7">
        <v>84</v>
      </c>
      <c r="B491" s="17">
        <v>91</v>
      </c>
      <c r="C491" s="17">
        <v>86</v>
      </c>
      <c r="D491" s="17">
        <v>81</v>
      </c>
      <c r="E491" s="17">
        <v>81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733</v>
      </c>
      <c r="B492" s="15" t="s">
        <v>2</v>
      </c>
      <c r="C492" s="15">
        <v>22</v>
      </c>
      <c r="D492" s="15" t="s">
        <v>3</v>
      </c>
      <c r="E492" s="15" t="s">
        <v>644</v>
      </c>
      <c r="F492" s="15" t="s">
        <v>5</v>
      </c>
      <c r="G492" s="16">
        <f>(A494*A495+B494*B495+C494*C495+D494*D495+E494*E495+F494*F495+G494*G495)/C492</f>
        <v>86.13636363636364</v>
      </c>
      <c r="H492" s="15"/>
      <c r="I492" s="15"/>
      <c r="J492" s="15"/>
      <c r="K492" s="15"/>
      <c r="L492" s="27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734</v>
      </c>
      <c r="B493" s="15" t="s">
        <v>735</v>
      </c>
      <c r="C493" s="15" t="s">
        <v>736</v>
      </c>
      <c r="D493" s="15" t="s">
        <v>737</v>
      </c>
      <c r="E493" s="15" t="s">
        <v>738</v>
      </c>
      <c r="F493" s="15"/>
      <c r="G493" s="15"/>
      <c r="H493" s="15"/>
      <c r="I493" s="15"/>
      <c r="J493" s="15"/>
      <c r="K493" s="15"/>
      <c r="L493" s="15"/>
      <c r="M493" s="27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2</v>
      </c>
      <c r="C494" s="15">
        <v>5</v>
      </c>
      <c r="D494" s="15">
        <v>5</v>
      </c>
      <c r="E494" s="15">
        <v>5</v>
      </c>
      <c r="F494" s="15"/>
      <c r="G494" s="15"/>
      <c r="H494" s="15"/>
      <c r="I494" s="15"/>
      <c r="J494" s="15"/>
      <c r="K494" s="15"/>
      <c r="L494" s="15"/>
      <c r="M494" s="27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7">
        <v>71</v>
      </c>
      <c r="B495" s="17">
        <v>85</v>
      </c>
      <c r="C495" s="17">
        <v>92</v>
      </c>
      <c r="D495" s="17">
        <v>91</v>
      </c>
      <c r="E495" s="17">
        <v>91</v>
      </c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739</v>
      </c>
      <c r="B496" s="15" t="s">
        <v>2</v>
      </c>
      <c r="C496" s="15">
        <v>23</v>
      </c>
      <c r="D496" s="15" t="s">
        <v>3</v>
      </c>
      <c r="E496" s="15" t="s">
        <v>676</v>
      </c>
      <c r="F496" s="15" t="s">
        <v>5</v>
      </c>
      <c r="G496" s="16">
        <f>(A498*A499+B498*B499+C498*C499+D498*D499+E498*E499)/C496</f>
        <v>88.739130434782609</v>
      </c>
      <c r="H496" s="15"/>
      <c r="I496" s="15"/>
      <c r="J496" s="15"/>
      <c r="K496" s="15"/>
      <c r="L496" s="27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740</v>
      </c>
      <c r="B497" s="15" t="s">
        <v>741</v>
      </c>
      <c r="C497" s="15" t="s">
        <v>742</v>
      </c>
      <c r="D497" s="15" t="s">
        <v>743</v>
      </c>
      <c r="E497" s="15" t="s">
        <v>744</v>
      </c>
      <c r="F497" s="15"/>
      <c r="G497" s="15"/>
      <c r="H497" s="15"/>
      <c r="I497" s="15"/>
      <c r="J497" s="15"/>
      <c r="K497" s="15"/>
      <c r="L497" s="15"/>
      <c r="M497" s="27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5</v>
      </c>
      <c r="B498" s="15">
        <v>1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7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7">
        <v>82</v>
      </c>
      <c r="B499" s="17">
        <v>76</v>
      </c>
      <c r="C499" s="17">
        <v>95</v>
      </c>
      <c r="D499" s="17">
        <v>83</v>
      </c>
      <c r="E499" s="17">
        <v>95</v>
      </c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745</v>
      </c>
      <c r="B500" s="15" t="s">
        <v>2</v>
      </c>
      <c r="C500" s="15">
        <v>27</v>
      </c>
      <c r="D500" s="15" t="s">
        <v>3</v>
      </c>
      <c r="E500" s="15" t="s">
        <v>676</v>
      </c>
      <c r="F500" s="15" t="s">
        <v>5</v>
      </c>
      <c r="G500" s="16">
        <f>(A502*A503+B502*B503+C502*C503+D502*D503+E502*E503)/C500</f>
        <v>80.037037037037038</v>
      </c>
      <c r="H500" s="15"/>
      <c r="I500" s="15"/>
      <c r="J500" s="15"/>
      <c r="K500" s="15"/>
      <c r="L500" s="27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746</v>
      </c>
      <c r="B501" s="15" t="s">
        <v>747</v>
      </c>
      <c r="C501" s="15" t="s">
        <v>748</v>
      </c>
      <c r="D501" s="15" t="s">
        <v>749</v>
      </c>
      <c r="E501" s="15" t="s">
        <v>750</v>
      </c>
      <c r="F501" s="15"/>
      <c r="G501" s="15"/>
      <c r="H501" s="15"/>
      <c r="I501" s="15"/>
      <c r="J501" s="15"/>
      <c r="K501" s="15"/>
      <c r="L501" s="15"/>
      <c r="M501" s="27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4</v>
      </c>
      <c r="B502" s="15">
        <v>6</v>
      </c>
      <c r="C502" s="15">
        <v>6</v>
      </c>
      <c r="D502" s="15">
        <v>5</v>
      </c>
      <c r="E502" s="15">
        <v>6</v>
      </c>
      <c r="F502" s="15"/>
      <c r="G502" s="15"/>
      <c r="H502" s="15"/>
      <c r="I502" s="15"/>
      <c r="J502" s="15"/>
      <c r="K502" s="15"/>
      <c r="L502" s="15"/>
      <c r="M502" s="27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7">
        <v>71</v>
      </c>
      <c r="B503" s="17">
        <v>81</v>
      </c>
      <c r="C503" s="17">
        <v>69</v>
      </c>
      <c r="D503" s="17">
        <v>91</v>
      </c>
      <c r="E503" s="17">
        <v>87</v>
      </c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" customFormat="1" ht="12.75">
      <c r="A504" s="14" t="s">
        <v>751</v>
      </c>
      <c r="B504" s="15" t="s">
        <v>2</v>
      </c>
      <c r="C504" s="15">
        <v>26</v>
      </c>
      <c r="D504" s="15" t="s">
        <v>3</v>
      </c>
      <c r="E504" s="15" t="s">
        <v>676</v>
      </c>
      <c r="F504" s="15" t="s">
        <v>5</v>
      </c>
      <c r="G504" s="16">
        <f>(A506*A507+B506*B507+C506*C507+D506*D507+E506*E507)/C504</f>
        <v>82.15384615384616</v>
      </c>
      <c r="H504" s="15"/>
      <c r="I504" s="15"/>
      <c r="J504" s="15"/>
      <c r="K504" s="15"/>
      <c r="L504" s="27"/>
      <c r="M504" s="15"/>
      <c r="N504" s="15"/>
      <c r="O504" s="15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</row>
    <row r="505" spans="1:64" s="3" customFormat="1" ht="12.75">
      <c r="A505" s="15" t="s">
        <v>752</v>
      </c>
      <c r="B505" s="15" t="s">
        <v>753</v>
      </c>
      <c r="C505" s="15" t="s">
        <v>754</v>
      </c>
      <c r="D505" s="15" t="s">
        <v>755</v>
      </c>
      <c r="E505" s="15" t="s">
        <v>756</v>
      </c>
      <c r="F505" s="15"/>
      <c r="G505" s="15"/>
      <c r="H505" s="15"/>
      <c r="I505" s="15"/>
      <c r="J505" s="15"/>
      <c r="K505" s="15"/>
      <c r="L505" s="15"/>
      <c r="M505" s="27"/>
      <c r="N505" s="15"/>
      <c r="O505" s="15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</row>
    <row r="506" spans="1:64" s="1" customFormat="1" ht="12.75">
      <c r="A506" s="15">
        <v>5</v>
      </c>
      <c r="B506" s="15">
        <v>6</v>
      </c>
      <c r="C506" s="15">
        <v>4</v>
      </c>
      <c r="D506" s="15">
        <v>6</v>
      </c>
      <c r="E506" s="15">
        <v>5</v>
      </c>
      <c r="F506" s="15"/>
      <c r="G506" s="15"/>
      <c r="H506" s="15"/>
      <c r="I506" s="15"/>
      <c r="J506" s="15"/>
      <c r="K506" s="15"/>
      <c r="L506" s="15"/>
      <c r="M506" s="27"/>
      <c r="N506" s="15"/>
      <c r="O506" s="15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</row>
    <row r="507" spans="1:64" s="3" customFormat="1" ht="12">
      <c r="A507" s="17">
        <v>70</v>
      </c>
      <c r="B507" s="17">
        <v>86</v>
      </c>
      <c r="C507" s="17">
        <v>84</v>
      </c>
      <c r="D507" s="17">
        <v>84</v>
      </c>
      <c r="E507" s="17">
        <v>86</v>
      </c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</row>
    <row r="508" spans="1:64" s="11" customFormat="1">
      <c r="A508" s="14" t="s">
        <v>757</v>
      </c>
      <c r="B508" s="15" t="s">
        <v>2</v>
      </c>
      <c r="C508" s="15">
        <v>12</v>
      </c>
      <c r="D508" s="15" t="s">
        <v>3</v>
      </c>
      <c r="E508" s="15" t="s">
        <v>665</v>
      </c>
      <c r="F508" s="15" t="s">
        <v>5</v>
      </c>
      <c r="G508" s="16">
        <f>(A510*A511+B510*B511+C510*C511)/C508</f>
        <v>85.833333333333329</v>
      </c>
      <c r="H508" s="15"/>
      <c r="I508" s="15"/>
      <c r="J508" s="15"/>
      <c r="K508" s="15"/>
      <c r="L508" s="27"/>
      <c r="M508" s="15"/>
      <c r="N508" s="15"/>
      <c r="O508" s="15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</row>
    <row r="509" spans="1:64" s="11" customFormat="1">
      <c r="A509" s="15" t="s">
        <v>758</v>
      </c>
      <c r="B509" s="15" t="s">
        <v>735</v>
      </c>
      <c r="C509" s="15" t="s">
        <v>759</v>
      </c>
      <c r="D509" s="15"/>
      <c r="E509" s="15"/>
      <c r="F509" s="15"/>
      <c r="G509" s="15"/>
      <c r="H509" s="15"/>
      <c r="I509" s="15"/>
      <c r="J509" s="15"/>
      <c r="K509" s="15"/>
      <c r="L509" s="15"/>
      <c r="M509" s="27"/>
      <c r="N509" s="15"/>
      <c r="O509" s="15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</row>
    <row r="510" spans="1:64" s="11" customFormat="1">
      <c r="A510" s="15">
        <v>4</v>
      </c>
      <c r="B510" s="15">
        <v>5</v>
      </c>
      <c r="C510" s="15">
        <v>3</v>
      </c>
      <c r="D510" s="15"/>
      <c r="E510" s="15"/>
      <c r="F510" s="15"/>
      <c r="G510" s="15"/>
      <c r="H510" s="15"/>
      <c r="I510" s="15"/>
      <c r="J510" s="15"/>
      <c r="K510" s="15"/>
      <c r="L510" s="15"/>
      <c r="M510" s="27"/>
      <c r="N510" s="15"/>
      <c r="O510" s="15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</row>
    <row r="511" spans="1:64" s="11" customFormat="1" ht="13.5">
      <c r="A511" s="17">
        <v>80</v>
      </c>
      <c r="B511" s="17">
        <v>85</v>
      </c>
      <c r="C511" s="17">
        <v>95</v>
      </c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</row>
    <row r="512" spans="1:64" s="1" customFormat="1" ht="12.75">
      <c r="A512" s="14" t="s">
        <v>760</v>
      </c>
      <c r="B512" s="15" t="s">
        <v>2</v>
      </c>
      <c r="C512" s="15">
        <v>9</v>
      </c>
      <c r="D512" s="15" t="s">
        <v>3</v>
      </c>
      <c r="E512" s="15" t="s">
        <v>665</v>
      </c>
      <c r="F512" s="15" t="s">
        <v>5</v>
      </c>
      <c r="G512" s="16">
        <f>(A514*A515+B514*B515)/C512</f>
        <v>85</v>
      </c>
      <c r="H512" s="15"/>
      <c r="I512" s="15"/>
      <c r="J512" s="15"/>
      <c r="K512" s="15"/>
      <c r="L512" s="27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761</v>
      </c>
      <c r="B513" s="15" t="s">
        <v>750</v>
      </c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27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6</v>
      </c>
      <c r="B514" s="15">
        <v>3</v>
      </c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27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7">
        <v>84</v>
      </c>
      <c r="B515" s="17">
        <v>87</v>
      </c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762</v>
      </c>
      <c r="B516" s="15" t="s">
        <v>2</v>
      </c>
      <c r="C516" s="15">
        <v>19</v>
      </c>
      <c r="D516" s="15" t="s">
        <v>3</v>
      </c>
      <c r="E516" s="15" t="s">
        <v>665</v>
      </c>
      <c r="F516" s="15" t="s">
        <v>5</v>
      </c>
      <c r="G516" s="16">
        <f>(A518*A519+B518*B519+C518*C519+D518*D519)/C516</f>
        <v>83.84210526315789</v>
      </c>
      <c r="H516" s="15"/>
      <c r="I516" s="15"/>
      <c r="J516" s="15"/>
      <c r="K516" s="15"/>
      <c r="L516" s="27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763</v>
      </c>
      <c r="B517" s="15" t="s">
        <v>764</v>
      </c>
      <c r="C517" s="15" t="s">
        <v>765</v>
      </c>
      <c r="D517" s="15" t="s">
        <v>766</v>
      </c>
      <c r="E517" s="15"/>
      <c r="F517" s="15"/>
      <c r="G517" s="15"/>
      <c r="H517" s="15"/>
      <c r="I517" s="15"/>
      <c r="J517" s="15"/>
      <c r="K517" s="15"/>
      <c r="L517" s="15"/>
      <c r="M517" s="27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5</v>
      </c>
      <c r="C518" s="15">
        <v>3</v>
      </c>
      <c r="D518" s="15">
        <v>6</v>
      </c>
      <c r="E518" s="15"/>
      <c r="F518" s="15"/>
      <c r="G518" s="15"/>
      <c r="H518" s="15"/>
      <c r="I518" s="15"/>
      <c r="J518" s="15"/>
      <c r="K518" s="15"/>
      <c r="L518" s="15"/>
      <c r="M518" s="27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7">
        <v>86</v>
      </c>
      <c r="B519" s="17">
        <v>79</v>
      </c>
      <c r="C519" s="17">
        <v>82</v>
      </c>
      <c r="D519" s="17">
        <v>87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767</v>
      </c>
      <c r="B520" s="15" t="s">
        <v>2</v>
      </c>
      <c r="C520" s="15">
        <v>24</v>
      </c>
      <c r="D520" s="15" t="s">
        <v>3</v>
      </c>
      <c r="E520" s="22" t="s">
        <v>703</v>
      </c>
      <c r="F520" s="15" t="s">
        <v>5</v>
      </c>
      <c r="G520" s="16">
        <f>(A522*A523+B522*B523+C522*C523+D522*D523+E522*E523)/C520</f>
        <v>87.958333333333329</v>
      </c>
      <c r="H520" s="15"/>
      <c r="I520" s="15"/>
      <c r="J520" s="15"/>
      <c r="K520" s="15"/>
      <c r="L520" s="27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768</v>
      </c>
      <c r="B521" s="15" t="s">
        <v>769</v>
      </c>
      <c r="C521" s="15" t="s">
        <v>770</v>
      </c>
      <c r="D521" s="15" t="s">
        <v>771</v>
      </c>
      <c r="E521" s="15" t="s">
        <v>759</v>
      </c>
      <c r="F521" s="15"/>
      <c r="G521" s="15"/>
      <c r="H521" s="15"/>
      <c r="I521" s="15"/>
      <c r="J521" s="15"/>
      <c r="K521" s="15"/>
      <c r="L521" s="15"/>
      <c r="M521" s="27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5</v>
      </c>
      <c r="B522" s="15">
        <v>6</v>
      </c>
      <c r="C522" s="15">
        <v>5</v>
      </c>
      <c r="D522" s="15">
        <v>6</v>
      </c>
      <c r="E522" s="15">
        <v>2</v>
      </c>
      <c r="F522" s="15"/>
      <c r="G522" s="15"/>
      <c r="H522" s="15"/>
      <c r="I522" s="15"/>
      <c r="J522" s="15"/>
      <c r="K522" s="15"/>
      <c r="L522" s="15"/>
      <c r="M522" s="27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7">
        <v>82</v>
      </c>
      <c r="B523" s="17">
        <v>93</v>
      </c>
      <c r="C523" s="17">
        <v>85</v>
      </c>
      <c r="D523" s="17">
        <v>88</v>
      </c>
      <c r="E523" s="17">
        <v>95</v>
      </c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" customFormat="1" ht="12.75">
      <c r="A524" s="14" t="s">
        <v>772</v>
      </c>
      <c r="B524" s="15" t="s">
        <v>2</v>
      </c>
      <c r="C524" s="15">
        <v>26</v>
      </c>
      <c r="D524" s="15" t="s">
        <v>3</v>
      </c>
      <c r="E524" s="15" t="s">
        <v>650</v>
      </c>
      <c r="F524" s="15" t="s">
        <v>5</v>
      </c>
      <c r="G524" s="16">
        <f>(A526*A527+B526*B527+C526*C527+D526*D527+E526*E527)/C524</f>
        <v>89.42307692307692</v>
      </c>
      <c r="H524" s="15"/>
      <c r="I524" s="15"/>
      <c r="J524" s="15"/>
      <c r="K524" s="15"/>
      <c r="L524" s="27"/>
      <c r="M524" s="15"/>
      <c r="N524" s="15"/>
      <c r="O524" s="15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</row>
    <row r="525" spans="1:64" s="3" customFormat="1" ht="12.75">
      <c r="A525" s="15" t="s">
        <v>765</v>
      </c>
      <c r="B525" s="15" t="s">
        <v>773</v>
      </c>
      <c r="C525" s="15" t="s">
        <v>774</v>
      </c>
      <c r="D525" s="15" t="s">
        <v>695</v>
      </c>
      <c r="E525" s="15" t="s">
        <v>775</v>
      </c>
      <c r="F525" s="15"/>
      <c r="G525" s="15"/>
      <c r="H525" s="15"/>
      <c r="I525" s="15"/>
      <c r="J525" s="15"/>
      <c r="K525" s="15"/>
      <c r="L525" s="15"/>
      <c r="M525" s="27"/>
      <c r="N525" s="15"/>
      <c r="O525" s="15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1" customFormat="1" ht="12.75">
      <c r="A526" s="15">
        <v>3</v>
      </c>
      <c r="B526" s="15">
        <v>6</v>
      </c>
      <c r="C526" s="15">
        <v>6</v>
      </c>
      <c r="D526" s="15">
        <v>5</v>
      </c>
      <c r="E526" s="15">
        <v>6</v>
      </c>
      <c r="F526" s="15"/>
      <c r="G526" s="15"/>
      <c r="H526" s="15"/>
      <c r="I526" s="15"/>
      <c r="J526" s="15"/>
      <c r="K526" s="15"/>
      <c r="L526" s="15"/>
      <c r="M526" s="27"/>
      <c r="N526" s="15"/>
      <c r="O526" s="15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3" customFormat="1" ht="12">
      <c r="A527" s="17">
        <v>82</v>
      </c>
      <c r="B527" s="17">
        <v>80</v>
      </c>
      <c r="C527" s="17">
        <v>96</v>
      </c>
      <c r="D527" s="17">
        <v>93</v>
      </c>
      <c r="E527" s="17">
        <v>93</v>
      </c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11" customFormat="1" ht="22.5">
      <c r="A528" s="123" t="s">
        <v>776</v>
      </c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</row>
    <row r="529" spans="1:64" s="1" customFormat="1" ht="12.75">
      <c r="A529" s="14" t="s">
        <v>777</v>
      </c>
      <c r="B529" s="15" t="s">
        <v>2</v>
      </c>
      <c r="C529" s="15">
        <v>29</v>
      </c>
      <c r="D529" s="15" t="s">
        <v>3</v>
      </c>
      <c r="E529" s="15" t="s">
        <v>703</v>
      </c>
      <c r="F529" s="15" t="s">
        <v>5</v>
      </c>
      <c r="G529" s="16">
        <f>(A531*A532+B531*B532+C531*C532+D531*D532+E531*E532+F531*F532)/C529</f>
        <v>89</v>
      </c>
      <c r="H529" s="15"/>
      <c r="I529" s="15"/>
      <c r="J529" s="15"/>
      <c r="K529" s="15"/>
      <c r="L529" s="27"/>
      <c r="M529" s="15"/>
      <c r="N529" s="15"/>
      <c r="O529" s="1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pans="1:64" s="3" customFormat="1" ht="12.75">
      <c r="A530" s="15" t="s">
        <v>778</v>
      </c>
      <c r="B530" s="15" t="s">
        <v>779</v>
      </c>
      <c r="C530" s="15" t="s">
        <v>780</v>
      </c>
      <c r="D530" s="15" t="s">
        <v>781</v>
      </c>
      <c r="E530" s="15" t="s">
        <v>782</v>
      </c>
      <c r="F530" s="15" t="s">
        <v>783</v>
      </c>
      <c r="G530" s="15"/>
      <c r="H530" s="15"/>
      <c r="I530" s="15"/>
      <c r="J530" s="15"/>
      <c r="K530" s="15"/>
      <c r="L530" s="15"/>
      <c r="M530" s="27"/>
      <c r="N530" s="15"/>
      <c r="O530" s="1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pans="1:64" s="1" customFormat="1" ht="12.75">
      <c r="A531" s="15">
        <v>6</v>
      </c>
      <c r="B531" s="15">
        <v>6</v>
      </c>
      <c r="C531" s="15">
        <v>2</v>
      </c>
      <c r="D531" s="15">
        <v>6</v>
      </c>
      <c r="E531" s="15">
        <v>6</v>
      </c>
      <c r="F531" s="15">
        <v>3</v>
      </c>
      <c r="G531" s="15"/>
      <c r="H531" s="15"/>
      <c r="I531" s="15"/>
      <c r="J531" s="15"/>
      <c r="K531" s="15"/>
      <c r="L531" s="15"/>
      <c r="M531" s="27"/>
      <c r="N531" s="15"/>
      <c r="O531" s="1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pans="1:64" s="3" customFormat="1" ht="12">
      <c r="A532" s="17">
        <v>85</v>
      </c>
      <c r="B532" s="17">
        <v>85</v>
      </c>
      <c r="C532" s="17">
        <v>86</v>
      </c>
      <c r="D532" s="17">
        <v>92</v>
      </c>
      <c r="E532" s="17">
        <v>93</v>
      </c>
      <c r="F532" s="17">
        <v>93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pans="1:64" s="1" customFormat="1" ht="12.75">
      <c r="A533" s="14" t="s">
        <v>784</v>
      </c>
      <c r="B533" s="15" t="s">
        <v>2</v>
      </c>
      <c r="C533" s="15">
        <v>26</v>
      </c>
      <c r="D533" s="15" t="s">
        <v>3</v>
      </c>
      <c r="E533" s="15" t="s">
        <v>682</v>
      </c>
      <c r="F533" s="15" t="s">
        <v>5</v>
      </c>
      <c r="G533" s="16">
        <f>(A535*A536+B535*B536+C535*C536+D535*D536+E535*E536+F535*F536)/C533</f>
        <v>79</v>
      </c>
      <c r="H533" s="15"/>
      <c r="I533" s="15"/>
      <c r="J533" s="15"/>
      <c r="K533" s="15"/>
      <c r="L533" s="27"/>
      <c r="M533" s="15"/>
      <c r="N533" s="15"/>
      <c r="O533" s="1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pans="1:64" s="61" customFormat="1" ht="12.75">
      <c r="A534" s="58" t="s">
        <v>783</v>
      </c>
      <c r="B534" s="58" t="s">
        <v>988</v>
      </c>
      <c r="C534" s="58" t="s">
        <v>989</v>
      </c>
      <c r="D534" s="58" t="s">
        <v>990</v>
      </c>
      <c r="E534" s="58" t="s">
        <v>780</v>
      </c>
      <c r="F534" s="58" t="s">
        <v>991</v>
      </c>
      <c r="G534" s="58"/>
      <c r="H534" s="58"/>
      <c r="I534" s="58"/>
      <c r="J534" s="58"/>
      <c r="K534" s="58"/>
      <c r="L534" s="58"/>
      <c r="M534" s="59"/>
      <c r="N534" s="58"/>
      <c r="O534" s="58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</row>
    <row r="535" spans="1:64" s="62" customFormat="1" ht="12.75">
      <c r="A535" s="58">
        <v>3</v>
      </c>
      <c r="B535" s="58">
        <v>6</v>
      </c>
      <c r="C535" s="58">
        <v>6</v>
      </c>
      <c r="D535" s="58">
        <v>2</v>
      </c>
      <c r="E535" s="58">
        <v>4</v>
      </c>
      <c r="F535" s="58">
        <v>5</v>
      </c>
      <c r="G535" s="58"/>
      <c r="H535" s="58"/>
      <c r="I535" s="58"/>
      <c r="J535" s="58"/>
      <c r="K535" s="58"/>
      <c r="L535" s="58"/>
      <c r="M535" s="59"/>
      <c r="N535" s="58"/>
      <c r="O535" s="58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</row>
    <row r="536" spans="1:64" s="3" customFormat="1" ht="12">
      <c r="A536" s="17">
        <v>93</v>
      </c>
      <c r="B536" s="17">
        <v>86</v>
      </c>
      <c r="C536" s="17">
        <v>89</v>
      </c>
      <c r="D536" s="17">
        <v>83</v>
      </c>
      <c r="E536" s="17">
        <v>86</v>
      </c>
      <c r="F536" s="17">
        <v>43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pans="1:64" s="1" customFormat="1" ht="12.75">
      <c r="A537" s="14" t="s">
        <v>785</v>
      </c>
      <c r="B537" s="15" t="s">
        <v>2</v>
      </c>
      <c r="C537" s="15">
        <v>34</v>
      </c>
      <c r="D537" s="15" t="s">
        <v>3</v>
      </c>
      <c r="E537" s="15" t="s">
        <v>676</v>
      </c>
      <c r="F537" s="15" t="s">
        <v>5</v>
      </c>
      <c r="G537" s="16">
        <f>(A539*A540+B539*B540+C539*C540+D539*D540+E539*E540+F539*F540)/C537</f>
        <v>84.235294117647058</v>
      </c>
      <c r="H537" s="15"/>
      <c r="I537" s="15"/>
      <c r="J537" s="15"/>
      <c r="K537" s="15"/>
      <c r="L537" s="27"/>
      <c r="M537" s="15"/>
      <c r="N537" s="15"/>
      <c r="O537" s="1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pans="1:64" s="3" customFormat="1" ht="12.75">
      <c r="A538" s="15" t="s">
        <v>786</v>
      </c>
      <c r="B538" s="15" t="s">
        <v>787</v>
      </c>
      <c r="C538" s="15" t="s">
        <v>788</v>
      </c>
      <c r="D538" s="15" t="s">
        <v>789</v>
      </c>
      <c r="E538" s="15" t="s">
        <v>790</v>
      </c>
      <c r="F538" s="15" t="s">
        <v>791</v>
      </c>
      <c r="G538" s="15"/>
      <c r="H538" s="15"/>
      <c r="I538" s="15"/>
      <c r="J538" s="15"/>
      <c r="K538" s="15"/>
      <c r="L538" s="15"/>
      <c r="M538" s="27"/>
      <c r="N538" s="15"/>
      <c r="O538" s="1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pans="1:64" s="1" customFormat="1" ht="12.75">
      <c r="A539" s="15">
        <v>5</v>
      </c>
      <c r="B539" s="15">
        <v>5</v>
      </c>
      <c r="C539" s="15">
        <v>6</v>
      </c>
      <c r="D539" s="15">
        <v>6</v>
      </c>
      <c r="E539" s="15">
        <v>6</v>
      </c>
      <c r="F539" s="15">
        <v>6</v>
      </c>
      <c r="G539" s="15"/>
      <c r="H539" s="15"/>
      <c r="I539" s="15"/>
      <c r="J539" s="15"/>
      <c r="K539" s="15"/>
      <c r="L539" s="15"/>
      <c r="M539" s="27"/>
      <c r="N539" s="15"/>
      <c r="O539" s="1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pans="1:64" s="3" customFormat="1" ht="12">
      <c r="A540" s="17">
        <v>88</v>
      </c>
      <c r="B540" s="17">
        <v>84</v>
      </c>
      <c r="C540" s="17">
        <v>84</v>
      </c>
      <c r="D540" s="17">
        <v>83</v>
      </c>
      <c r="E540" s="17">
        <v>85</v>
      </c>
      <c r="F540" s="17">
        <v>82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pans="1:64" s="1" customFormat="1" ht="12.75">
      <c r="A541" s="63" t="s">
        <v>792</v>
      </c>
      <c r="B541" s="15" t="s">
        <v>2</v>
      </c>
      <c r="C541" s="15">
        <v>33</v>
      </c>
      <c r="D541" s="15" t="s">
        <v>3</v>
      </c>
      <c r="E541" s="15" t="s">
        <v>793</v>
      </c>
      <c r="F541" s="15" t="s">
        <v>5</v>
      </c>
      <c r="G541" s="16">
        <f>(A543*A544+B543*B544+C543*C544+D543*D544+E543*E544+F543*F544)/C541</f>
        <v>84.727272727272734</v>
      </c>
      <c r="H541" s="15"/>
      <c r="I541" s="15"/>
      <c r="J541" s="15"/>
      <c r="K541" s="15"/>
      <c r="L541" s="27"/>
      <c r="M541" s="15"/>
      <c r="N541" s="15"/>
      <c r="O541" s="1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pans="1:64" s="3" customFormat="1" ht="12.75">
      <c r="A542" s="15" t="s">
        <v>794</v>
      </c>
      <c r="B542" s="58" t="s">
        <v>1068</v>
      </c>
      <c r="C542" s="15" t="s">
        <v>795</v>
      </c>
      <c r="D542" s="15" t="s">
        <v>796</v>
      </c>
      <c r="E542" s="15" t="s">
        <v>797</v>
      </c>
      <c r="F542" s="15" t="s">
        <v>798</v>
      </c>
      <c r="G542" s="15"/>
      <c r="H542" s="15"/>
      <c r="I542" s="15"/>
      <c r="J542" s="15"/>
      <c r="K542" s="15"/>
      <c r="L542" s="15"/>
      <c r="M542" s="27"/>
      <c r="N542" s="15"/>
      <c r="O542" s="1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pans="1:64" s="1" customFormat="1" ht="12.75">
      <c r="A543" s="15">
        <v>6</v>
      </c>
      <c r="B543" s="58">
        <v>6</v>
      </c>
      <c r="C543" s="15">
        <v>5</v>
      </c>
      <c r="D543" s="15">
        <v>5</v>
      </c>
      <c r="E543" s="15">
        <v>6</v>
      </c>
      <c r="F543" s="15">
        <v>5</v>
      </c>
      <c r="G543" s="15"/>
      <c r="H543" s="15"/>
      <c r="I543" s="15"/>
      <c r="J543" s="15"/>
      <c r="K543" s="15"/>
      <c r="L543" s="15"/>
      <c r="M543" s="27"/>
      <c r="N543" s="15"/>
      <c r="O543" s="1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pans="1:64" s="3" customFormat="1" ht="12">
      <c r="A544" s="17">
        <v>81</v>
      </c>
      <c r="B544" s="138">
        <v>83</v>
      </c>
      <c r="C544" s="17">
        <v>82</v>
      </c>
      <c r="D544" s="17">
        <v>85</v>
      </c>
      <c r="E544" s="17">
        <v>92</v>
      </c>
      <c r="F544" s="17">
        <v>85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pans="1:64" s="1" customFormat="1" ht="12.75">
      <c r="A545" s="63" t="s">
        <v>799</v>
      </c>
      <c r="B545" s="15" t="s">
        <v>2</v>
      </c>
      <c r="C545" s="15">
        <v>32</v>
      </c>
      <c r="D545" s="15" t="s">
        <v>3</v>
      </c>
      <c r="E545" s="15" t="s">
        <v>793</v>
      </c>
      <c r="F545" s="15" t="s">
        <v>5</v>
      </c>
      <c r="G545" s="16">
        <f>(A547*A548+B547*B548+C547*C548+D547*D548+E547*E548+F547*F548)/C545</f>
        <v>85</v>
      </c>
      <c r="H545" s="15"/>
      <c r="I545" s="15"/>
      <c r="J545" s="15"/>
      <c r="K545" s="15"/>
      <c r="L545" s="27"/>
      <c r="M545" s="15"/>
      <c r="N545" s="15"/>
      <c r="O545" s="1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pans="1:64" s="3" customFormat="1" ht="12.75">
      <c r="A546" s="15" t="s">
        <v>992</v>
      </c>
      <c r="B546" s="15" t="s">
        <v>993</v>
      </c>
      <c r="C546" s="15" t="s">
        <v>994</v>
      </c>
      <c r="D546" s="15" t="s">
        <v>995</v>
      </c>
      <c r="E546" s="15" t="s">
        <v>996</v>
      </c>
      <c r="F546" s="15" t="s">
        <v>997</v>
      </c>
      <c r="G546" s="15"/>
      <c r="H546" s="15"/>
      <c r="I546" s="15"/>
      <c r="J546" s="15"/>
      <c r="K546" s="15"/>
      <c r="L546" s="15"/>
      <c r="M546" s="27"/>
      <c r="N546" s="15"/>
      <c r="O546" s="1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pans="1:64" s="1" customFormat="1" ht="12.75">
      <c r="A547" s="15">
        <v>6</v>
      </c>
      <c r="B547" s="15">
        <v>4</v>
      </c>
      <c r="C547" s="15">
        <v>4</v>
      </c>
      <c r="D547" s="15">
        <v>6</v>
      </c>
      <c r="E547" s="15">
        <v>6</v>
      </c>
      <c r="F547" s="15">
        <v>6</v>
      </c>
      <c r="G547" s="15"/>
      <c r="H547" s="15"/>
      <c r="I547" s="15"/>
      <c r="J547" s="15"/>
      <c r="K547" s="15"/>
      <c r="L547" s="15"/>
      <c r="M547" s="27"/>
      <c r="N547" s="15"/>
      <c r="O547" s="1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pans="1:64" s="3" customFormat="1" ht="12">
      <c r="A548" s="17">
        <v>93</v>
      </c>
      <c r="B548" s="17">
        <v>82</v>
      </c>
      <c r="C548" s="17">
        <v>82</v>
      </c>
      <c r="D548" s="17">
        <v>87</v>
      </c>
      <c r="E548" s="17">
        <v>88</v>
      </c>
      <c r="F548" s="17">
        <v>76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pans="1:64" s="1" customFormat="1" ht="12.75">
      <c r="A549" s="14" t="s">
        <v>800</v>
      </c>
      <c r="B549" s="15" t="s">
        <v>2</v>
      </c>
      <c r="C549" s="15">
        <v>24</v>
      </c>
      <c r="D549" s="15" t="s">
        <v>3</v>
      </c>
      <c r="E549" s="15" t="s">
        <v>801</v>
      </c>
      <c r="F549" s="15" t="s">
        <v>5</v>
      </c>
      <c r="G549" s="16">
        <f>(A551*A552+B551*B552+C551*C552+D551*D552+E551*E552)/C549</f>
        <v>92.375</v>
      </c>
      <c r="H549" s="15"/>
      <c r="I549" s="15"/>
      <c r="J549" s="15"/>
      <c r="K549" s="15"/>
      <c r="L549" s="27"/>
      <c r="M549" s="15"/>
      <c r="N549" s="15"/>
      <c r="O549" s="1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pans="1:64" s="15" customFormat="1" ht="12">
      <c r="A550" s="15" t="s">
        <v>809</v>
      </c>
      <c r="B550" s="15" t="s">
        <v>1058</v>
      </c>
      <c r="C550" s="15" t="s">
        <v>1059</v>
      </c>
      <c r="D550" s="15" t="s">
        <v>1061</v>
      </c>
      <c r="E550" s="15" t="s">
        <v>1060</v>
      </c>
    </row>
    <row r="551" spans="1:64" s="15" customFormat="1" ht="12">
      <c r="A551" s="15">
        <v>2</v>
      </c>
      <c r="B551" s="15">
        <v>5</v>
      </c>
      <c r="C551" s="15">
        <v>5</v>
      </c>
      <c r="D551" s="15">
        <v>6</v>
      </c>
      <c r="E551" s="15">
        <v>6</v>
      </c>
    </row>
    <row r="552" spans="1:64" s="3" customFormat="1" ht="12">
      <c r="A552" s="17">
        <v>94</v>
      </c>
      <c r="B552" s="17">
        <v>93</v>
      </c>
      <c r="C552" s="17">
        <v>92</v>
      </c>
      <c r="D552" s="17">
        <v>96</v>
      </c>
      <c r="E552" s="17">
        <v>88</v>
      </c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pans="1:64" s="1" customFormat="1" ht="12.75">
      <c r="A553" s="14" t="s">
        <v>802</v>
      </c>
      <c r="B553" s="15" t="s">
        <v>2</v>
      </c>
      <c r="C553" s="15">
        <v>24</v>
      </c>
      <c r="D553" s="15" t="s">
        <v>3</v>
      </c>
      <c r="E553" s="15" t="s">
        <v>801</v>
      </c>
      <c r="F553" s="15" t="s">
        <v>5</v>
      </c>
      <c r="G553" s="16">
        <f>(A555*A556+B555*B556+C555*C556+D555*D556+E555*E556)/C553</f>
        <v>91.791666666666671</v>
      </c>
      <c r="H553" s="15"/>
      <c r="I553" s="15"/>
      <c r="J553" s="15"/>
      <c r="K553" s="15"/>
      <c r="L553" s="27"/>
      <c r="M553" s="15"/>
      <c r="N553" s="15"/>
      <c r="O553" s="1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pans="1:64" s="3" customFormat="1">
      <c r="A554" s="112" t="s">
        <v>1062</v>
      </c>
      <c r="B554" s="112" t="s">
        <v>1063</v>
      </c>
      <c r="C554" s="112" t="s">
        <v>1064</v>
      </c>
      <c r="D554" s="112" t="s">
        <v>1065</v>
      </c>
      <c r="E554" s="112" t="s">
        <v>1066</v>
      </c>
      <c r="F554" s="15"/>
      <c r="G554" s="15"/>
      <c r="H554" s="15"/>
      <c r="I554" s="15"/>
      <c r="J554" s="15"/>
      <c r="K554" s="15"/>
      <c r="L554" s="15"/>
      <c r="M554" s="27"/>
      <c r="N554" s="15"/>
      <c r="O554" s="1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pans="1:64" s="1" customFormat="1" ht="12.75">
      <c r="A555" s="52">
        <v>5</v>
      </c>
      <c r="B555" s="52">
        <v>6</v>
      </c>
      <c r="C555" s="52">
        <v>5</v>
      </c>
      <c r="D555" s="52">
        <v>6</v>
      </c>
      <c r="E555" s="52">
        <v>2</v>
      </c>
      <c r="F555" s="15"/>
      <c r="G555" s="15"/>
      <c r="H555" s="15"/>
      <c r="I555" s="15"/>
      <c r="J555" s="15"/>
      <c r="K555" s="15"/>
      <c r="L555" s="15"/>
      <c r="M555" s="27"/>
      <c r="N555" s="15"/>
      <c r="O555" s="1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pans="1:64" s="3" customFormat="1" ht="12">
      <c r="A556" s="17">
        <v>87</v>
      </c>
      <c r="B556" s="17">
        <v>91</v>
      </c>
      <c r="C556" s="17">
        <v>90</v>
      </c>
      <c r="D556" s="17">
        <v>96</v>
      </c>
      <c r="E556" s="17">
        <v>98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pans="1:64" s="1" customFormat="1" ht="12.75">
      <c r="A557" s="14" t="s">
        <v>803</v>
      </c>
      <c r="B557" s="15" t="s">
        <v>2</v>
      </c>
      <c r="C557" s="15">
        <v>21</v>
      </c>
      <c r="D557" s="15" t="s">
        <v>3</v>
      </c>
      <c r="E557" s="15" t="s">
        <v>804</v>
      </c>
      <c r="F557" s="15" t="s">
        <v>5</v>
      </c>
      <c r="G557" s="16">
        <f>(A559*A560+B559*B560+C559*C560+D559*D560+E559*E560)/C557</f>
        <v>86.857142857142861</v>
      </c>
      <c r="H557" s="15"/>
      <c r="I557" s="15"/>
      <c r="J557" s="15"/>
      <c r="K557" s="15"/>
      <c r="L557" s="27"/>
      <c r="M557" s="15"/>
      <c r="N557" s="15"/>
      <c r="O557" s="1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pans="1:64" s="3" customFormat="1" ht="12.75">
      <c r="A558" s="15" t="s">
        <v>805</v>
      </c>
      <c r="B558" s="15" t="s">
        <v>806</v>
      </c>
      <c r="C558" s="15" t="s">
        <v>807</v>
      </c>
      <c r="D558" s="15" t="s">
        <v>808</v>
      </c>
      <c r="E558" s="15" t="s">
        <v>809</v>
      </c>
      <c r="F558" s="15"/>
      <c r="G558" s="15"/>
      <c r="H558" s="15"/>
      <c r="I558" s="15"/>
      <c r="J558" s="15"/>
      <c r="K558" s="15"/>
      <c r="L558" s="15"/>
      <c r="M558" s="27"/>
      <c r="N558" s="15"/>
      <c r="O558" s="1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pans="1:64" s="1" customFormat="1" ht="12.75">
      <c r="A559" s="15">
        <v>6</v>
      </c>
      <c r="B559" s="15">
        <v>1</v>
      </c>
      <c r="C559" s="15">
        <v>6</v>
      </c>
      <c r="D559" s="15">
        <v>6</v>
      </c>
      <c r="E559" s="15">
        <v>2</v>
      </c>
      <c r="F559" s="15"/>
      <c r="G559" s="15"/>
      <c r="H559" s="15"/>
      <c r="I559" s="15"/>
      <c r="J559" s="15"/>
      <c r="K559" s="15"/>
      <c r="L559" s="15"/>
      <c r="M559" s="27"/>
      <c r="N559" s="15"/>
      <c r="O559" s="1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pans="1:64" s="3" customFormat="1" ht="12">
      <c r="A560" s="17">
        <v>85</v>
      </c>
      <c r="B560" s="17">
        <v>82</v>
      </c>
      <c r="C560" s="17">
        <v>88</v>
      </c>
      <c r="D560" s="17">
        <v>86</v>
      </c>
      <c r="E560" s="17">
        <v>94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pans="1:64" s="1" customFormat="1" ht="12.75">
      <c r="A561" s="14" t="s">
        <v>810</v>
      </c>
      <c r="B561" s="15" t="s">
        <v>2</v>
      </c>
      <c r="C561" s="15">
        <v>21</v>
      </c>
      <c r="D561" s="15" t="s">
        <v>3</v>
      </c>
      <c r="E561" s="15" t="s">
        <v>811</v>
      </c>
      <c r="F561" s="15" t="s">
        <v>5</v>
      </c>
      <c r="G561" s="16">
        <f>(A563*A564+B563*B564+C563*C564+D563*D564)/C561</f>
        <v>96.857142857142861</v>
      </c>
      <c r="H561" s="15"/>
      <c r="I561" s="15"/>
      <c r="J561" s="15"/>
      <c r="K561" s="15"/>
      <c r="L561" s="27"/>
      <c r="M561" s="15"/>
      <c r="N561" s="15"/>
      <c r="O561" s="1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pans="1:64" s="3" customFormat="1" ht="12.75">
      <c r="A562" s="15" t="s">
        <v>812</v>
      </c>
      <c r="B562" s="15" t="s">
        <v>813</v>
      </c>
      <c r="C562" s="15" t="s">
        <v>814</v>
      </c>
      <c r="D562" s="15" t="s">
        <v>998</v>
      </c>
      <c r="E562" s="15"/>
      <c r="F562" s="15"/>
      <c r="G562" s="15"/>
      <c r="H562" s="15"/>
      <c r="I562" s="15"/>
      <c r="J562" s="15"/>
      <c r="K562" s="15"/>
      <c r="L562" s="15"/>
      <c r="M562" s="27"/>
      <c r="N562" s="15"/>
      <c r="O562" s="1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pans="1:64" s="1" customFormat="1" ht="12.75">
      <c r="A563" s="15">
        <v>6</v>
      </c>
      <c r="B563" s="15">
        <v>6</v>
      </c>
      <c r="C563" s="15">
        <v>4</v>
      </c>
      <c r="D563" s="15">
        <v>5</v>
      </c>
      <c r="E563" s="15"/>
      <c r="F563" s="15"/>
      <c r="G563" s="15"/>
      <c r="H563" s="15"/>
      <c r="I563" s="15"/>
      <c r="J563" s="15"/>
      <c r="K563" s="15"/>
      <c r="L563" s="15"/>
      <c r="M563" s="27"/>
      <c r="N563" s="15"/>
      <c r="O563" s="1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pans="1:64" s="3" customFormat="1" ht="12">
      <c r="A564" s="17">
        <v>96</v>
      </c>
      <c r="B564" s="17">
        <v>96</v>
      </c>
      <c r="C564" s="17">
        <v>98</v>
      </c>
      <c r="D564" s="17">
        <v>98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pans="1:64" s="1" customFormat="1" ht="12.75">
      <c r="A565" s="14" t="s">
        <v>815</v>
      </c>
      <c r="B565" s="15" t="s">
        <v>2</v>
      </c>
      <c r="C565" s="15">
        <v>32</v>
      </c>
      <c r="D565" s="15" t="s">
        <v>3</v>
      </c>
      <c r="E565" s="15" t="s">
        <v>671</v>
      </c>
      <c r="F565" s="15" t="s">
        <v>5</v>
      </c>
      <c r="G565" s="16">
        <f>(A567*A568+B567*B568+C567*C568+D567*D568+E567*E568+F567*F568+G567*G568)/C565</f>
        <v>89.5625</v>
      </c>
      <c r="H565" s="15"/>
      <c r="I565" s="15"/>
      <c r="J565" s="15"/>
      <c r="K565" s="15"/>
      <c r="L565" s="27"/>
      <c r="M565" s="15"/>
      <c r="N565" s="15"/>
      <c r="O565" s="1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pans="1:64" s="61" customFormat="1" ht="12.75">
      <c r="A566" s="58" t="s">
        <v>816</v>
      </c>
      <c r="B566" s="58" t="s">
        <v>817</v>
      </c>
      <c r="C566" s="58" t="s">
        <v>806</v>
      </c>
      <c r="D566" s="58" t="s">
        <v>999</v>
      </c>
      <c r="E566" s="58" t="s">
        <v>1000</v>
      </c>
      <c r="F566" s="58" t="s">
        <v>1001</v>
      </c>
      <c r="G566" s="58" t="s">
        <v>1002</v>
      </c>
      <c r="H566" s="58"/>
      <c r="I566" s="58"/>
      <c r="J566" s="58"/>
      <c r="K566" s="58"/>
      <c r="L566" s="58"/>
      <c r="M566" s="59"/>
      <c r="N566" s="58"/>
      <c r="O566" s="58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</row>
    <row r="567" spans="1:64" s="62" customFormat="1" ht="12.75">
      <c r="A567" s="58">
        <v>5</v>
      </c>
      <c r="B567" s="58">
        <v>1</v>
      </c>
      <c r="C567" s="58">
        <v>2</v>
      </c>
      <c r="D567" s="58">
        <v>6</v>
      </c>
      <c r="E567" s="58">
        <v>6</v>
      </c>
      <c r="F567" s="58">
        <v>6</v>
      </c>
      <c r="G567" s="58">
        <v>6</v>
      </c>
      <c r="H567" s="58"/>
      <c r="I567" s="58"/>
      <c r="J567" s="58"/>
      <c r="K567" s="58"/>
      <c r="L567" s="58"/>
      <c r="M567" s="59"/>
      <c r="N567" s="58"/>
      <c r="O567" s="58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</row>
    <row r="568" spans="1:64" s="3" customFormat="1" ht="12">
      <c r="A568" s="17">
        <v>82</v>
      </c>
      <c r="B568" s="17">
        <v>84</v>
      </c>
      <c r="C568" s="17">
        <v>82</v>
      </c>
      <c r="D568" s="17">
        <v>81</v>
      </c>
      <c r="E568" s="17">
        <v>96</v>
      </c>
      <c r="F568" s="17">
        <v>96</v>
      </c>
      <c r="G568" s="17">
        <v>95</v>
      </c>
      <c r="H568" s="17"/>
      <c r="I568" s="17"/>
      <c r="J568" s="17"/>
      <c r="K568" s="17"/>
      <c r="L568" s="17"/>
      <c r="M568" s="17"/>
      <c r="N568" s="17"/>
      <c r="O568" s="17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pans="1:64" s="1" customFormat="1" ht="12.75">
      <c r="A569" s="14" t="s">
        <v>819</v>
      </c>
      <c r="B569" s="15" t="s">
        <v>2</v>
      </c>
      <c r="C569" s="15">
        <v>29</v>
      </c>
      <c r="D569" s="15" t="s">
        <v>3</v>
      </c>
      <c r="E569" s="15" t="s">
        <v>658</v>
      </c>
      <c r="F569" s="15" t="s">
        <v>5</v>
      </c>
      <c r="G569" s="16">
        <f>(A571*A572+B571*B572+C571*C572+D571*D572+E571*E572+F571*F572)/C569</f>
        <v>84.620689655172413</v>
      </c>
      <c r="H569" s="15"/>
      <c r="I569" s="15"/>
      <c r="J569" s="15"/>
      <c r="K569" s="15"/>
      <c r="L569" s="27"/>
      <c r="M569" s="15"/>
      <c r="N569" s="15"/>
      <c r="O569" s="1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</row>
    <row r="570" spans="1:64" s="3" customFormat="1" ht="12.75">
      <c r="A570" s="15" t="s">
        <v>820</v>
      </c>
      <c r="B570" s="15" t="s">
        <v>821</v>
      </c>
      <c r="C570" s="15" t="s">
        <v>822</v>
      </c>
      <c r="D570" s="15" t="s">
        <v>817</v>
      </c>
      <c r="E570" s="15" t="s">
        <v>823</v>
      </c>
      <c r="F570" s="15" t="s">
        <v>824</v>
      </c>
      <c r="G570" s="15"/>
      <c r="H570" s="15"/>
      <c r="I570" s="15"/>
      <c r="J570" s="15"/>
      <c r="K570" s="15"/>
      <c r="L570" s="15"/>
      <c r="M570" s="27"/>
      <c r="N570" s="15"/>
      <c r="O570" s="1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</row>
    <row r="571" spans="1:64" s="1" customFormat="1" ht="12.75">
      <c r="A571" s="15">
        <v>6</v>
      </c>
      <c r="B571" s="15">
        <v>5</v>
      </c>
      <c r="C571" s="15">
        <v>6</v>
      </c>
      <c r="D571" s="15">
        <v>3</v>
      </c>
      <c r="E571" s="15">
        <v>5</v>
      </c>
      <c r="F571" s="15">
        <v>4</v>
      </c>
      <c r="G571" s="15"/>
      <c r="H571" s="15"/>
      <c r="I571" s="15"/>
      <c r="J571" s="15"/>
      <c r="K571" s="15"/>
      <c r="L571" s="15"/>
      <c r="M571" s="27"/>
      <c r="N571" s="15"/>
      <c r="O571" s="1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</row>
    <row r="572" spans="1:64" s="3" customFormat="1" ht="12">
      <c r="A572" s="17">
        <v>82</v>
      </c>
      <c r="B572" s="17">
        <v>93</v>
      </c>
      <c r="C572" s="17">
        <v>88</v>
      </c>
      <c r="D572" s="17">
        <v>84</v>
      </c>
      <c r="E572" s="17">
        <v>81</v>
      </c>
      <c r="F572" s="17">
        <v>78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</row>
    <row r="573" spans="1:64" s="1" customFormat="1" ht="12.75">
      <c r="A573" s="14" t="s">
        <v>825</v>
      </c>
      <c r="B573" s="15" t="s">
        <v>2</v>
      </c>
      <c r="C573" s="15">
        <v>25</v>
      </c>
      <c r="D573" s="15" t="s">
        <v>3</v>
      </c>
      <c r="E573" s="15" t="s">
        <v>665</v>
      </c>
      <c r="F573" s="15" t="s">
        <v>5</v>
      </c>
      <c r="G573" s="16">
        <f>(A575*A576+B575*B576+C575*C576+D575*D576+E575*E576)/C573</f>
        <v>82.64</v>
      </c>
      <c r="H573" s="15"/>
      <c r="I573" s="15"/>
      <c r="J573" s="15"/>
      <c r="K573" s="15"/>
      <c r="L573" s="27"/>
      <c r="M573" s="15"/>
      <c r="N573" s="15"/>
      <c r="O573" s="1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</row>
    <row r="574" spans="1:64" s="3" customFormat="1" ht="12.75">
      <c r="A574" s="15" t="s">
        <v>826</v>
      </c>
      <c r="B574" s="15" t="s">
        <v>827</v>
      </c>
      <c r="C574" s="15" t="s">
        <v>828</v>
      </c>
      <c r="D574" s="15" t="s">
        <v>829</v>
      </c>
      <c r="E574" s="15" t="s">
        <v>830</v>
      </c>
      <c r="F574" s="15"/>
      <c r="G574" s="15"/>
      <c r="H574" s="15"/>
      <c r="I574" s="15"/>
      <c r="J574" s="15"/>
      <c r="K574" s="15"/>
      <c r="L574" s="15"/>
      <c r="M574" s="27"/>
      <c r="N574" s="15"/>
      <c r="O574" s="1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</row>
    <row r="575" spans="1:64" s="1" customFormat="1" ht="12.75">
      <c r="A575" s="15">
        <v>6</v>
      </c>
      <c r="B575" s="15">
        <v>2</v>
      </c>
      <c r="C575" s="15">
        <v>5</v>
      </c>
      <c r="D575" s="15">
        <v>6</v>
      </c>
      <c r="E575" s="15">
        <v>6</v>
      </c>
      <c r="F575" s="15"/>
      <c r="G575" s="15"/>
      <c r="H575" s="15"/>
      <c r="I575" s="15"/>
      <c r="J575" s="15"/>
      <c r="K575" s="15"/>
      <c r="L575" s="15"/>
      <c r="M575" s="27"/>
      <c r="N575" s="15"/>
      <c r="O575" s="1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</row>
    <row r="576" spans="1:64" s="3" customFormat="1" ht="12">
      <c r="A576" s="17">
        <v>73</v>
      </c>
      <c r="B576" s="17">
        <v>95</v>
      </c>
      <c r="C576" s="17">
        <v>86</v>
      </c>
      <c r="D576" s="17">
        <v>85</v>
      </c>
      <c r="E576" s="17">
        <v>83</v>
      </c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</row>
    <row r="577" spans="1:64" s="1" customFormat="1" ht="12.75">
      <c r="A577" s="14" t="s">
        <v>831</v>
      </c>
      <c r="B577" s="15" t="s">
        <v>2</v>
      </c>
      <c r="C577" s="15">
        <v>26</v>
      </c>
      <c r="D577" s="15" t="s">
        <v>3</v>
      </c>
      <c r="E577" s="15" t="s">
        <v>650</v>
      </c>
      <c r="F577" s="15" t="s">
        <v>5</v>
      </c>
      <c r="G577" s="16">
        <f>(A579*A580+B579*B580+C579*C580+D579*D580+E579*E580+F579*F580+G579*G580)/C577</f>
        <v>88.57692307692308</v>
      </c>
      <c r="H577" s="15"/>
      <c r="I577" s="15"/>
      <c r="J577" s="15"/>
      <c r="K577" s="15"/>
      <c r="L577" s="27"/>
      <c r="M577" s="15"/>
      <c r="N577" s="15"/>
      <c r="O577" s="1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</row>
    <row r="578" spans="1:64" s="3" customFormat="1" ht="12.75">
      <c r="A578" s="15" t="s">
        <v>832</v>
      </c>
      <c r="B578" s="15" t="s">
        <v>833</v>
      </c>
      <c r="C578" s="15" t="s">
        <v>818</v>
      </c>
      <c r="D578" s="15" t="s">
        <v>827</v>
      </c>
      <c r="E578" s="15" t="s">
        <v>809</v>
      </c>
      <c r="F578" s="15" t="s">
        <v>834</v>
      </c>
      <c r="G578" s="15" t="s">
        <v>835</v>
      </c>
      <c r="H578" s="15"/>
      <c r="I578" s="15"/>
      <c r="J578" s="15"/>
      <c r="K578" s="15"/>
      <c r="L578" s="15"/>
      <c r="M578" s="27"/>
      <c r="N578" s="15"/>
      <c r="O578" s="1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</row>
    <row r="579" spans="1:64" s="1" customFormat="1" ht="12.75">
      <c r="A579" s="15">
        <v>6</v>
      </c>
      <c r="B579" s="15">
        <v>5</v>
      </c>
      <c r="C579" s="15">
        <v>6</v>
      </c>
      <c r="D579" s="15">
        <v>1</v>
      </c>
      <c r="E579" s="15">
        <v>1</v>
      </c>
      <c r="F579" s="15">
        <v>1</v>
      </c>
      <c r="G579" s="15">
        <v>6</v>
      </c>
      <c r="H579" s="15"/>
      <c r="I579" s="15"/>
      <c r="J579" s="15"/>
      <c r="K579" s="15"/>
      <c r="L579" s="15"/>
      <c r="M579" s="27"/>
      <c r="N579" s="15"/>
      <c r="O579" s="1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</row>
    <row r="580" spans="1:64" s="3" customFormat="1" ht="12">
      <c r="A580" s="17">
        <v>90</v>
      </c>
      <c r="B580" s="17">
        <v>87</v>
      </c>
      <c r="C580" s="17">
        <v>92</v>
      </c>
      <c r="D580" s="17">
        <v>73</v>
      </c>
      <c r="E580" s="17">
        <v>94</v>
      </c>
      <c r="F580" s="17">
        <v>81</v>
      </c>
      <c r="G580" s="17">
        <v>88</v>
      </c>
      <c r="H580" s="17"/>
      <c r="I580" s="17"/>
      <c r="J580" s="17"/>
      <c r="K580" s="17"/>
      <c r="L580" s="17"/>
      <c r="M580" s="17"/>
      <c r="N580" s="17"/>
      <c r="O580" s="17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</row>
    <row r="581" spans="1:64" s="1" customFormat="1" ht="12.75">
      <c r="A581" s="14" t="s">
        <v>836</v>
      </c>
      <c r="B581" s="15" t="s">
        <v>2</v>
      </c>
      <c r="C581" s="15">
        <v>15</v>
      </c>
      <c r="D581" s="15" t="s">
        <v>3</v>
      </c>
      <c r="E581" s="15" t="s">
        <v>710</v>
      </c>
      <c r="F581" s="15" t="s">
        <v>5</v>
      </c>
      <c r="G581" s="16">
        <f>(A583*A584+B583*B584+C583*C584+D583*D584)/C581</f>
        <v>90.6</v>
      </c>
      <c r="H581" s="15"/>
      <c r="I581" s="15"/>
      <c r="J581" s="15"/>
      <c r="K581" s="15"/>
      <c r="L581" s="27"/>
      <c r="M581" s="15"/>
      <c r="N581" s="15"/>
      <c r="O581" s="1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</row>
    <row r="582" spans="1:64" s="3" customFormat="1" ht="12.75">
      <c r="A582" s="15" t="s">
        <v>827</v>
      </c>
      <c r="B582" s="15" t="s">
        <v>837</v>
      </c>
      <c r="C582" s="15" t="s">
        <v>979</v>
      </c>
      <c r="D582" s="15"/>
      <c r="E582" s="15"/>
      <c r="F582" s="15"/>
      <c r="G582" s="15"/>
      <c r="H582" s="15"/>
      <c r="I582" s="15"/>
      <c r="J582" s="15"/>
      <c r="K582" s="15"/>
      <c r="L582" s="15"/>
      <c r="M582" s="27"/>
      <c r="N582" s="15"/>
      <c r="O582" s="1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</row>
    <row r="583" spans="1:64" s="1" customFormat="1" ht="12.75">
      <c r="A583" s="15">
        <v>3</v>
      </c>
      <c r="B583" s="15">
        <v>6</v>
      </c>
      <c r="C583" s="15">
        <v>6</v>
      </c>
      <c r="D583" s="15"/>
      <c r="E583" s="15"/>
      <c r="F583" s="15"/>
      <c r="G583" s="15"/>
      <c r="H583" s="15"/>
      <c r="I583" s="15"/>
      <c r="J583" s="15"/>
      <c r="K583" s="15"/>
      <c r="L583" s="15"/>
      <c r="M583" s="27"/>
      <c r="N583" s="15"/>
      <c r="O583" s="1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</row>
    <row r="584" spans="1:64" s="3" customFormat="1" ht="12">
      <c r="A584" s="17">
        <v>95</v>
      </c>
      <c r="B584" s="17">
        <v>95</v>
      </c>
      <c r="C584" s="17">
        <v>84</v>
      </c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</row>
    <row r="585" spans="1:64" s="12" customFormat="1" ht="29.25" customHeight="1">
      <c r="A585" s="127" t="s">
        <v>838</v>
      </c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28"/>
      <c r="N585" s="128"/>
      <c r="O585" s="128"/>
    </row>
    <row r="586" spans="1:64" s="116" customFormat="1" ht="12.75">
      <c r="A586" s="118" t="s">
        <v>839</v>
      </c>
      <c r="B586" s="113" t="s">
        <v>2</v>
      </c>
      <c r="C586" s="113">
        <v>29</v>
      </c>
      <c r="D586" s="113" t="s">
        <v>3</v>
      </c>
      <c r="E586" s="113" t="s">
        <v>840</v>
      </c>
      <c r="F586" s="113" t="s">
        <v>5</v>
      </c>
      <c r="G586" s="119">
        <f>(A588*A589+B588*B589+C588*C589+D588*D589+E588*E589+F588*F589)/C586</f>
        <v>88.068965517241381</v>
      </c>
      <c r="H586" s="114"/>
      <c r="I586" s="115"/>
      <c r="J586" s="115"/>
      <c r="K586" s="115"/>
      <c r="L586" s="115"/>
      <c r="M586" s="115"/>
      <c r="N586" s="115"/>
      <c r="O586" s="115"/>
    </row>
    <row r="587" spans="1:64" s="116" customFormat="1" ht="12.75">
      <c r="A587" s="113" t="s">
        <v>841</v>
      </c>
      <c r="B587" s="113" t="s">
        <v>842</v>
      </c>
      <c r="C587" s="113" t="s">
        <v>843</v>
      </c>
      <c r="D587" s="113" t="s">
        <v>844</v>
      </c>
      <c r="E587" s="113" t="s">
        <v>845</v>
      </c>
      <c r="F587" s="113" t="s">
        <v>846</v>
      </c>
      <c r="G587" s="113"/>
      <c r="H587" s="114"/>
      <c r="I587" s="115"/>
      <c r="J587" s="115"/>
      <c r="K587" s="115"/>
      <c r="L587" s="115"/>
      <c r="M587" s="115"/>
      <c r="N587" s="115"/>
      <c r="O587" s="115"/>
    </row>
    <row r="588" spans="1:64" s="116" customFormat="1" ht="12.75">
      <c r="A588" s="15">
        <v>6</v>
      </c>
      <c r="B588" s="15">
        <v>6</v>
      </c>
      <c r="C588" s="15">
        <v>6</v>
      </c>
      <c r="D588" s="15">
        <v>2</v>
      </c>
      <c r="E588" s="15">
        <v>6</v>
      </c>
      <c r="F588" s="15">
        <v>3</v>
      </c>
      <c r="G588" s="113"/>
      <c r="H588" s="114"/>
      <c r="I588" s="115"/>
      <c r="J588" s="115"/>
      <c r="K588" s="115"/>
      <c r="L588" s="115"/>
      <c r="M588" s="115"/>
      <c r="N588" s="115"/>
      <c r="O588" s="115"/>
    </row>
    <row r="589" spans="1:64" s="116" customFormat="1" ht="12.75">
      <c r="A589" s="53">
        <v>83</v>
      </c>
      <c r="B589" s="53">
        <v>83</v>
      </c>
      <c r="C589" s="53">
        <v>93</v>
      </c>
      <c r="D589" s="53">
        <v>98</v>
      </c>
      <c r="E589" s="53">
        <v>90</v>
      </c>
      <c r="F589" s="53">
        <v>88</v>
      </c>
      <c r="G589" s="53"/>
      <c r="H589" s="53"/>
      <c r="I589" s="17"/>
      <c r="J589" s="17"/>
      <c r="K589" s="17"/>
      <c r="L589" s="17"/>
      <c r="M589" s="17"/>
      <c r="N589" s="17"/>
      <c r="O589" s="17"/>
    </row>
    <row r="590" spans="1:64" s="116" customFormat="1" ht="12.75">
      <c r="A590" s="118" t="s">
        <v>847</v>
      </c>
      <c r="B590" s="113" t="s">
        <v>2</v>
      </c>
      <c r="C590" s="113">
        <v>28</v>
      </c>
      <c r="D590" s="113" t="s">
        <v>3</v>
      </c>
      <c r="E590" s="113" t="s">
        <v>848</v>
      </c>
      <c r="F590" s="113" t="s">
        <v>5</v>
      </c>
      <c r="G590" s="119">
        <f>(A592*A593+B592*B593+C592*C593+D592*D593+E592*E593+F592*F593)/C590</f>
        <v>88.714285714285708</v>
      </c>
      <c r="H590" s="114"/>
      <c r="I590" s="115"/>
      <c r="J590" s="115"/>
      <c r="K590" s="115"/>
      <c r="L590" s="115"/>
      <c r="M590" s="115"/>
      <c r="N590" s="115"/>
      <c r="O590" s="115"/>
    </row>
    <row r="591" spans="1:64" s="116" customFormat="1" ht="12.75">
      <c r="A591" s="113" t="s">
        <v>849</v>
      </c>
      <c r="B591" s="113" t="s">
        <v>850</v>
      </c>
      <c r="C591" s="113" t="s">
        <v>851</v>
      </c>
      <c r="D591" s="113" t="s">
        <v>852</v>
      </c>
      <c r="E591" s="113" t="s">
        <v>853</v>
      </c>
      <c r="F591" s="113" t="s">
        <v>846</v>
      </c>
      <c r="G591" s="113"/>
      <c r="H591" s="114"/>
      <c r="I591" s="115"/>
      <c r="J591" s="115"/>
      <c r="K591" s="115"/>
      <c r="L591" s="115"/>
      <c r="M591" s="115"/>
      <c r="N591" s="115"/>
      <c r="O591" s="115"/>
    </row>
    <row r="592" spans="1:64" s="116" customFormat="1" ht="12.75">
      <c r="A592" s="15">
        <v>5</v>
      </c>
      <c r="B592" s="15">
        <v>6</v>
      </c>
      <c r="C592" s="15">
        <v>6</v>
      </c>
      <c r="D592" s="15">
        <v>3</v>
      </c>
      <c r="E592" s="15">
        <v>5</v>
      </c>
      <c r="F592" s="15">
        <v>3</v>
      </c>
      <c r="G592" s="113"/>
      <c r="H592" s="114"/>
      <c r="I592" s="115"/>
      <c r="J592" s="115"/>
      <c r="K592" s="115"/>
      <c r="L592" s="115"/>
      <c r="M592" s="115"/>
      <c r="N592" s="115"/>
      <c r="O592" s="115"/>
    </row>
    <row r="593" spans="1:15" s="116" customFormat="1" ht="12.75">
      <c r="A593" s="53">
        <v>73</v>
      </c>
      <c r="B593" s="53">
        <v>96</v>
      </c>
      <c r="C593" s="53">
        <v>89</v>
      </c>
      <c r="D593" s="53">
        <v>85</v>
      </c>
      <c r="E593" s="53">
        <v>98</v>
      </c>
      <c r="F593" s="53">
        <v>88</v>
      </c>
      <c r="G593" s="53"/>
      <c r="H593" s="53"/>
      <c r="I593" s="17"/>
      <c r="J593" s="17"/>
      <c r="K593" s="17"/>
      <c r="L593" s="17"/>
      <c r="M593" s="17"/>
      <c r="N593" s="17"/>
      <c r="O593" s="17"/>
    </row>
    <row r="594" spans="1:15" s="116" customFormat="1" ht="12.75">
      <c r="A594" s="118" t="s">
        <v>854</v>
      </c>
      <c r="B594" s="113" t="s">
        <v>2</v>
      </c>
      <c r="C594" s="113">
        <v>23</v>
      </c>
      <c r="D594" s="113" t="s">
        <v>3</v>
      </c>
      <c r="E594" s="113" t="s">
        <v>855</v>
      </c>
      <c r="F594" s="113" t="s">
        <v>5</v>
      </c>
      <c r="G594" s="119">
        <f>(A596*A597+B596*B597+C596*C597+D596*D597+E596*E597)/C594</f>
        <v>80.869565217391298</v>
      </c>
      <c r="H594" s="114"/>
      <c r="I594" s="115"/>
      <c r="J594" s="115"/>
      <c r="K594" s="115"/>
      <c r="L594" s="115"/>
      <c r="M594" s="115"/>
      <c r="N594" s="115"/>
      <c r="O594" s="115"/>
    </row>
    <row r="595" spans="1:15" s="116" customFormat="1" ht="12.75">
      <c r="A595" s="113" t="s">
        <v>856</v>
      </c>
      <c r="B595" s="117" t="s">
        <v>852</v>
      </c>
      <c r="C595" s="117" t="s">
        <v>857</v>
      </c>
      <c r="D595" s="113" t="s">
        <v>858</v>
      </c>
      <c r="E595" s="113" t="s">
        <v>859</v>
      </c>
      <c r="F595" s="113"/>
      <c r="G595" s="113"/>
      <c r="H595" s="114"/>
      <c r="I595" s="115"/>
      <c r="J595" s="115"/>
      <c r="K595" s="115"/>
      <c r="L595" s="115"/>
      <c r="M595" s="115"/>
      <c r="N595" s="115"/>
      <c r="O595" s="115"/>
    </row>
    <row r="596" spans="1:15" s="116" customFormat="1" ht="12.75">
      <c r="A596" s="113">
        <v>5</v>
      </c>
      <c r="B596" s="117">
        <v>3</v>
      </c>
      <c r="C596" s="117">
        <v>3</v>
      </c>
      <c r="D596" s="113">
        <v>6</v>
      </c>
      <c r="E596" s="113">
        <v>6</v>
      </c>
      <c r="F596" s="113"/>
      <c r="G596" s="113"/>
      <c r="H596" s="114"/>
      <c r="I596" s="115"/>
      <c r="J596" s="115"/>
      <c r="K596" s="115"/>
      <c r="L596" s="115"/>
      <c r="M596" s="115"/>
      <c r="N596" s="115"/>
      <c r="O596" s="115"/>
    </row>
    <row r="597" spans="1:15" s="116" customFormat="1" ht="15" customHeight="1">
      <c r="A597" s="53">
        <v>81</v>
      </c>
      <c r="B597" s="53">
        <v>85</v>
      </c>
      <c r="C597" s="53">
        <v>70</v>
      </c>
      <c r="D597" s="53">
        <v>75</v>
      </c>
      <c r="E597" s="53">
        <v>90</v>
      </c>
      <c r="F597" s="53"/>
      <c r="G597" s="53"/>
      <c r="H597" s="53"/>
      <c r="I597" s="17"/>
      <c r="J597" s="17"/>
      <c r="K597" s="17"/>
      <c r="L597" s="17"/>
      <c r="M597" s="17"/>
      <c r="N597" s="17"/>
      <c r="O597" s="17"/>
    </row>
    <row r="598" spans="1:15" s="116" customFormat="1" ht="12.75">
      <c r="A598" s="118" t="s">
        <v>860</v>
      </c>
      <c r="B598" s="113" t="s">
        <v>2</v>
      </c>
      <c r="C598" s="113">
        <v>28</v>
      </c>
      <c r="D598" s="113" t="s">
        <v>3</v>
      </c>
      <c r="E598" s="113" t="s">
        <v>848</v>
      </c>
      <c r="F598" s="113" t="s">
        <v>5</v>
      </c>
      <c r="G598" s="119">
        <f>(A600*A601+B600*B601+C600*C601+D600*D601+E600*E601+F600*F601)/C598</f>
        <v>94.357142857142861</v>
      </c>
      <c r="H598" s="114"/>
      <c r="I598" s="115"/>
      <c r="J598" s="115"/>
      <c r="K598" s="115"/>
      <c r="L598" s="115"/>
      <c r="M598" s="115"/>
      <c r="N598" s="115"/>
      <c r="O598" s="115"/>
    </row>
    <row r="599" spans="1:15" s="116" customFormat="1" ht="12.75">
      <c r="A599" s="113" t="s">
        <v>861</v>
      </c>
      <c r="B599" s="113" t="s">
        <v>862</v>
      </c>
      <c r="C599" s="113" t="s">
        <v>863</v>
      </c>
      <c r="D599" s="113" t="s">
        <v>844</v>
      </c>
      <c r="E599" s="113" t="s">
        <v>864</v>
      </c>
      <c r="F599" s="113" t="s">
        <v>865</v>
      </c>
      <c r="G599" s="113"/>
      <c r="H599" s="114"/>
      <c r="I599" s="115"/>
      <c r="J599" s="115"/>
      <c r="K599" s="115"/>
      <c r="L599" s="115"/>
      <c r="M599" s="115"/>
      <c r="N599" s="115"/>
      <c r="O599" s="115"/>
    </row>
    <row r="600" spans="1:15" s="116" customFormat="1" ht="12.75">
      <c r="A600" s="113">
        <v>6</v>
      </c>
      <c r="B600" s="113">
        <v>6</v>
      </c>
      <c r="C600" s="113">
        <v>6</v>
      </c>
      <c r="D600" s="113">
        <v>1</v>
      </c>
      <c r="E600" s="113">
        <v>6</v>
      </c>
      <c r="F600" s="113">
        <v>3</v>
      </c>
      <c r="G600" s="113"/>
      <c r="H600" s="114"/>
      <c r="I600" s="115"/>
      <c r="J600" s="115"/>
      <c r="K600" s="115"/>
      <c r="L600" s="115"/>
      <c r="M600" s="115"/>
      <c r="N600" s="115"/>
      <c r="O600" s="115"/>
    </row>
    <row r="601" spans="1:15" s="116" customFormat="1" ht="12.75">
      <c r="A601" s="53">
        <v>95</v>
      </c>
      <c r="B601" s="53">
        <v>93</v>
      </c>
      <c r="C601" s="53">
        <v>93</v>
      </c>
      <c r="D601" s="53">
        <v>98</v>
      </c>
      <c r="E601" s="53">
        <v>97</v>
      </c>
      <c r="F601" s="53">
        <v>92</v>
      </c>
      <c r="G601" s="53"/>
      <c r="H601" s="53"/>
      <c r="I601" s="17"/>
      <c r="J601" s="17"/>
      <c r="K601" s="17"/>
      <c r="L601" s="17"/>
      <c r="M601" s="17"/>
      <c r="N601" s="17"/>
      <c r="O601" s="17"/>
    </row>
    <row r="602" spans="1:15" s="116" customFormat="1" ht="12.75">
      <c r="A602" s="118" t="s">
        <v>866</v>
      </c>
      <c r="B602" s="113" t="s">
        <v>2</v>
      </c>
      <c r="C602" s="113">
        <v>26</v>
      </c>
      <c r="D602" s="113" t="s">
        <v>3</v>
      </c>
      <c r="E602" s="113" t="s">
        <v>867</v>
      </c>
      <c r="F602" s="113" t="s">
        <v>5</v>
      </c>
      <c r="G602" s="119">
        <f>(A604*A605+B604*B605+C604*C605+D604*D605+E604*E605)/C602</f>
        <v>87.384615384615387</v>
      </c>
      <c r="H602" s="114"/>
      <c r="I602" s="115"/>
      <c r="J602" s="115"/>
      <c r="K602" s="115"/>
      <c r="L602" s="115"/>
      <c r="M602" s="115"/>
      <c r="N602" s="115"/>
      <c r="O602" s="115"/>
    </row>
    <row r="603" spans="1:15" s="116" customFormat="1" ht="15" customHeight="1">
      <c r="A603" s="113" t="s">
        <v>868</v>
      </c>
      <c r="B603" s="113" t="s">
        <v>869</v>
      </c>
      <c r="C603" s="113" t="s">
        <v>870</v>
      </c>
      <c r="D603" s="113" t="s">
        <v>871</v>
      </c>
      <c r="E603" s="113" t="s">
        <v>865</v>
      </c>
      <c r="F603" s="113"/>
      <c r="G603" s="113"/>
      <c r="H603" s="114"/>
      <c r="I603" s="115"/>
      <c r="J603" s="115"/>
      <c r="K603" s="115"/>
      <c r="L603" s="115"/>
      <c r="M603" s="115"/>
      <c r="N603" s="115"/>
      <c r="O603" s="115"/>
    </row>
    <row r="604" spans="1:15" s="116" customFormat="1" ht="12.75">
      <c r="A604" s="113">
        <v>6</v>
      </c>
      <c r="B604" s="113">
        <v>6</v>
      </c>
      <c r="C604" s="113">
        <v>6</v>
      </c>
      <c r="D604" s="113">
        <v>5</v>
      </c>
      <c r="E604" s="113">
        <v>3</v>
      </c>
      <c r="F604" s="113"/>
      <c r="G604" s="113"/>
      <c r="H604" s="114"/>
      <c r="I604" s="115"/>
      <c r="J604" s="115"/>
      <c r="K604" s="115"/>
      <c r="L604" s="115"/>
      <c r="M604" s="115"/>
      <c r="N604" s="115"/>
      <c r="O604" s="115"/>
    </row>
    <row r="605" spans="1:15" s="116" customFormat="1" ht="12.75">
      <c r="A605" s="53">
        <v>88</v>
      </c>
      <c r="B605" s="53">
        <v>88</v>
      </c>
      <c r="C605" s="53">
        <v>85</v>
      </c>
      <c r="D605" s="53">
        <v>86</v>
      </c>
      <c r="E605" s="53">
        <v>92</v>
      </c>
      <c r="F605" s="53"/>
      <c r="G605" s="53"/>
      <c r="H605" s="53"/>
      <c r="I605" s="17"/>
      <c r="J605" s="17"/>
      <c r="K605" s="17"/>
      <c r="L605" s="17"/>
      <c r="M605" s="17"/>
      <c r="N605" s="17"/>
      <c r="O605" s="17"/>
    </row>
    <row r="606" spans="1:15" s="116" customFormat="1" ht="12.75">
      <c r="A606" s="118" t="s">
        <v>872</v>
      </c>
      <c r="B606" s="113" t="s">
        <v>2</v>
      </c>
      <c r="C606" s="113">
        <v>24</v>
      </c>
      <c r="D606" s="113" t="s">
        <v>3</v>
      </c>
      <c r="E606" s="113" t="s">
        <v>867</v>
      </c>
      <c r="F606" s="113" t="s">
        <v>5</v>
      </c>
      <c r="G606" s="119">
        <f>(A608*A609+B608*B609+C608*C609+D608*D609+E608*E609+F608*F609)/C606</f>
        <v>87.5</v>
      </c>
      <c r="H606" s="114"/>
      <c r="I606" s="115"/>
      <c r="J606" s="115"/>
      <c r="K606" s="115"/>
      <c r="L606" s="115"/>
      <c r="M606" s="115"/>
      <c r="N606" s="115"/>
      <c r="O606" s="115"/>
    </row>
    <row r="607" spans="1:15" s="116" customFormat="1" ht="12.75">
      <c r="A607" s="113" t="s">
        <v>873</v>
      </c>
      <c r="B607" s="113" t="s">
        <v>874</v>
      </c>
      <c r="C607" s="113" t="s">
        <v>875</v>
      </c>
      <c r="D607" s="113" t="s">
        <v>876</v>
      </c>
      <c r="E607" s="113" t="s">
        <v>877</v>
      </c>
      <c r="F607" s="113" t="s">
        <v>878</v>
      </c>
      <c r="G607" s="113"/>
      <c r="H607" s="114"/>
      <c r="I607" s="115"/>
      <c r="J607" s="115"/>
      <c r="K607" s="115"/>
      <c r="L607" s="115"/>
      <c r="M607" s="115"/>
      <c r="N607" s="115"/>
      <c r="O607" s="115"/>
    </row>
    <row r="608" spans="1:15" s="116" customFormat="1" ht="12.75">
      <c r="A608" s="113">
        <v>6</v>
      </c>
      <c r="B608" s="113">
        <v>6</v>
      </c>
      <c r="C608" s="113">
        <v>2</v>
      </c>
      <c r="D608" s="113">
        <v>2</v>
      </c>
      <c r="E608" s="113">
        <v>6</v>
      </c>
      <c r="F608" s="113">
        <v>2</v>
      </c>
      <c r="G608" s="113"/>
      <c r="H608" s="114"/>
      <c r="I608" s="115"/>
      <c r="J608" s="115"/>
      <c r="K608" s="115"/>
      <c r="L608" s="115"/>
      <c r="M608" s="115"/>
      <c r="N608" s="115"/>
      <c r="O608" s="115"/>
    </row>
    <row r="609" spans="1:15" s="116" customFormat="1" ht="12.75">
      <c r="A609" s="53">
        <v>94</v>
      </c>
      <c r="B609" s="53">
        <v>90</v>
      </c>
      <c r="C609" s="53">
        <v>82</v>
      </c>
      <c r="D609" s="53">
        <v>89</v>
      </c>
      <c r="E609" s="53">
        <v>85</v>
      </c>
      <c r="F609" s="53">
        <v>72</v>
      </c>
      <c r="G609" s="53"/>
      <c r="H609" s="53"/>
      <c r="I609" s="17"/>
      <c r="J609" s="17"/>
      <c r="K609" s="17"/>
      <c r="L609" s="17"/>
      <c r="M609" s="17"/>
      <c r="N609" s="17"/>
      <c r="O609" s="17"/>
    </row>
    <row r="610" spans="1:15" s="116" customFormat="1" ht="12.75">
      <c r="A610" s="118" t="s">
        <v>879</v>
      </c>
      <c r="B610" s="113" t="s">
        <v>2</v>
      </c>
      <c r="C610" s="113">
        <v>25</v>
      </c>
      <c r="D610" s="113" t="s">
        <v>3</v>
      </c>
      <c r="E610" s="113" t="s">
        <v>848</v>
      </c>
      <c r="F610" s="113" t="s">
        <v>5</v>
      </c>
      <c r="G610" s="119">
        <f>(A612*A613+B612*B613+C612*C613+D612*D613+E612*E613+F612*F613)/C610</f>
        <v>81.48</v>
      </c>
      <c r="H610" s="114"/>
      <c r="I610" s="115"/>
      <c r="J610" s="115"/>
      <c r="K610" s="115"/>
      <c r="L610" s="115"/>
      <c r="M610" s="115"/>
      <c r="N610" s="115"/>
      <c r="O610" s="115"/>
    </row>
    <row r="611" spans="1:15" s="116" customFormat="1" ht="12.75">
      <c r="A611" s="113" t="s">
        <v>880</v>
      </c>
      <c r="B611" s="113" t="s">
        <v>875</v>
      </c>
      <c r="C611" s="113" t="s">
        <v>881</v>
      </c>
      <c r="D611" s="113" t="s">
        <v>876</v>
      </c>
      <c r="E611" s="113" t="s">
        <v>882</v>
      </c>
      <c r="F611" s="113" t="s">
        <v>878</v>
      </c>
      <c r="H611" s="114"/>
      <c r="I611" s="115"/>
      <c r="J611" s="115"/>
      <c r="K611" s="115"/>
      <c r="L611" s="115"/>
      <c r="M611" s="115"/>
      <c r="N611" s="115"/>
      <c r="O611" s="115"/>
    </row>
    <row r="612" spans="1:15" s="116" customFormat="1" ht="12.75">
      <c r="A612" s="113">
        <v>6</v>
      </c>
      <c r="B612" s="113">
        <v>4</v>
      </c>
      <c r="C612" s="113">
        <v>6</v>
      </c>
      <c r="D612" s="113">
        <v>1</v>
      </c>
      <c r="E612" s="113">
        <v>6</v>
      </c>
      <c r="F612" s="113">
        <v>2</v>
      </c>
      <c r="H612" s="114"/>
      <c r="I612" s="115"/>
      <c r="J612" s="115"/>
      <c r="K612" s="115"/>
      <c r="L612" s="115"/>
      <c r="M612" s="115"/>
      <c r="N612" s="115"/>
      <c r="O612" s="115"/>
    </row>
    <row r="613" spans="1:15" s="116" customFormat="1" ht="12.75">
      <c r="A613" s="53">
        <v>91</v>
      </c>
      <c r="B613" s="53">
        <v>82</v>
      </c>
      <c r="C613" s="53">
        <v>77</v>
      </c>
      <c r="D613" s="53">
        <v>89</v>
      </c>
      <c r="E613" s="53">
        <v>78</v>
      </c>
      <c r="F613" s="53">
        <v>72</v>
      </c>
      <c r="G613" s="53"/>
      <c r="H613" s="53"/>
      <c r="I613" s="17"/>
      <c r="J613" s="17"/>
      <c r="K613" s="17"/>
      <c r="L613" s="17"/>
      <c r="M613" s="17"/>
      <c r="N613" s="17"/>
      <c r="O613" s="17"/>
    </row>
    <row r="614" spans="1:15" s="116" customFormat="1" ht="12.75">
      <c r="A614" s="118" t="s">
        <v>883</v>
      </c>
      <c r="B614" s="113" t="s">
        <v>2</v>
      </c>
      <c r="C614" s="113">
        <v>24</v>
      </c>
      <c r="D614" s="113" t="s">
        <v>3</v>
      </c>
      <c r="E614" s="113" t="s">
        <v>884</v>
      </c>
      <c r="F614" s="113" t="s">
        <v>5</v>
      </c>
      <c r="G614" s="119">
        <f>(A616*A617+B616*B617+C616*C617+D616*D617+E616*E617)/C614</f>
        <v>89.125</v>
      </c>
      <c r="H614" s="114"/>
      <c r="I614" s="115"/>
      <c r="J614" s="115"/>
      <c r="K614" s="115"/>
      <c r="L614" s="115"/>
      <c r="M614" s="115"/>
      <c r="N614" s="115"/>
      <c r="O614" s="115"/>
    </row>
    <row r="615" spans="1:15" s="116" customFormat="1" ht="12.75">
      <c r="A615" s="113" t="s">
        <v>885</v>
      </c>
      <c r="B615" s="113" t="s">
        <v>886</v>
      </c>
      <c r="C615" s="113" t="s">
        <v>887</v>
      </c>
      <c r="D615" s="113" t="s">
        <v>888</v>
      </c>
      <c r="E615" s="113" t="s">
        <v>889</v>
      </c>
      <c r="F615" s="115"/>
      <c r="G615" s="113"/>
      <c r="H615" s="114"/>
      <c r="I615" s="115"/>
      <c r="J615" s="115"/>
      <c r="K615" s="115"/>
      <c r="L615" s="115"/>
      <c r="M615" s="115"/>
      <c r="N615" s="115"/>
      <c r="O615" s="115"/>
    </row>
    <row r="616" spans="1:15" s="116" customFormat="1" ht="12.75">
      <c r="A616" s="113">
        <v>6</v>
      </c>
      <c r="B616" s="113">
        <v>6</v>
      </c>
      <c r="C616" s="113">
        <v>5</v>
      </c>
      <c r="D616" s="113">
        <v>6</v>
      </c>
      <c r="E616" s="113">
        <v>1</v>
      </c>
      <c r="F616" s="115"/>
      <c r="G616" s="113"/>
      <c r="H616" s="114"/>
      <c r="I616" s="115"/>
      <c r="J616" s="115"/>
      <c r="K616" s="115"/>
      <c r="L616" s="115"/>
      <c r="M616" s="115"/>
      <c r="N616" s="115"/>
      <c r="O616" s="115"/>
    </row>
    <row r="617" spans="1:15" s="116" customFormat="1" ht="12.75">
      <c r="A617" s="53">
        <v>91</v>
      </c>
      <c r="B617" s="53">
        <v>94</v>
      </c>
      <c r="C617" s="53">
        <v>88</v>
      </c>
      <c r="D617" s="53">
        <v>84</v>
      </c>
      <c r="E617" s="53">
        <v>85</v>
      </c>
      <c r="F617" s="53"/>
      <c r="G617" s="53"/>
      <c r="H617" s="53"/>
      <c r="I617" s="17"/>
      <c r="J617" s="17"/>
      <c r="K617" s="17"/>
      <c r="L617" s="17"/>
      <c r="M617" s="17"/>
      <c r="N617" s="17"/>
      <c r="O617" s="17"/>
    </row>
    <row r="618" spans="1:15" s="116" customFormat="1" ht="12.75">
      <c r="A618" s="118" t="s">
        <v>890</v>
      </c>
      <c r="B618" s="113" t="s">
        <v>2</v>
      </c>
      <c r="C618" s="113">
        <v>23</v>
      </c>
      <c r="D618" s="113" t="s">
        <v>3</v>
      </c>
      <c r="E618" s="113" t="s">
        <v>891</v>
      </c>
      <c r="F618" s="113" t="s">
        <v>5</v>
      </c>
      <c r="G618" s="119">
        <f>(A620*A621+B620*B621+C620*C621+D620*D621)/C618</f>
        <v>94.347826086956516</v>
      </c>
      <c r="H618" s="114"/>
      <c r="I618" s="115"/>
      <c r="J618" s="115"/>
      <c r="K618" s="115"/>
      <c r="L618" s="115"/>
      <c r="M618" s="115"/>
      <c r="N618" s="115"/>
      <c r="O618" s="115"/>
    </row>
    <row r="619" spans="1:15" s="116" customFormat="1" ht="12.75">
      <c r="A619" s="113" t="s">
        <v>892</v>
      </c>
      <c r="B619" s="113" t="s">
        <v>893</v>
      </c>
      <c r="C619" s="113" t="s">
        <v>894</v>
      </c>
      <c r="D619" s="113" t="s">
        <v>895</v>
      </c>
      <c r="E619" s="113"/>
      <c r="F619" s="113"/>
      <c r="G619" s="113"/>
      <c r="H619" s="114"/>
      <c r="I619" s="115"/>
      <c r="J619" s="115"/>
      <c r="K619" s="115"/>
      <c r="L619" s="115"/>
      <c r="M619" s="115"/>
      <c r="N619" s="115"/>
      <c r="O619" s="115"/>
    </row>
    <row r="620" spans="1:15" s="116" customFormat="1" ht="12.75">
      <c r="A620" s="113">
        <v>6</v>
      </c>
      <c r="B620" s="113">
        <v>6</v>
      </c>
      <c r="C620" s="113">
        <v>6</v>
      </c>
      <c r="D620" s="113">
        <v>5</v>
      </c>
      <c r="E620" s="113"/>
      <c r="F620" s="113"/>
      <c r="G620" s="113"/>
      <c r="H620" s="114"/>
      <c r="I620" s="115"/>
      <c r="J620" s="115"/>
      <c r="K620" s="115"/>
      <c r="L620" s="115"/>
      <c r="M620" s="115"/>
      <c r="N620" s="115"/>
      <c r="O620" s="115"/>
    </row>
    <row r="621" spans="1:15" s="116" customFormat="1" ht="12.75">
      <c r="A621" s="53">
        <v>98</v>
      </c>
      <c r="B621" s="53">
        <v>90</v>
      </c>
      <c r="C621" s="53">
        <v>92</v>
      </c>
      <c r="D621" s="53">
        <v>98</v>
      </c>
      <c r="E621" s="53"/>
      <c r="F621" s="53"/>
      <c r="G621" s="53"/>
      <c r="H621" s="53"/>
      <c r="I621" s="17"/>
      <c r="J621" s="17"/>
      <c r="K621" s="17"/>
      <c r="L621" s="17"/>
      <c r="M621" s="17"/>
      <c r="N621" s="17"/>
      <c r="O621" s="17"/>
    </row>
    <row r="622" spans="1:15" s="116" customFormat="1" ht="12.75">
      <c r="A622" s="118" t="s">
        <v>896</v>
      </c>
      <c r="B622" s="113" t="s">
        <v>2</v>
      </c>
      <c r="C622" s="113">
        <v>15</v>
      </c>
      <c r="D622" s="113" t="s">
        <v>3</v>
      </c>
      <c r="E622" s="113" t="s">
        <v>891</v>
      </c>
      <c r="F622" s="113" t="s">
        <v>5</v>
      </c>
      <c r="G622" s="119">
        <f>(A624*A625+B624*B625+C624*C625+D624*D625)/C622</f>
        <v>91.933333333333337</v>
      </c>
      <c r="H622" s="114"/>
      <c r="I622" s="115"/>
      <c r="J622" s="115"/>
      <c r="K622" s="115"/>
      <c r="L622" s="115"/>
      <c r="M622" s="115"/>
      <c r="N622" s="115"/>
      <c r="O622" s="115"/>
    </row>
    <row r="623" spans="1:15" s="116" customFormat="1" ht="12.75">
      <c r="A623" s="113" t="s">
        <v>897</v>
      </c>
      <c r="B623" s="113" t="s">
        <v>898</v>
      </c>
      <c r="C623" s="113" t="s">
        <v>899</v>
      </c>
      <c r="D623" s="113" t="s">
        <v>878</v>
      </c>
      <c r="E623" s="113"/>
      <c r="F623" s="113"/>
      <c r="G623" s="113"/>
      <c r="H623" s="114"/>
      <c r="I623" s="115"/>
      <c r="J623" s="115"/>
      <c r="K623" s="115"/>
      <c r="L623" s="115"/>
      <c r="M623" s="115"/>
      <c r="N623" s="115"/>
      <c r="O623" s="115"/>
    </row>
    <row r="624" spans="1:15" s="116" customFormat="1" ht="12.75">
      <c r="A624" s="113">
        <v>4</v>
      </c>
      <c r="B624" s="113">
        <v>5</v>
      </c>
      <c r="C624" s="113">
        <v>5</v>
      </c>
      <c r="D624" s="113">
        <v>1</v>
      </c>
      <c r="E624" s="113"/>
      <c r="F624" s="113"/>
      <c r="G624" s="113"/>
      <c r="H624" s="114"/>
      <c r="I624" s="115"/>
      <c r="J624" s="115"/>
      <c r="K624" s="115"/>
      <c r="L624" s="115"/>
      <c r="M624" s="115"/>
      <c r="N624" s="115"/>
      <c r="O624" s="115"/>
    </row>
    <row r="625" spans="1:15" s="116" customFormat="1" ht="12.75">
      <c r="A625" s="53">
        <v>98</v>
      </c>
      <c r="B625" s="53">
        <v>97</v>
      </c>
      <c r="C625" s="53">
        <v>86</v>
      </c>
      <c r="D625" s="53">
        <v>72</v>
      </c>
      <c r="E625" s="53"/>
      <c r="F625" s="53"/>
      <c r="G625" s="53"/>
      <c r="H625" s="53"/>
      <c r="I625" s="17"/>
      <c r="J625" s="17"/>
      <c r="K625" s="17"/>
      <c r="L625" s="17"/>
      <c r="M625" s="17"/>
      <c r="N625" s="17"/>
      <c r="O625" s="17"/>
    </row>
    <row r="626" spans="1:15" s="116" customFormat="1" ht="12.75">
      <c r="A626" s="118" t="s">
        <v>900</v>
      </c>
      <c r="B626" s="113" t="s">
        <v>2</v>
      </c>
      <c r="C626" s="113">
        <v>28</v>
      </c>
      <c r="D626" s="113" t="s">
        <v>3</v>
      </c>
      <c r="E626" s="113" t="s">
        <v>884</v>
      </c>
      <c r="F626" s="113" t="s">
        <v>5</v>
      </c>
      <c r="G626" s="119">
        <f>(A628*A629+B628*B629+C628*C629+D628*D629+E628*E629+F628*F629)/C626</f>
        <v>90.428571428571431</v>
      </c>
      <c r="H626" s="114"/>
      <c r="I626" s="115"/>
      <c r="J626" s="115"/>
      <c r="K626" s="115"/>
      <c r="L626" s="115"/>
      <c r="M626" s="115"/>
      <c r="N626" s="115"/>
      <c r="O626" s="115"/>
    </row>
    <row r="627" spans="1:15" s="116" customFormat="1" ht="12.75">
      <c r="A627" s="113" t="s">
        <v>901</v>
      </c>
      <c r="B627" s="113" t="s">
        <v>902</v>
      </c>
      <c r="C627" s="113" t="s">
        <v>903</v>
      </c>
      <c r="D627" s="113" t="s">
        <v>904</v>
      </c>
      <c r="E627" s="113" t="s">
        <v>905</v>
      </c>
      <c r="F627" s="113" t="s">
        <v>889</v>
      </c>
      <c r="G627" s="113"/>
      <c r="H627" s="114"/>
      <c r="I627" s="115"/>
      <c r="J627" s="115"/>
      <c r="K627" s="115"/>
      <c r="L627" s="115"/>
      <c r="M627" s="115"/>
      <c r="N627" s="115"/>
      <c r="O627" s="115"/>
    </row>
    <row r="628" spans="1:15" s="116" customFormat="1" ht="12.75">
      <c r="A628" s="113">
        <v>6</v>
      </c>
      <c r="B628" s="113">
        <v>6</v>
      </c>
      <c r="C628" s="113">
        <v>6</v>
      </c>
      <c r="D628" s="113">
        <v>2</v>
      </c>
      <c r="E628" s="113">
        <v>6</v>
      </c>
      <c r="F628" s="113">
        <v>2</v>
      </c>
      <c r="G628" s="113"/>
      <c r="H628" s="114"/>
      <c r="I628" s="115"/>
      <c r="J628" s="115"/>
      <c r="K628" s="115"/>
      <c r="L628" s="115"/>
      <c r="M628" s="115"/>
      <c r="N628" s="115"/>
      <c r="O628" s="115"/>
    </row>
    <row r="629" spans="1:15" s="116" customFormat="1" ht="12.75">
      <c r="A629" s="53">
        <v>92</v>
      </c>
      <c r="B629" s="53">
        <v>96</v>
      </c>
      <c r="C629" s="53">
        <v>92</v>
      </c>
      <c r="D629" s="53">
        <v>95</v>
      </c>
      <c r="E629" s="53">
        <v>82</v>
      </c>
      <c r="F629" s="53">
        <v>85</v>
      </c>
      <c r="G629" s="53"/>
      <c r="H629" s="53"/>
      <c r="I629" s="17"/>
      <c r="J629" s="17"/>
      <c r="K629" s="17"/>
      <c r="L629" s="17"/>
      <c r="M629" s="17"/>
      <c r="N629" s="17"/>
      <c r="O629" s="17"/>
    </row>
    <row r="630" spans="1:15" s="116" customFormat="1" ht="12.75">
      <c r="A630" s="118" t="s">
        <v>906</v>
      </c>
      <c r="B630" s="113" t="s">
        <v>2</v>
      </c>
      <c r="C630" s="113">
        <v>27</v>
      </c>
      <c r="D630" s="113" t="s">
        <v>3</v>
      </c>
      <c r="E630" s="113" t="s">
        <v>884</v>
      </c>
      <c r="F630" s="113" t="s">
        <v>5</v>
      </c>
      <c r="G630" s="119">
        <f>(A632*A633+B632*B633+C632*C633+D632*D633+E632*E633+F632*F633+G632*G633)/C630</f>
        <v>89.666666666666671</v>
      </c>
      <c r="H630" s="114"/>
      <c r="I630" s="115"/>
      <c r="J630" s="115"/>
      <c r="K630" s="115"/>
      <c r="L630" s="115"/>
      <c r="M630" s="115"/>
      <c r="N630" s="115"/>
      <c r="O630" s="115"/>
    </row>
    <row r="631" spans="1:15" s="116" customFormat="1" ht="12.75">
      <c r="A631" s="113" t="s">
        <v>907</v>
      </c>
      <c r="B631" s="113" t="s">
        <v>908</v>
      </c>
      <c r="C631" s="113" t="s">
        <v>909</v>
      </c>
      <c r="D631" s="113" t="s">
        <v>910</v>
      </c>
      <c r="E631" s="113" t="s">
        <v>904</v>
      </c>
      <c r="F631" s="113" t="s">
        <v>911</v>
      </c>
      <c r="G631" s="113" t="s">
        <v>889</v>
      </c>
      <c r="H631" s="114"/>
      <c r="I631" s="115"/>
      <c r="J631" s="115"/>
      <c r="K631" s="115"/>
      <c r="L631" s="115"/>
      <c r="M631" s="115"/>
      <c r="N631" s="115"/>
      <c r="O631" s="115"/>
    </row>
    <row r="632" spans="1:15" s="116" customFormat="1" ht="12.75">
      <c r="A632" s="113">
        <v>1</v>
      </c>
      <c r="B632" s="113">
        <v>6</v>
      </c>
      <c r="C632" s="113">
        <v>5</v>
      </c>
      <c r="D632" s="113">
        <v>6</v>
      </c>
      <c r="E632" s="113">
        <v>1</v>
      </c>
      <c r="F632" s="113">
        <v>6</v>
      </c>
      <c r="G632" s="113">
        <v>2</v>
      </c>
      <c r="H632" s="114"/>
      <c r="I632" s="115"/>
      <c r="J632" s="115"/>
      <c r="K632" s="115"/>
      <c r="L632" s="115"/>
      <c r="M632" s="115"/>
      <c r="N632" s="115"/>
      <c r="O632" s="115"/>
    </row>
    <row r="633" spans="1:15" s="116" customFormat="1" ht="12.75">
      <c r="A633" s="53">
        <v>94</v>
      </c>
      <c r="B633" s="53">
        <v>94</v>
      </c>
      <c r="C633" s="53">
        <v>92</v>
      </c>
      <c r="D633" s="53">
        <v>88</v>
      </c>
      <c r="E633" s="53">
        <v>95</v>
      </c>
      <c r="F633" s="53">
        <v>85</v>
      </c>
      <c r="G633" s="53">
        <v>85</v>
      </c>
      <c r="H633" s="53"/>
      <c r="I633" s="17"/>
      <c r="J633" s="17"/>
      <c r="K633" s="17"/>
      <c r="L633" s="17"/>
      <c r="M633" s="17"/>
      <c r="N633" s="17"/>
      <c r="O633" s="17"/>
    </row>
    <row r="634" spans="1:15" s="116" customFormat="1" ht="12.75">
      <c r="A634" s="118" t="s">
        <v>912</v>
      </c>
      <c r="B634" s="113" t="s">
        <v>2</v>
      </c>
      <c r="C634" s="113">
        <v>28</v>
      </c>
      <c r="D634" s="113" t="s">
        <v>3</v>
      </c>
      <c r="E634" s="113" t="s">
        <v>884</v>
      </c>
      <c r="F634" s="113" t="s">
        <v>5</v>
      </c>
      <c r="G634" s="119">
        <f>(A636*A637+B636*B637+C636*C637+D636*D637+E636*E637+F636*F637+G636*G637)/C634</f>
        <v>92.035714285714292</v>
      </c>
      <c r="H634" s="114"/>
      <c r="I634" s="115"/>
      <c r="J634" s="115"/>
      <c r="K634" s="115"/>
      <c r="L634" s="115"/>
      <c r="M634" s="115"/>
      <c r="N634" s="115"/>
      <c r="O634" s="115"/>
    </row>
    <row r="635" spans="1:15" s="116" customFormat="1" ht="12.75">
      <c r="A635" s="113" t="s">
        <v>907</v>
      </c>
      <c r="B635" s="113" t="s">
        <v>913</v>
      </c>
      <c r="C635" s="113" t="s">
        <v>914</v>
      </c>
      <c r="D635" s="113" t="s">
        <v>915</v>
      </c>
      <c r="E635" s="113" t="s">
        <v>916</v>
      </c>
      <c r="F635" s="113" t="s">
        <v>917</v>
      </c>
      <c r="G635" s="113" t="s">
        <v>918</v>
      </c>
      <c r="H635" s="114"/>
      <c r="I635" s="115"/>
      <c r="J635" s="115"/>
      <c r="K635" s="115"/>
      <c r="L635" s="115"/>
      <c r="M635" s="115"/>
      <c r="N635" s="115"/>
      <c r="O635" s="115"/>
    </row>
    <row r="636" spans="1:15" s="116" customFormat="1" ht="12.75">
      <c r="A636" s="113">
        <v>2</v>
      </c>
      <c r="B636" s="113">
        <v>5</v>
      </c>
      <c r="C636" s="113">
        <v>4</v>
      </c>
      <c r="D636" s="113">
        <v>5</v>
      </c>
      <c r="E636" s="113">
        <v>5</v>
      </c>
      <c r="F636" s="113">
        <v>6</v>
      </c>
      <c r="G636" s="113">
        <v>1</v>
      </c>
      <c r="H636" s="114"/>
      <c r="I636" s="115"/>
      <c r="J636" s="115"/>
      <c r="K636" s="115"/>
      <c r="L636" s="115"/>
      <c r="M636" s="115"/>
      <c r="N636" s="115"/>
      <c r="O636" s="115"/>
    </row>
    <row r="637" spans="1:15" s="116" customFormat="1" ht="12.75">
      <c r="A637" s="53">
        <v>94</v>
      </c>
      <c r="B637" s="53">
        <v>94</v>
      </c>
      <c r="C637" s="53">
        <v>94</v>
      </c>
      <c r="D637" s="53">
        <v>93</v>
      </c>
      <c r="E637" s="53">
        <v>93</v>
      </c>
      <c r="F637" s="53">
        <v>86</v>
      </c>
      <c r="G637" s="53">
        <v>97</v>
      </c>
      <c r="H637" s="53"/>
      <c r="I637" s="17"/>
      <c r="J637" s="17"/>
      <c r="K637" s="17"/>
      <c r="L637" s="17"/>
      <c r="M637" s="17"/>
      <c r="N637" s="17"/>
      <c r="O637" s="17"/>
    </row>
    <row r="638" spans="1:15" s="116" customFormat="1" ht="12.75">
      <c r="A638" s="118" t="s">
        <v>919</v>
      </c>
      <c r="B638" s="113" t="s">
        <v>2</v>
      </c>
      <c r="C638" s="113">
        <v>28</v>
      </c>
      <c r="D638" s="113" t="s">
        <v>3</v>
      </c>
      <c r="E638" s="113" t="s">
        <v>920</v>
      </c>
      <c r="F638" s="113" t="s">
        <v>5</v>
      </c>
      <c r="G638" s="119">
        <f>(A640*A641+B640*B641+C640*C641+D640*D641+E640*E641+F640*F641)/C638</f>
        <v>91.714285714285708</v>
      </c>
      <c r="H638" s="114"/>
      <c r="I638" s="115"/>
      <c r="J638" s="115"/>
      <c r="K638" s="115"/>
      <c r="L638" s="115"/>
      <c r="M638" s="115"/>
      <c r="N638" s="115"/>
      <c r="O638" s="115"/>
    </row>
    <row r="639" spans="1:15" s="116" customFormat="1" ht="12.75">
      <c r="A639" s="113" t="s">
        <v>921</v>
      </c>
      <c r="B639" s="113" t="s">
        <v>922</v>
      </c>
      <c r="C639" s="113" t="s">
        <v>923</v>
      </c>
      <c r="D639" s="113" t="s">
        <v>924</v>
      </c>
      <c r="E639" s="113" t="s">
        <v>925</v>
      </c>
      <c r="F639" s="113" t="s">
        <v>926</v>
      </c>
      <c r="G639" s="113"/>
      <c r="H639" s="114"/>
      <c r="I639" s="115"/>
      <c r="J639" s="115"/>
      <c r="K639" s="115"/>
      <c r="L639" s="115"/>
      <c r="M639" s="115"/>
      <c r="N639" s="115"/>
      <c r="O639" s="115"/>
    </row>
    <row r="640" spans="1:15" s="116" customFormat="1" ht="12.75">
      <c r="A640" s="113">
        <v>6</v>
      </c>
      <c r="B640" s="113">
        <v>6</v>
      </c>
      <c r="C640" s="113">
        <v>6</v>
      </c>
      <c r="D640" s="113">
        <v>3</v>
      </c>
      <c r="E640" s="113">
        <v>6</v>
      </c>
      <c r="F640" s="113">
        <v>1</v>
      </c>
      <c r="G640" s="113"/>
      <c r="H640" s="114"/>
      <c r="I640" s="115"/>
      <c r="J640" s="115"/>
      <c r="K640" s="115"/>
      <c r="L640" s="115"/>
      <c r="M640" s="115"/>
      <c r="N640" s="115"/>
      <c r="O640" s="115"/>
    </row>
    <row r="641" spans="1:15" s="116" customFormat="1" ht="12.75">
      <c r="A641" s="53">
        <v>93</v>
      </c>
      <c r="B641" s="53">
        <v>89</v>
      </c>
      <c r="C641" s="53">
        <v>95</v>
      </c>
      <c r="D641" s="53">
        <v>90</v>
      </c>
      <c r="E641" s="53">
        <v>93</v>
      </c>
      <c r="F641" s="53">
        <v>78</v>
      </c>
      <c r="G641" s="53"/>
      <c r="H641" s="53"/>
      <c r="I641" s="17"/>
      <c r="J641" s="17"/>
      <c r="K641" s="17"/>
      <c r="L641" s="17"/>
      <c r="M641" s="17"/>
      <c r="N641" s="17"/>
      <c r="O641" s="17"/>
    </row>
    <row r="642" spans="1:15" s="116" customFormat="1" ht="12.75">
      <c r="A642" s="118" t="s">
        <v>927</v>
      </c>
      <c r="B642" s="113" t="s">
        <v>2</v>
      </c>
      <c r="C642" s="113">
        <v>29</v>
      </c>
      <c r="D642" s="113" t="s">
        <v>3</v>
      </c>
      <c r="E642" s="113" t="s">
        <v>928</v>
      </c>
      <c r="F642" s="113" t="s">
        <v>5</v>
      </c>
      <c r="G642" s="119">
        <f>(A644*A645+B644*B645+C644*C645+D644*D645+E644*E645+F644*F645)/C642</f>
        <v>79.379310344827587</v>
      </c>
      <c r="H642" s="114"/>
      <c r="I642" s="115"/>
      <c r="J642" s="115"/>
      <c r="K642" s="115"/>
      <c r="L642" s="115"/>
      <c r="M642" s="115"/>
      <c r="N642" s="115"/>
      <c r="O642" s="115"/>
    </row>
    <row r="643" spans="1:15" s="116" customFormat="1" ht="12.75">
      <c r="A643" s="113" t="s">
        <v>929</v>
      </c>
      <c r="B643" s="113" t="s">
        <v>930</v>
      </c>
      <c r="C643" s="113" t="s">
        <v>931</v>
      </c>
      <c r="D643" s="113" t="s">
        <v>932</v>
      </c>
      <c r="E643" s="113" t="s">
        <v>933</v>
      </c>
      <c r="F643" s="113" t="s">
        <v>934</v>
      </c>
      <c r="G643" s="113"/>
      <c r="H643" s="114"/>
      <c r="I643" s="115"/>
      <c r="J643" s="115"/>
      <c r="K643" s="115"/>
      <c r="L643" s="115"/>
      <c r="M643" s="115"/>
      <c r="N643" s="115"/>
      <c r="O643" s="115"/>
    </row>
    <row r="644" spans="1:15" s="116" customFormat="1" ht="12.75">
      <c r="A644" s="113">
        <v>6</v>
      </c>
      <c r="B644" s="113">
        <v>6</v>
      </c>
      <c r="C644" s="113">
        <v>6</v>
      </c>
      <c r="D644" s="113">
        <v>4</v>
      </c>
      <c r="E644" s="113">
        <v>6</v>
      </c>
      <c r="F644" s="113">
        <v>1</v>
      </c>
      <c r="G644" s="113"/>
      <c r="H644" s="114"/>
      <c r="I644" s="115"/>
      <c r="J644" s="115"/>
      <c r="K644" s="115"/>
      <c r="L644" s="115"/>
      <c r="M644" s="115"/>
      <c r="N644" s="115"/>
      <c r="O644" s="115"/>
    </row>
    <row r="645" spans="1:15" s="116" customFormat="1" ht="12.75">
      <c r="A645" s="53">
        <v>77</v>
      </c>
      <c r="B645" s="53">
        <v>76</v>
      </c>
      <c r="C645" s="53">
        <v>75</v>
      </c>
      <c r="D645" s="53">
        <v>92</v>
      </c>
      <c r="E645" s="53">
        <v>79</v>
      </c>
      <c r="F645" s="53">
        <v>92</v>
      </c>
      <c r="G645" s="53"/>
      <c r="H645" s="53"/>
      <c r="I645" s="17"/>
      <c r="J645" s="17"/>
      <c r="K645" s="17"/>
      <c r="L645" s="17"/>
      <c r="M645" s="17"/>
      <c r="N645" s="17"/>
      <c r="O645" s="17"/>
    </row>
    <row r="646" spans="1:15" s="116" customFormat="1" ht="12.75">
      <c r="A646" s="118" t="s">
        <v>935</v>
      </c>
      <c r="B646" s="113" t="s">
        <v>2</v>
      </c>
      <c r="C646" s="113">
        <v>30</v>
      </c>
      <c r="D646" s="113" t="s">
        <v>3</v>
      </c>
      <c r="E646" s="113" t="s">
        <v>936</v>
      </c>
      <c r="F646" s="113" t="s">
        <v>5</v>
      </c>
      <c r="G646" s="119">
        <f>(A648*A649+B648*B649+C648*C649+D648*D649+E648*E649+F648*F649)/C646</f>
        <v>93.5</v>
      </c>
      <c r="H646" s="114"/>
      <c r="I646" s="115"/>
      <c r="J646" s="115"/>
      <c r="K646" s="115"/>
      <c r="L646" s="115"/>
      <c r="M646" s="115"/>
      <c r="N646" s="115"/>
      <c r="O646" s="115"/>
    </row>
    <row r="647" spans="1:15" s="116" customFormat="1" ht="12.75">
      <c r="A647" s="113" t="s">
        <v>937</v>
      </c>
      <c r="B647" s="113" t="s">
        <v>938</v>
      </c>
      <c r="C647" s="113" t="s">
        <v>939</v>
      </c>
      <c r="D647" s="113" t="s">
        <v>940</v>
      </c>
      <c r="E647" s="113" t="s">
        <v>941</v>
      </c>
      <c r="F647" s="113" t="s">
        <v>934</v>
      </c>
      <c r="G647" s="113"/>
      <c r="H647" s="114"/>
      <c r="I647" s="115"/>
      <c r="J647" s="115"/>
      <c r="K647" s="115"/>
      <c r="L647" s="115"/>
      <c r="M647" s="115"/>
      <c r="N647" s="115"/>
      <c r="O647" s="115"/>
    </row>
    <row r="648" spans="1:15" s="116" customFormat="1" ht="12.75">
      <c r="A648" s="113">
        <v>6</v>
      </c>
      <c r="B648" s="113">
        <v>6</v>
      </c>
      <c r="C648" s="113">
        <v>6</v>
      </c>
      <c r="D648" s="113">
        <v>5</v>
      </c>
      <c r="E648" s="113">
        <v>6</v>
      </c>
      <c r="F648" s="113">
        <v>1</v>
      </c>
      <c r="G648" s="113"/>
      <c r="H648" s="114"/>
      <c r="I648" s="115"/>
      <c r="J648" s="115"/>
      <c r="K648" s="115"/>
      <c r="L648" s="115"/>
      <c r="M648" s="115"/>
      <c r="N648" s="115"/>
      <c r="O648" s="115"/>
    </row>
    <row r="649" spans="1:15" s="116" customFormat="1" ht="12.75">
      <c r="A649" s="53">
        <v>92</v>
      </c>
      <c r="B649" s="53">
        <v>93</v>
      </c>
      <c r="C649" s="53">
        <v>92</v>
      </c>
      <c r="D649" s="53">
        <v>95</v>
      </c>
      <c r="E649" s="53">
        <v>96</v>
      </c>
      <c r="F649" s="53">
        <v>92</v>
      </c>
      <c r="G649" s="53"/>
      <c r="H649" s="53"/>
      <c r="I649" s="17"/>
      <c r="J649" s="17"/>
      <c r="K649" s="17"/>
      <c r="L649" s="17"/>
      <c r="M649" s="17"/>
      <c r="N649" s="17"/>
      <c r="O649" s="17"/>
    </row>
    <row r="650" spans="1:15" s="116" customFormat="1" ht="12.75">
      <c r="A650" s="118" t="s">
        <v>942</v>
      </c>
      <c r="B650" s="113" t="s">
        <v>2</v>
      </c>
      <c r="C650" s="113">
        <v>26</v>
      </c>
      <c r="D650" s="113" t="s">
        <v>3</v>
      </c>
      <c r="E650" s="113" t="s">
        <v>943</v>
      </c>
      <c r="F650" s="113" t="s">
        <v>5</v>
      </c>
      <c r="G650" s="119">
        <f>(A652*A653+B652*B653+C652*C653+D652*D653+E652*E653)/C650</f>
        <v>84.230769230769226</v>
      </c>
      <c r="H650" s="114"/>
      <c r="I650" s="115"/>
      <c r="J650" s="115"/>
      <c r="K650" s="115"/>
      <c r="L650" s="115"/>
      <c r="M650" s="115"/>
      <c r="N650" s="115"/>
      <c r="O650" s="115"/>
    </row>
    <row r="651" spans="1:15" s="116" customFormat="1" ht="12.75">
      <c r="A651" s="113" t="s">
        <v>944</v>
      </c>
      <c r="B651" s="113" t="s">
        <v>945</v>
      </c>
      <c r="C651" s="113" t="s">
        <v>946</v>
      </c>
      <c r="D651" s="113" t="s">
        <v>924</v>
      </c>
      <c r="E651" s="113" t="s">
        <v>926</v>
      </c>
      <c r="F651" s="113"/>
      <c r="G651" s="113"/>
      <c r="H651" s="114"/>
      <c r="I651" s="115"/>
      <c r="J651" s="115"/>
      <c r="K651" s="115"/>
      <c r="L651" s="115"/>
      <c r="M651" s="115"/>
      <c r="N651" s="115"/>
      <c r="O651" s="115"/>
    </row>
    <row r="652" spans="1:15" s="116" customFormat="1" ht="12.75">
      <c r="A652" s="113">
        <v>6</v>
      </c>
      <c r="B652" s="113">
        <v>6</v>
      </c>
      <c r="C652" s="113">
        <v>6</v>
      </c>
      <c r="D652" s="113">
        <v>3</v>
      </c>
      <c r="E652" s="113">
        <v>5</v>
      </c>
      <c r="F652" s="113"/>
      <c r="G652" s="113"/>
      <c r="H652" s="114"/>
      <c r="I652" s="115"/>
      <c r="J652" s="115"/>
      <c r="K652" s="115"/>
      <c r="L652" s="115"/>
      <c r="M652" s="115"/>
      <c r="N652" s="115"/>
      <c r="O652" s="115"/>
    </row>
    <row r="653" spans="1:15" s="116" customFormat="1" ht="12.75">
      <c r="A653" s="53">
        <v>86</v>
      </c>
      <c r="B653" s="53">
        <v>83</v>
      </c>
      <c r="C653" s="53">
        <v>86</v>
      </c>
      <c r="D653" s="53">
        <v>90</v>
      </c>
      <c r="E653" s="53">
        <v>78</v>
      </c>
      <c r="F653" s="53"/>
      <c r="G653" s="53"/>
      <c r="H653" s="53"/>
      <c r="I653" s="17"/>
      <c r="J653" s="17"/>
      <c r="K653" s="17"/>
      <c r="L653" s="17"/>
      <c r="M653" s="17"/>
      <c r="N653" s="17"/>
      <c r="O653" s="17"/>
    </row>
    <row r="654" spans="1:15" s="116" customFormat="1" ht="12.75">
      <c r="A654" s="118" t="s">
        <v>947</v>
      </c>
      <c r="B654" s="113" t="s">
        <v>2</v>
      </c>
      <c r="C654" s="113">
        <v>24</v>
      </c>
      <c r="D654" s="113" t="s">
        <v>3</v>
      </c>
      <c r="E654" s="113" t="s">
        <v>867</v>
      </c>
      <c r="F654" s="113" t="s">
        <v>5</v>
      </c>
      <c r="G654" s="119">
        <f>(A656*A657+B656*B657+C656*C657+D656*D657)/C654</f>
        <v>91</v>
      </c>
      <c r="H654" s="114"/>
      <c r="I654" s="115"/>
      <c r="J654" s="115"/>
      <c r="K654" s="115"/>
      <c r="L654" s="115"/>
      <c r="M654" s="115"/>
      <c r="N654" s="115"/>
      <c r="O654" s="115"/>
    </row>
    <row r="655" spans="1:15" s="116" customFormat="1" ht="12.75">
      <c r="A655" s="113" t="s">
        <v>948</v>
      </c>
      <c r="B655" s="113" t="s">
        <v>949</v>
      </c>
      <c r="C655" s="113" t="s">
        <v>950</v>
      </c>
      <c r="D655" s="113" t="s">
        <v>951</v>
      </c>
      <c r="E655" s="113"/>
      <c r="F655" s="113"/>
      <c r="G655" s="113"/>
      <c r="H655" s="114"/>
      <c r="I655" s="115"/>
      <c r="J655" s="115"/>
      <c r="K655" s="115"/>
      <c r="L655" s="115"/>
      <c r="M655" s="115"/>
      <c r="N655" s="115"/>
      <c r="O655" s="115"/>
    </row>
    <row r="656" spans="1:15" s="116" customFormat="1" ht="12.75">
      <c r="A656" s="113">
        <v>6</v>
      </c>
      <c r="B656" s="113">
        <v>6</v>
      </c>
      <c r="C656" s="113">
        <v>6</v>
      </c>
      <c r="D656" s="113">
        <v>6</v>
      </c>
      <c r="E656" s="113"/>
      <c r="F656" s="113"/>
      <c r="G656" s="113"/>
      <c r="H656" s="114"/>
      <c r="I656" s="115"/>
      <c r="J656" s="115"/>
      <c r="K656" s="115"/>
      <c r="L656" s="115"/>
      <c r="M656" s="115"/>
      <c r="N656" s="115"/>
      <c r="O656" s="115"/>
    </row>
    <row r="657" spans="1:15" s="116" customFormat="1" ht="12.75">
      <c r="A657" s="53">
        <v>95</v>
      </c>
      <c r="B657" s="53">
        <v>92</v>
      </c>
      <c r="C657" s="53">
        <v>97</v>
      </c>
      <c r="D657" s="53">
        <v>80</v>
      </c>
      <c r="E657" s="53"/>
      <c r="F657" s="53"/>
      <c r="G657" s="53"/>
      <c r="H657" s="53"/>
      <c r="I657" s="17"/>
      <c r="J657" s="17"/>
      <c r="K657" s="17"/>
      <c r="L657" s="17"/>
      <c r="M657" s="17"/>
      <c r="N657" s="17"/>
      <c r="O657" s="17"/>
    </row>
    <row r="658" spans="1:15" s="116" customFormat="1" ht="12.75">
      <c r="A658" s="118" t="s">
        <v>952</v>
      </c>
      <c r="B658" s="113" t="s">
        <v>2</v>
      </c>
      <c r="C658" s="113">
        <v>29</v>
      </c>
      <c r="D658" s="113" t="s">
        <v>3</v>
      </c>
      <c r="E658" s="113" t="s">
        <v>855</v>
      </c>
      <c r="F658" s="113" t="s">
        <v>5</v>
      </c>
      <c r="G658" s="119">
        <f>(A660*A661+B660*B661+C660*C661+D660*D661+E660*E661)/C658</f>
        <v>86.517241379310349</v>
      </c>
      <c r="H658" s="114"/>
      <c r="I658" s="115"/>
      <c r="J658" s="115"/>
      <c r="K658" s="115"/>
      <c r="L658" s="115"/>
      <c r="M658" s="115"/>
      <c r="N658" s="115"/>
      <c r="O658" s="115"/>
    </row>
    <row r="659" spans="1:15" s="116" customFormat="1" ht="12.75">
      <c r="A659" s="113" t="s">
        <v>953</v>
      </c>
      <c r="B659" s="113" t="s">
        <v>954</v>
      </c>
      <c r="C659" s="113" t="s">
        <v>955</v>
      </c>
      <c r="D659" s="113" t="s">
        <v>956</v>
      </c>
      <c r="E659" s="113" t="s">
        <v>957</v>
      </c>
      <c r="F659" s="113"/>
      <c r="G659" s="113"/>
      <c r="H659" s="114"/>
      <c r="I659" s="115"/>
      <c r="J659" s="115"/>
      <c r="K659" s="115"/>
      <c r="L659" s="115"/>
      <c r="M659" s="115"/>
      <c r="N659" s="115"/>
      <c r="O659" s="115"/>
    </row>
    <row r="660" spans="1:15" s="116" customFormat="1" ht="12.75">
      <c r="A660" s="113">
        <v>6</v>
      </c>
      <c r="B660" s="113">
        <v>6</v>
      </c>
      <c r="C660" s="113">
        <v>6</v>
      </c>
      <c r="D660" s="113">
        <v>5</v>
      </c>
      <c r="E660" s="113">
        <v>6</v>
      </c>
      <c r="F660" s="113"/>
      <c r="G660" s="113"/>
      <c r="H660" s="114"/>
      <c r="I660" s="115"/>
      <c r="J660" s="115"/>
      <c r="K660" s="115"/>
      <c r="L660" s="115"/>
      <c r="M660" s="115"/>
      <c r="N660" s="115"/>
      <c r="O660" s="115"/>
    </row>
    <row r="661" spans="1:15" s="116" customFormat="1" ht="12.75">
      <c r="A661" s="53">
        <v>88</v>
      </c>
      <c r="B661" s="53">
        <v>90</v>
      </c>
      <c r="C661" s="53">
        <v>88</v>
      </c>
      <c r="D661" s="53">
        <v>95</v>
      </c>
      <c r="E661" s="53">
        <v>73</v>
      </c>
      <c r="F661" s="53"/>
      <c r="G661" s="53"/>
      <c r="H661" s="53"/>
      <c r="I661" s="17"/>
      <c r="J661" s="17"/>
      <c r="K661" s="17"/>
      <c r="L661" s="17"/>
      <c r="M661" s="17"/>
      <c r="N661" s="17"/>
      <c r="O661" s="17"/>
    </row>
    <row r="662" spans="1:15" s="116" customFormat="1" ht="12.75">
      <c r="A662" s="118" t="s">
        <v>958</v>
      </c>
      <c r="B662" s="113" t="s">
        <v>2</v>
      </c>
      <c r="C662" s="113">
        <v>20</v>
      </c>
      <c r="D662" s="113" t="s">
        <v>3</v>
      </c>
      <c r="E662" s="113" t="s">
        <v>959</v>
      </c>
      <c r="F662" s="113" t="s">
        <v>5</v>
      </c>
      <c r="G662" s="119">
        <f>(A664*A665+B664*B665+C664*C665+D664*D665+E664*E665)/C662</f>
        <v>97.5</v>
      </c>
      <c r="H662" s="114"/>
      <c r="I662" s="115"/>
      <c r="J662" s="115"/>
      <c r="K662" s="115"/>
      <c r="L662" s="115"/>
      <c r="M662" s="115"/>
      <c r="N662" s="115"/>
      <c r="O662" s="115"/>
    </row>
    <row r="663" spans="1:15" s="116" customFormat="1" ht="12.75">
      <c r="A663" s="113"/>
      <c r="B663" s="113" t="s">
        <v>960</v>
      </c>
      <c r="C663" s="113" t="s">
        <v>961</v>
      </c>
      <c r="D663" s="113" t="s">
        <v>962</v>
      </c>
      <c r="E663" s="113" t="s">
        <v>918</v>
      </c>
      <c r="F663" s="113"/>
      <c r="G663" s="113"/>
      <c r="H663" s="114"/>
      <c r="I663" s="115"/>
      <c r="J663" s="115"/>
      <c r="K663" s="115"/>
      <c r="L663" s="115"/>
      <c r="M663" s="115"/>
      <c r="N663" s="115"/>
      <c r="O663" s="115"/>
    </row>
    <row r="664" spans="1:15" s="116" customFormat="1" ht="12.75">
      <c r="A664" s="113"/>
      <c r="B664" s="113">
        <v>4</v>
      </c>
      <c r="C664" s="113">
        <v>5</v>
      </c>
      <c r="D664" s="113">
        <v>6</v>
      </c>
      <c r="E664" s="113">
        <v>5</v>
      </c>
      <c r="F664" s="113"/>
      <c r="G664" s="113"/>
      <c r="H664" s="114"/>
      <c r="I664" s="115"/>
      <c r="J664" s="115"/>
      <c r="K664" s="115"/>
      <c r="L664" s="115"/>
      <c r="M664" s="115"/>
      <c r="N664" s="115"/>
      <c r="O664" s="115"/>
    </row>
    <row r="665" spans="1:15" s="116" customFormat="1" ht="12.75">
      <c r="A665" s="53"/>
      <c r="B665" s="53">
        <v>98</v>
      </c>
      <c r="C665" s="53">
        <v>97</v>
      </c>
      <c r="D665" s="53">
        <v>98</v>
      </c>
      <c r="E665" s="53">
        <v>97</v>
      </c>
      <c r="F665" s="53"/>
      <c r="G665" s="53"/>
      <c r="H665" s="53"/>
      <c r="I665" s="17"/>
      <c r="J665" s="17"/>
      <c r="K665" s="17"/>
      <c r="L665" s="17"/>
      <c r="M665" s="17"/>
      <c r="N665" s="17"/>
      <c r="O665" s="17"/>
    </row>
    <row r="666" spans="1:15" s="116" customFormat="1" ht="12.75">
      <c r="A666" s="118" t="s">
        <v>963</v>
      </c>
      <c r="B666" s="113" t="s">
        <v>2</v>
      </c>
      <c r="C666" s="113">
        <v>24</v>
      </c>
      <c r="D666" s="113" t="s">
        <v>3</v>
      </c>
      <c r="E666" s="113" t="s">
        <v>891</v>
      </c>
      <c r="F666" s="113" t="s">
        <v>5</v>
      </c>
      <c r="G666" s="119">
        <f>(A668*A669+B668*B669+C668*C669+D668*D669+E668*E669)/C666</f>
        <v>93</v>
      </c>
      <c r="H666" s="114"/>
      <c r="I666" s="115"/>
      <c r="J666" s="115"/>
      <c r="K666" s="115"/>
      <c r="L666" s="115"/>
      <c r="M666" s="115"/>
      <c r="N666" s="115"/>
      <c r="O666" s="115"/>
    </row>
    <row r="667" spans="1:15" s="116" customFormat="1" ht="12.75">
      <c r="A667" s="113" t="s">
        <v>964</v>
      </c>
      <c r="B667" s="113" t="s">
        <v>965</v>
      </c>
      <c r="C667" s="113" t="s">
        <v>966</v>
      </c>
      <c r="D667" s="113" t="s">
        <v>932</v>
      </c>
      <c r="E667" s="113" t="s">
        <v>934</v>
      </c>
      <c r="F667" s="113"/>
      <c r="G667" s="113"/>
      <c r="H667" s="114"/>
      <c r="I667" s="115"/>
      <c r="J667" s="115"/>
      <c r="K667" s="115"/>
      <c r="L667" s="115"/>
      <c r="M667" s="115"/>
      <c r="N667" s="115"/>
      <c r="O667" s="115"/>
    </row>
    <row r="668" spans="1:15" s="116" customFormat="1" ht="12.75">
      <c r="A668" s="113">
        <v>6</v>
      </c>
      <c r="B668" s="113">
        <v>6</v>
      </c>
      <c r="C668" s="113">
        <v>6</v>
      </c>
      <c r="D668" s="113">
        <v>2</v>
      </c>
      <c r="E668" s="113">
        <v>4</v>
      </c>
      <c r="F668" s="113"/>
      <c r="G668" s="113"/>
      <c r="H668" s="114"/>
      <c r="I668" s="115"/>
      <c r="J668" s="115"/>
      <c r="K668" s="115"/>
      <c r="L668" s="115"/>
      <c r="M668" s="115"/>
      <c r="N668" s="115"/>
      <c r="O668" s="115"/>
    </row>
    <row r="669" spans="1:15" s="116" customFormat="1" ht="12.75">
      <c r="A669" s="53">
        <v>93</v>
      </c>
      <c r="B669" s="53">
        <v>93</v>
      </c>
      <c r="C669" s="53">
        <v>94</v>
      </c>
      <c r="D669" s="53">
        <v>92</v>
      </c>
      <c r="E669" s="53">
        <v>92</v>
      </c>
      <c r="F669" s="53"/>
      <c r="G669" s="53"/>
      <c r="H669" s="53"/>
      <c r="I669" s="17"/>
      <c r="J669" s="17"/>
      <c r="K669" s="17"/>
      <c r="L669" s="17"/>
      <c r="M669" s="17"/>
      <c r="N669" s="17"/>
      <c r="O669" s="17"/>
    </row>
  </sheetData>
  <mergeCells count="10">
    <mergeCell ref="A528:O528"/>
    <mergeCell ref="A585:O585"/>
    <mergeCell ref="M188:O199"/>
    <mergeCell ref="A301:O301"/>
    <mergeCell ref="A386:O386"/>
    <mergeCell ref="A1:O1"/>
    <mergeCell ref="A90:O90"/>
    <mergeCell ref="A147:O147"/>
    <mergeCell ref="A240:O240"/>
    <mergeCell ref="A435:O43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2021-11-15T01:20:55Z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