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 电信" sheetId="1" r:id="rId1"/>
    <sheet name="文法" sheetId="5" r:id="rId2"/>
    <sheet name="机电" sheetId="2" r:id="rId3"/>
    <sheet name="建工" sheetId="4" r:id="rId4"/>
    <sheet name="基础20" sheetId="6" r:id="rId5"/>
    <sheet name="基础21" sheetId="3" r:id="rId6"/>
    <sheet name="全校" sheetId="7" r:id="rId7"/>
  </sheets>
  <calcPr calcId="144525"/>
</workbook>
</file>

<file path=xl/sharedStrings.xml><?xml version="1.0" encoding="utf-8"?>
<sst xmlns="http://schemas.openxmlformats.org/spreadsheetml/2006/main" count="456" uniqueCount="109">
  <si>
    <t>北京工业职业技术学院晚自习汇总表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</si>
  <si>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</si>
  <si>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</si>
  <si>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</si>
  <si>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</si>
  <si>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</si>
  <si>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</si>
  <si>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</si>
  <si>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</si>
  <si>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</si>
  <si>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平均纪律</t>
  </si>
  <si>
    <t>智能1971</t>
  </si>
  <si>
    <t>网络1971</t>
  </si>
  <si>
    <t>信息2151</t>
  </si>
  <si>
    <t>大课</t>
  </si>
  <si>
    <t>信息2152</t>
  </si>
  <si>
    <t>网络2131</t>
  </si>
  <si>
    <t>网络2132</t>
  </si>
  <si>
    <t>信息2131</t>
  </si>
  <si>
    <t>动漫2131</t>
  </si>
  <si>
    <t>动漫2132</t>
  </si>
  <si>
    <t>移动2131</t>
  </si>
  <si>
    <t>智能2131</t>
  </si>
  <si>
    <t>电子2131</t>
  </si>
  <si>
    <t>文法与管理学院</t>
  </si>
  <si>
    <t>会计1971</t>
  </si>
  <si>
    <t>电商1971</t>
  </si>
  <si>
    <t>法律2151</t>
  </si>
  <si>
    <t>财贸2151</t>
  </si>
  <si>
    <t>财贸2152</t>
  </si>
  <si>
    <t>会计2131</t>
  </si>
  <si>
    <t>18</t>
  </si>
  <si>
    <t>会计2132</t>
  </si>
  <si>
    <t>10</t>
  </si>
  <si>
    <t>安管2131</t>
  </si>
  <si>
    <t>工商2131</t>
  </si>
  <si>
    <t>实训</t>
  </si>
  <si>
    <t>电商2131</t>
  </si>
  <si>
    <t>21</t>
  </si>
  <si>
    <t>电商2132</t>
  </si>
  <si>
    <t>14</t>
  </si>
  <si>
    <t>空乘2131</t>
  </si>
  <si>
    <t>文秘2131</t>
  </si>
  <si>
    <t>15</t>
  </si>
  <si>
    <t>旅管2131</t>
  </si>
  <si>
    <t>6</t>
  </si>
  <si>
    <t>20</t>
  </si>
  <si>
    <t>机电工程学院</t>
  </si>
  <si>
    <t>机电1971</t>
  </si>
  <si>
    <t>汽车1971</t>
  </si>
  <si>
    <t>设备2151</t>
  </si>
  <si>
    <t>设备2152</t>
  </si>
  <si>
    <t>机电士官班2131</t>
  </si>
  <si>
    <t>机电2132</t>
  </si>
  <si>
    <t>报告会</t>
  </si>
  <si>
    <t>机电2133</t>
  </si>
  <si>
    <t>机电2134</t>
  </si>
  <si>
    <t>机械2131</t>
  </si>
  <si>
    <t>汽车2131</t>
  </si>
  <si>
    <t>虚拟2131</t>
  </si>
  <si>
    <t>机器人2131</t>
  </si>
  <si>
    <t>电气2131</t>
  </si>
  <si>
    <t>16</t>
  </si>
  <si>
    <t>建筑与测绘工程学院</t>
  </si>
  <si>
    <t>造价1971</t>
  </si>
  <si>
    <t>无人机1971</t>
  </si>
  <si>
    <t>设计2151</t>
  </si>
  <si>
    <t>设计2152</t>
  </si>
  <si>
    <t>测量2131</t>
  </si>
  <si>
    <t>无人机2131</t>
  </si>
  <si>
    <t>24</t>
  </si>
  <si>
    <t>无人机2132</t>
  </si>
  <si>
    <t>造价2131</t>
  </si>
  <si>
    <t>造价2132</t>
  </si>
  <si>
    <t>装饰2131</t>
  </si>
  <si>
    <t>建工2131</t>
  </si>
  <si>
    <t>基础教育学院</t>
  </si>
  <si>
    <t>贯通2001</t>
  </si>
  <si>
    <t>30</t>
  </si>
  <si>
    <t>3</t>
  </si>
  <si>
    <t>贯通2002</t>
  </si>
  <si>
    <t>2</t>
  </si>
  <si>
    <t>贯通2003</t>
  </si>
  <si>
    <t>贯通2004</t>
  </si>
  <si>
    <t>贯通2005</t>
  </si>
  <si>
    <t>28</t>
  </si>
  <si>
    <t>贯通2006</t>
  </si>
  <si>
    <t>29</t>
  </si>
  <si>
    <t>5</t>
  </si>
  <si>
    <t>贯通2007</t>
  </si>
  <si>
    <t>11</t>
  </si>
  <si>
    <t>贯通2008</t>
  </si>
  <si>
    <t>4</t>
  </si>
  <si>
    <t>贯通2009</t>
  </si>
  <si>
    <t>贯通2010</t>
  </si>
  <si>
    <t>贯通2011</t>
  </si>
  <si>
    <t>7</t>
  </si>
  <si>
    <t>贯通2012</t>
  </si>
  <si>
    <t>贯通2101</t>
  </si>
  <si>
    <t>32</t>
  </si>
  <si>
    <t>贯通2102</t>
  </si>
  <si>
    <t>31</t>
  </si>
  <si>
    <t>贯通2103</t>
  </si>
  <si>
    <t>贯通2104</t>
  </si>
  <si>
    <t>贯通2105</t>
  </si>
  <si>
    <t>贯通2106</t>
  </si>
  <si>
    <t>贯通2107</t>
  </si>
  <si>
    <t>贯通2108</t>
  </si>
  <si>
    <t>贯通2109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</si>
</sst>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  <numFmt numFmtId="178" formatCode="0.00_);[Red]\(0.00\)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3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0" fillId="2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/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19" borderId="18" applyNumberFormat="0" applyAlignment="0" applyProtection="0">
      <alignment vertical="center"/>
    </xf>
    <xf numFmtId="0" fontId="32" fillId="19" borderId="20" applyNumberFormat="0" applyAlignment="0" applyProtection="0">
      <alignment vertical="center"/>
    </xf>
    <xf numFmtId="0" fontId="23" fillId="18" borderId="17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0" xfId="0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5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77" fontId="0" fillId="0" borderId="8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distributed" vertical="center"/>
    </xf>
    <xf numFmtId="177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8" fontId="0" fillId="0" borderId="0" xfId="0" applyNumberFormat="1" applyBorder="1">
      <alignment vertical="center"/>
    </xf>
    <xf numFmtId="0" fontId="4" fillId="0" borderId="0" xfId="0" applyFont="1" applyBorder="1" applyAlignment="1">
      <alignment horizontal="center" vertical="center"/>
    </xf>
    <xf numFmtId="177" fontId="0" fillId="0" borderId="0" xfId="0" applyNumberFormat="1" applyBorder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7" fontId="4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topLeftCell="A4" workbookViewId="0">
      <selection activeCell="N16" sqref="N16"/>
    </sheetView>
  </sheetViews>
  <sheetFormatPr defaultColWidth="9" defaultRowHeight="14.25"/>
  <cols>
    <col min="1" max="2" width="11.5583333333333" style="81" customWidth="1"/>
    <col min="3" max="3" width="11.5583333333333" style="53" customWidth="1"/>
    <col min="4" max="10" width="11.5583333333333" style="81" customWidth="1"/>
    <col min="11" max="12" width="11.5583333333333" style="54" customWidth="1"/>
    <col min="13" max="16384" width="9" style="94"/>
  </cols>
  <sheetData>
    <row r="1" ht="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" customHeight="1" spans="1:1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4"/>
    </row>
    <row r="4" ht="25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12.12</v>
      </c>
      <c r="H4" s="6">
        <v>12.14</v>
      </c>
      <c r="I4" s="6">
        <v>12.15</v>
      </c>
      <c r="J4" s="6">
        <v>12.16</v>
      </c>
      <c r="K4" s="35" t="s">
        <v>8</v>
      </c>
      <c r="L4" s="36" t="s">
        <v>9</v>
      </c>
      <c r="M4" s="25" t="s">
        <v>10</v>
      </c>
    </row>
    <row r="5" ht="25" customHeight="1" spans="1:13">
      <c r="A5" s="7">
        <v>1</v>
      </c>
      <c r="B5" s="8" t="s">
        <v>11</v>
      </c>
      <c r="C5" s="9">
        <v>1506</v>
      </c>
      <c r="D5" s="9">
        <v>33</v>
      </c>
      <c r="E5" s="9">
        <v>7</v>
      </c>
      <c r="F5" s="9">
        <v>26</v>
      </c>
      <c r="G5" s="10">
        <v>23</v>
      </c>
      <c r="H5" s="11">
        <v>23</v>
      </c>
      <c r="I5" s="11">
        <v>24</v>
      </c>
      <c r="J5" s="25">
        <v>26</v>
      </c>
      <c r="K5" s="37">
        <f>AVERAGE(G5:J5)</f>
        <v>24</v>
      </c>
      <c r="L5" s="38">
        <f>K5/F5</f>
        <v>0.923076923076923</v>
      </c>
      <c r="M5" s="39">
        <f>(J17+I17+H17+G17)/4</f>
        <v>17.5</v>
      </c>
    </row>
    <row r="6" ht="25" customHeight="1" spans="1:13">
      <c r="A6" s="7">
        <v>2</v>
      </c>
      <c r="B6" s="8" t="s">
        <v>12</v>
      </c>
      <c r="C6" s="9">
        <v>1505</v>
      </c>
      <c r="D6" s="9">
        <v>35</v>
      </c>
      <c r="E6" s="9">
        <v>5</v>
      </c>
      <c r="F6" s="9">
        <v>30</v>
      </c>
      <c r="G6" s="12">
        <v>26</v>
      </c>
      <c r="H6" s="11">
        <v>24</v>
      </c>
      <c r="I6" s="11">
        <v>20</v>
      </c>
      <c r="J6" s="25">
        <v>26</v>
      </c>
      <c r="K6" s="37">
        <f>AVERAGE(G6:J6)</f>
        <v>24</v>
      </c>
      <c r="L6" s="38">
        <f>K6/F6</f>
        <v>0.8</v>
      </c>
      <c r="M6" s="39">
        <f t="shared" ref="M6:M16" si="0">(J18+I18+H18+G18)/4</f>
        <v>16.25</v>
      </c>
    </row>
    <row r="7" ht="25" customHeight="1" spans="1:13">
      <c r="A7" s="7">
        <v>3</v>
      </c>
      <c r="B7" s="8" t="s">
        <v>13</v>
      </c>
      <c r="C7" s="9">
        <v>1507</v>
      </c>
      <c r="D7" s="9">
        <v>38</v>
      </c>
      <c r="E7" s="9">
        <v>3</v>
      </c>
      <c r="F7" s="9">
        <v>35</v>
      </c>
      <c r="G7" s="12">
        <v>34</v>
      </c>
      <c r="H7" s="13" t="s">
        <v>14</v>
      </c>
      <c r="I7" s="11">
        <v>31</v>
      </c>
      <c r="J7" s="25">
        <v>31</v>
      </c>
      <c r="K7" s="37">
        <f>(G7+I7+J7)/3</f>
        <v>32</v>
      </c>
      <c r="L7" s="38">
        <f t="shared" ref="L7:L16" si="1">K7/F7</f>
        <v>0.914285714285714</v>
      </c>
      <c r="M7" s="39">
        <f>(J19+I19+H19+G19)/3</f>
        <v>15</v>
      </c>
    </row>
    <row r="8" ht="25" customHeight="1" spans="1:13">
      <c r="A8" s="7">
        <v>4</v>
      </c>
      <c r="B8" s="8" t="s">
        <v>15</v>
      </c>
      <c r="C8" s="9">
        <v>1508</v>
      </c>
      <c r="D8" s="9">
        <v>37</v>
      </c>
      <c r="E8" s="9">
        <v>1</v>
      </c>
      <c r="F8" s="9">
        <v>36</v>
      </c>
      <c r="G8" s="12">
        <v>33</v>
      </c>
      <c r="H8" s="14"/>
      <c r="I8" s="11">
        <v>33</v>
      </c>
      <c r="J8" s="25">
        <v>16</v>
      </c>
      <c r="K8" s="37">
        <f>(G8+I8+J8)/3</f>
        <v>27.3333333333333</v>
      </c>
      <c r="L8" s="38">
        <f t="shared" si="1"/>
        <v>0.759259259259259</v>
      </c>
      <c r="M8" s="39">
        <f>(J20+I20+H20+G20)/3</f>
        <v>15</v>
      </c>
    </row>
    <row r="9" ht="25" customHeight="1" spans="1:13">
      <c r="A9" s="7">
        <v>5</v>
      </c>
      <c r="B9" s="8" t="s">
        <v>16</v>
      </c>
      <c r="C9" s="9">
        <v>1411</v>
      </c>
      <c r="D9" s="9">
        <v>41</v>
      </c>
      <c r="E9" s="9">
        <v>2</v>
      </c>
      <c r="F9" s="9">
        <v>39</v>
      </c>
      <c r="G9" s="12">
        <v>34</v>
      </c>
      <c r="H9" s="11">
        <v>34</v>
      </c>
      <c r="I9" s="11">
        <v>35</v>
      </c>
      <c r="J9" s="25">
        <v>34</v>
      </c>
      <c r="K9" s="37">
        <f t="shared" ref="K9:K16" si="2">AVERAGE(G9:J9)</f>
        <v>34.25</v>
      </c>
      <c r="L9" s="38">
        <f t="shared" si="1"/>
        <v>0.878205128205128</v>
      </c>
      <c r="M9" s="39">
        <f>(J21+I21+H21+G21)/4</f>
        <v>18.75</v>
      </c>
    </row>
    <row r="10" ht="25" customHeight="1" spans="1:13">
      <c r="A10" s="7">
        <v>6</v>
      </c>
      <c r="B10" s="8" t="s">
        <v>17</v>
      </c>
      <c r="C10" s="9">
        <v>1409</v>
      </c>
      <c r="D10" s="9">
        <v>35</v>
      </c>
      <c r="E10" s="9">
        <v>2</v>
      </c>
      <c r="F10" s="9">
        <v>33</v>
      </c>
      <c r="G10" s="12">
        <v>29</v>
      </c>
      <c r="H10" s="11">
        <v>30</v>
      </c>
      <c r="I10" s="11">
        <v>31</v>
      </c>
      <c r="J10" s="25">
        <v>24</v>
      </c>
      <c r="K10" s="37">
        <f t="shared" si="2"/>
        <v>28.5</v>
      </c>
      <c r="L10" s="38">
        <f t="shared" si="1"/>
        <v>0.863636363636364</v>
      </c>
      <c r="M10" s="39">
        <f t="shared" si="0"/>
        <v>15</v>
      </c>
    </row>
    <row r="11" ht="25" customHeight="1" spans="1:13">
      <c r="A11" s="7">
        <v>7</v>
      </c>
      <c r="B11" s="8" t="s">
        <v>18</v>
      </c>
      <c r="C11" s="9">
        <v>1405</v>
      </c>
      <c r="D11" s="9">
        <v>18</v>
      </c>
      <c r="E11" s="9">
        <v>1</v>
      </c>
      <c r="F11" s="9">
        <v>18</v>
      </c>
      <c r="G11" s="12">
        <v>16</v>
      </c>
      <c r="H11" s="11">
        <v>16</v>
      </c>
      <c r="I11" s="11">
        <v>16</v>
      </c>
      <c r="J11" s="25">
        <v>10</v>
      </c>
      <c r="K11" s="37">
        <f t="shared" si="2"/>
        <v>14.5</v>
      </c>
      <c r="L11" s="38">
        <f t="shared" si="1"/>
        <v>0.805555555555556</v>
      </c>
      <c r="M11" s="39">
        <f t="shared" si="0"/>
        <v>17.5</v>
      </c>
    </row>
    <row r="12" ht="25" customHeight="1" spans="1:13">
      <c r="A12" s="7">
        <v>8</v>
      </c>
      <c r="B12" s="15" t="s">
        <v>19</v>
      </c>
      <c r="C12" s="15">
        <v>1407</v>
      </c>
      <c r="D12" s="15">
        <v>34</v>
      </c>
      <c r="E12" s="15">
        <v>3</v>
      </c>
      <c r="F12" s="9">
        <v>31</v>
      </c>
      <c r="G12" s="12">
        <v>26</v>
      </c>
      <c r="H12" s="11">
        <v>25</v>
      </c>
      <c r="I12" s="11">
        <v>26</v>
      </c>
      <c r="J12" s="25">
        <v>22</v>
      </c>
      <c r="K12" s="37">
        <f t="shared" si="2"/>
        <v>24.75</v>
      </c>
      <c r="L12" s="38">
        <f t="shared" si="1"/>
        <v>0.798387096774194</v>
      </c>
      <c r="M12" s="39">
        <f t="shared" si="0"/>
        <v>15</v>
      </c>
    </row>
    <row r="13" ht="25" customHeight="1" spans="1:13">
      <c r="A13" s="7">
        <v>9</v>
      </c>
      <c r="B13" s="15" t="s">
        <v>20</v>
      </c>
      <c r="C13" s="15">
        <v>1408</v>
      </c>
      <c r="D13" s="15">
        <v>17</v>
      </c>
      <c r="E13" s="15">
        <v>1</v>
      </c>
      <c r="F13" s="9">
        <v>16</v>
      </c>
      <c r="G13" s="12">
        <v>15</v>
      </c>
      <c r="H13" s="11">
        <v>12</v>
      </c>
      <c r="I13" s="11">
        <v>16</v>
      </c>
      <c r="J13" s="11">
        <v>9</v>
      </c>
      <c r="K13" s="37">
        <f t="shared" si="2"/>
        <v>13</v>
      </c>
      <c r="L13" s="38">
        <f t="shared" si="1"/>
        <v>0.8125</v>
      </c>
      <c r="M13" s="39">
        <f t="shared" si="0"/>
        <v>15</v>
      </c>
    </row>
    <row r="14" ht="25" customHeight="1" spans="1:13">
      <c r="A14" s="7">
        <v>10</v>
      </c>
      <c r="B14" s="15" t="s">
        <v>21</v>
      </c>
      <c r="C14" s="15">
        <v>1410</v>
      </c>
      <c r="D14" s="15">
        <v>40</v>
      </c>
      <c r="E14" s="15">
        <v>1</v>
      </c>
      <c r="F14" s="9">
        <v>39</v>
      </c>
      <c r="G14" s="12">
        <v>33</v>
      </c>
      <c r="H14" s="14" t="s">
        <v>14</v>
      </c>
      <c r="I14" s="14">
        <v>29</v>
      </c>
      <c r="J14" s="14">
        <v>30</v>
      </c>
      <c r="K14" s="37">
        <f>(G14+I14+J14)/3</f>
        <v>30.6666666666667</v>
      </c>
      <c r="L14" s="38">
        <f t="shared" si="1"/>
        <v>0.786324786324786</v>
      </c>
      <c r="M14" s="39">
        <f>(J26+I26+H26+G26)/3</f>
        <v>18.3333333333333</v>
      </c>
    </row>
    <row r="15" ht="25" customHeight="1" spans="1:13">
      <c r="A15" s="7">
        <v>11</v>
      </c>
      <c r="B15" s="15" t="s">
        <v>22</v>
      </c>
      <c r="C15" s="15">
        <v>1406</v>
      </c>
      <c r="D15" s="15">
        <v>31</v>
      </c>
      <c r="E15" s="15">
        <v>4</v>
      </c>
      <c r="F15" s="9">
        <v>27</v>
      </c>
      <c r="G15" s="12">
        <v>26</v>
      </c>
      <c r="H15" s="14">
        <v>27</v>
      </c>
      <c r="I15" s="14">
        <v>27</v>
      </c>
      <c r="J15" s="14">
        <v>18</v>
      </c>
      <c r="K15" s="37">
        <f t="shared" si="2"/>
        <v>24.5</v>
      </c>
      <c r="L15" s="38">
        <f t="shared" si="1"/>
        <v>0.907407407407407</v>
      </c>
      <c r="M15" s="39">
        <f t="shared" si="0"/>
        <v>17.5</v>
      </c>
    </row>
    <row r="16" ht="25" customHeight="1" spans="1:13">
      <c r="A16" s="7">
        <v>12</v>
      </c>
      <c r="B16" s="15" t="s">
        <v>23</v>
      </c>
      <c r="C16" s="15">
        <v>1413</v>
      </c>
      <c r="D16" s="15">
        <v>29</v>
      </c>
      <c r="E16" s="15">
        <v>0</v>
      </c>
      <c r="F16" s="9">
        <v>29</v>
      </c>
      <c r="G16" s="16">
        <v>29</v>
      </c>
      <c r="H16" s="14">
        <v>29</v>
      </c>
      <c r="I16" s="14">
        <v>29</v>
      </c>
      <c r="J16" s="14">
        <v>29</v>
      </c>
      <c r="K16" s="37">
        <f>AVERAGE(G16:J16)</f>
        <v>29</v>
      </c>
      <c r="L16" s="38">
        <f t="shared" si="1"/>
        <v>1</v>
      </c>
      <c r="M16" s="39">
        <f t="shared" si="0"/>
        <v>18.75</v>
      </c>
    </row>
    <row r="17" spans="7:13">
      <c r="G17" s="81">
        <v>15</v>
      </c>
      <c r="H17" s="81">
        <v>20</v>
      </c>
      <c r="I17" s="81">
        <v>15</v>
      </c>
      <c r="J17" s="95">
        <v>20</v>
      </c>
      <c r="K17" s="92"/>
      <c r="L17" s="93"/>
      <c r="M17" s="92"/>
    </row>
    <row r="18" spans="7:13">
      <c r="G18" s="81">
        <v>20</v>
      </c>
      <c r="H18" s="81">
        <v>15</v>
      </c>
      <c r="I18" s="81">
        <v>15</v>
      </c>
      <c r="J18" s="95">
        <v>15</v>
      </c>
      <c r="K18" s="92"/>
      <c r="L18" s="93"/>
      <c r="M18" s="92"/>
    </row>
    <row r="19" spans="7:13">
      <c r="G19" s="81">
        <v>15</v>
      </c>
      <c r="I19" s="81">
        <v>15</v>
      </c>
      <c r="J19" s="81">
        <v>15</v>
      </c>
      <c r="K19" s="92"/>
      <c r="L19" s="93"/>
      <c r="M19" s="92"/>
    </row>
    <row r="20" spans="7:13">
      <c r="G20" s="81">
        <v>10</v>
      </c>
      <c r="I20" s="81">
        <v>15</v>
      </c>
      <c r="J20" s="81">
        <v>20</v>
      </c>
      <c r="K20" s="92"/>
      <c r="L20" s="93"/>
      <c r="M20" s="92"/>
    </row>
    <row r="21" spans="7:13">
      <c r="G21" s="81">
        <v>20</v>
      </c>
      <c r="H21" s="81">
        <v>20</v>
      </c>
      <c r="I21" s="81">
        <v>15</v>
      </c>
      <c r="J21" s="81">
        <v>20</v>
      </c>
      <c r="K21" s="92"/>
      <c r="L21" s="93"/>
      <c r="M21" s="92"/>
    </row>
    <row r="22" spans="7:13">
      <c r="G22" s="81">
        <v>20</v>
      </c>
      <c r="H22" s="81">
        <v>15</v>
      </c>
      <c r="I22" s="81">
        <v>15</v>
      </c>
      <c r="J22" s="81">
        <v>10</v>
      </c>
      <c r="K22" s="92"/>
      <c r="L22" s="93"/>
      <c r="M22" s="92"/>
    </row>
    <row r="23" spans="7:13">
      <c r="G23" s="81">
        <v>20</v>
      </c>
      <c r="H23" s="81">
        <v>15</v>
      </c>
      <c r="I23" s="81">
        <v>15</v>
      </c>
      <c r="J23" s="81">
        <v>20</v>
      </c>
      <c r="K23" s="92"/>
      <c r="L23" s="93"/>
      <c r="M23" s="92"/>
    </row>
    <row r="24" spans="7:13">
      <c r="G24" s="81">
        <v>20</v>
      </c>
      <c r="H24" s="81">
        <v>15</v>
      </c>
      <c r="I24" s="81">
        <v>15</v>
      </c>
      <c r="J24" s="81">
        <v>10</v>
      </c>
      <c r="K24" s="92"/>
      <c r="L24" s="93"/>
      <c r="M24" s="92"/>
    </row>
    <row r="25" spans="7:13">
      <c r="G25" s="81">
        <v>20</v>
      </c>
      <c r="H25" s="81">
        <v>15</v>
      </c>
      <c r="I25" s="81">
        <v>15</v>
      </c>
      <c r="J25" s="81">
        <v>10</v>
      </c>
      <c r="L25" s="93"/>
      <c r="M25" s="65"/>
    </row>
    <row r="26" spans="7:10">
      <c r="G26" s="81">
        <v>20</v>
      </c>
      <c r="I26" s="81">
        <v>15</v>
      </c>
      <c r="J26" s="81">
        <v>20</v>
      </c>
    </row>
    <row r="27" spans="7:10">
      <c r="G27" s="81">
        <v>20</v>
      </c>
      <c r="H27" s="81">
        <v>15</v>
      </c>
      <c r="I27" s="81">
        <v>15</v>
      </c>
      <c r="J27" s="81">
        <v>20</v>
      </c>
    </row>
    <row r="28" spans="7:10">
      <c r="G28" s="81">
        <v>20</v>
      </c>
      <c r="H28" s="81">
        <v>20</v>
      </c>
      <c r="I28" s="81">
        <v>15</v>
      </c>
      <c r="J28" s="81">
        <v>20</v>
      </c>
    </row>
  </sheetData>
  <mergeCells count="3">
    <mergeCell ref="A3:M3"/>
    <mergeCell ref="H7:H8"/>
    <mergeCell ref="A1:M2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topLeftCell="A7" workbookViewId="0">
      <selection activeCell="O19" sqref="O19"/>
    </sheetView>
  </sheetViews>
  <sheetFormatPr defaultColWidth="9" defaultRowHeight="14.25"/>
  <cols>
    <col min="1" max="10" width="11.5583333333333" style="53" customWidth="1"/>
    <col min="11" max="12" width="11.5583333333333" style="54" customWidth="1"/>
    <col min="13" max="13" width="9" style="55"/>
    <col min="14" max="14" width="9.21666666666667" style="55"/>
    <col min="15" max="16384" width="9" style="55"/>
  </cols>
  <sheetData>
    <row r="1" ht="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" customHeight="1" spans="1:13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25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12.12</v>
      </c>
      <c r="H4" s="6">
        <v>12.14</v>
      </c>
      <c r="I4" s="6">
        <v>12.15</v>
      </c>
      <c r="J4" s="6">
        <v>12.16</v>
      </c>
      <c r="K4" s="35" t="s">
        <v>8</v>
      </c>
      <c r="L4" s="35" t="s">
        <v>9</v>
      </c>
      <c r="M4" s="40" t="s">
        <v>10</v>
      </c>
    </row>
    <row r="5" ht="25" customHeight="1" spans="1:14">
      <c r="A5" s="17">
        <v>1</v>
      </c>
      <c r="B5" s="18" t="s">
        <v>25</v>
      </c>
      <c r="C5" s="19">
        <v>1106</v>
      </c>
      <c r="D5" s="20">
        <v>33</v>
      </c>
      <c r="E5" s="20">
        <v>3</v>
      </c>
      <c r="F5" s="21">
        <v>30</v>
      </c>
      <c r="G5" s="11">
        <v>26</v>
      </c>
      <c r="H5" s="11">
        <v>22</v>
      </c>
      <c r="I5" s="41">
        <v>18</v>
      </c>
      <c r="J5" s="42" t="s">
        <v>14</v>
      </c>
      <c r="K5" s="43">
        <f>AVERAGE(G5:I5)</f>
        <v>22</v>
      </c>
      <c r="L5" s="38">
        <f>K5/F5</f>
        <v>0.733333333333333</v>
      </c>
      <c r="M5" s="43">
        <f>(J19+I19+G19+H19)/3</f>
        <v>16.6666666666667</v>
      </c>
      <c r="N5" s="63"/>
    </row>
    <row r="6" ht="25" customHeight="1" spans="1:14">
      <c r="A6" s="17">
        <v>2</v>
      </c>
      <c r="B6" s="18" t="s">
        <v>26</v>
      </c>
      <c r="C6" s="19">
        <v>1107</v>
      </c>
      <c r="D6" s="20">
        <v>33</v>
      </c>
      <c r="E6" s="20">
        <v>8</v>
      </c>
      <c r="F6" s="21">
        <v>25</v>
      </c>
      <c r="G6" s="11">
        <v>14</v>
      </c>
      <c r="H6" s="11">
        <v>12</v>
      </c>
      <c r="I6" s="41">
        <v>20</v>
      </c>
      <c r="J6" s="44"/>
      <c r="K6" s="43">
        <f>AVERAGE(G6:I6)</f>
        <v>15.3333333333333</v>
      </c>
      <c r="L6" s="38">
        <f t="shared" ref="L6:L18" si="0">K6/F6</f>
        <v>0.613333333333333</v>
      </c>
      <c r="M6" s="43">
        <f>(J20+I20+G20+H20)/3</f>
        <v>18.3333333333333</v>
      </c>
      <c r="N6" s="63"/>
    </row>
    <row r="7" ht="25" customHeight="1" spans="1:14">
      <c r="A7" s="17">
        <v>3</v>
      </c>
      <c r="B7" s="18" t="s">
        <v>27</v>
      </c>
      <c r="C7" s="19">
        <v>1103</v>
      </c>
      <c r="D7" s="20">
        <v>40</v>
      </c>
      <c r="E7" s="20">
        <v>6</v>
      </c>
      <c r="F7" s="21">
        <v>34</v>
      </c>
      <c r="G7" s="11">
        <v>30</v>
      </c>
      <c r="H7" s="11">
        <v>29</v>
      </c>
      <c r="I7" s="41">
        <v>30</v>
      </c>
      <c r="J7" s="41">
        <v>30</v>
      </c>
      <c r="K7" s="43">
        <f>AVERAGE(G7:J7)</f>
        <v>29.75</v>
      </c>
      <c r="L7" s="38">
        <f t="shared" si="0"/>
        <v>0.875</v>
      </c>
      <c r="M7" s="43">
        <f>(J21+I21+G21+H21)/4</f>
        <v>17.5</v>
      </c>
      <c r="N7" s="63"/>
    </row>
    <row r="8" ht="25" customHeight="1" spans="1:14">
      <c r="A8" s="17">
        <v>4</v>
      </c>
      <c r="B8" s="18" t="s">
        <v>28</v>
      </c>
      <c r="C8" s="19">
        <v>1104</v>
      </c>
      <c r="D8" s="20">
        <v>37</v>
      </c>
      <c r="E8" s="20">
        <v>5</v>
      </c>
      <c r="F8" s="21">
        <v>32</v>
      </c>
      <c r="G8" s="11">
        <v>23</v>
      </c>
      <c r="H8" s="11">
        <v>30</v>
      </c>
      <c r="I8" s="41">
        <v>25</v>
      </c>
      <c r="J8" s="41">
        <v>22</v>
      </c>
      <c r="K8" s="43">
        <f>AVERAGE(G8:J8)</f>
        <v>25</v>
      </c>
      <c r="L8" s="38">
        <f t="shared" si="0"/>
        <v>0.78125</v>
      </c>
      <c r="M8" s="43">
        <f>(J22+I22+G22+H22)/4</f>
        <v>15</v>
      </c>
      <c r="N8" s="63"/>
    </row>
    <row r="9" ht="25" customHeight="1" spans="1:14">
      <c r="A9" s="17">
        <v>5</v>
      </c>
      <c r="B9" s="18" t="s">
        <v>29</v>
      </c>
      <c r="C9" s="19">
        <v>1105</v>
      </c>
      <c r="D9" s="20">
        <v>38</v>
      </c>
      <c r="E9" s="20">
        <v>6</v>
      </c>
      <c r="F9" s="21">
        <v>32</v>
      </c>
      <c r="G9" s="11">
        <v>17</v>
      </c>
      <c r="H9" s="11">
        <v>23</v>
      </c>
      <c r="I9" s="41">
        <v>22</v>
      </c>
      <c r="J9" s="41">
        <v>19</v>
      </c>
      <c r="K9" s="43">
        <f>AVERAGE(G9:J9)</f>
        <v>20.25</v>
      </c>
      <c r="L9" s="38">
        <f t="shared" si="0"/>
        <v>0.6328125</v>
      </c>
      <c r="M9" s="43">
        <f>(J23+I23+G23+H23)/4</f>
        <v>17.5</v>
      </c>
      <c r="N9" s="63"/>
    </row>
    <row r="10" ht="25" customHeight="1" spans="1:14">
      <c r="A10" s="17">
        <v>6</v>
      </c>
      <c r="B10" s="18" t="s">
        <v>30</v>
      </c>
      <c r="C10" s="19">
        <v>809</v>
      </c>
      <c r="D10" s="20">
        <v>24</v>
      </c>
      <c r="E10" s="20">
        <v>0</v>
      </c>
      <c r="F10" s="21">
        <v>24</v>
      </c>
      <c r="G10" s="11">
        <v>24</v>
      </c>
      <c r="H10" s="5" t="s">
        <v>31</v>
      </c>
      <c r="I10" s="42" t="s">
        <v>14</v>
      </c>
      <c r="J10" s="41">
        <v>22</v>
      </c>
      <c r="K10" s="43">
        <f>(G10+H10+J10)/3</f>
        <v>21.3333333333333</v>
      </c>
      <c r="L10" s="38">
        <f t="shared" si="0"/>
        <v>0.888888888888889</v>
      </c>
      <c r="M10" s="43">
        <f>(J24+I24+G24+H24)/3</f>
        <v>16.6666666666667</v>
      </c>
      <c r="N10" s="63"/>
    </row>
    <row r="11" ht="25" customHeight="1" spans="1:14">
      <c r="A11" s="17">
        <v>7</v>
      </c>
      <c r="B11" s="18" t="s">
        <v>32</v>
      </c>
      <c r="C11" s="19">
        <v>810</v>
      </c>
      <c r="D11" s="20">
        <v>24</v>
      </c>
      <c r="E11" s="20">
        <v>0</v>
      </c>
      <c r="F11" s="21">
        <v>24</v>
      </c>
      <c r="G11" s="11">
        <v>24</v>
      </c>
      <c r="H11" s="5" t="s">
        <v>33</v>
      </c>
      <c r="I11" s="45"/>
      <c r="J11" s="41">
        <v>22</v>
      </c>
      <c r="K11" s="43">
        <f>(G11+H11+J11)/3</f>
        <v>18.6666666666667</v>
      </c>
      <c r="L11" s="38">
        <f t="shared" si="0"/>
        <v>0.777777777777778</v>
      </c>
      <c r="M11" s="43">
        <f>(J25+I25+G25+H25)/3</f>
        <v>18.3333333333333</v>
      </c>
      <c r="N11" s="63"/>
    </row>
    <row r="12" ht="25" customHeight="1" spans="1:14">
      <c r="A12" s="17">
        <v>8</v>
      </c>
      <c r="B12" s="18" t="s">
        <v>34</v>
      </c>
      <c r="C12" s="19">
        <v>1109</v>
      </c>
      <c r="D12" s="20">
        <v>26</v>
      </c>
      <c r="E12" s="20">
        <v>5</v>
      </c>
      <c r="F12" s="21">
        <v>21</v>
      </c>
      <c r="G12" s="11">
        <v>12</v>
      </c>
      <c r="H12" s="5" t="s">
        <v>33</v>
      </c>
      <c r="I12" s="45"/>
      <c r="J12" s="41">
        <v>15</v>
      </c>
      <c r="K12" s="43">
        <f>(G12+H12+J12)/3</f>
        <v>12.3333333333333</v>
      </c>
      <c r="L12" s="38">
        <f t="shared" si="0"/>
        <v>0.587301587301587</v>
      </c>
      <c r="M12" s="43">
        <f>(J26+I26+G26+H26)/3</f>
        <v>20</v>
      </c>
      <c r="N12" s="63"/>
    </row>
    <row r="13" ht="25" customHeight="1" spans="1:14">
      <c r="A13" s="17">
        <v>9</v>
      </c>
      <c r="B13" s="18" t="s">
        <v>35</v>
      </c>
      <c r="C13" s="19">
        <v>811</v>
      </c>
      <c r="D13" s="20">
        <v>21</v>
      </c>
      <c r="E13" s="20">
        <v>1</v>
      </c>
      <c r="F13" s="21">
        <v>20</v>
      </c>
      <c r="G13" s="79" t="s">
        <v>36</v>
      </c>
      <c r="H13" s="80"/>
      <c r="I13" s="44"/>
      <c r="J13" s="42" t="s">
        <v>14</v>
      </c>
      <c r="K13" s="43"/>
      <c r="L13" s="38"/>
      <c r="M13" s="43"/>
      <c r="N13" s="63"/>
    </row>
    <row r="14" ht="25" customHeight="1" spans="1:14">
      <c r="A14" s="17">
        <v>10</v>
      </c>
      <c r="B14" s="18" t="s">
        <v>37</v>
      </c>
      <c r="C14" s="19">
        <v>1108</v>
      </c>
      <c r="D14" s="20">
        <v>34</v>
      </c>
      <c r="E14" s="20">
        <v>1</v>
      </c>
      <c r="F14" s="21">
        <v>33</v>
      </c>
      <c r="G14" s="11">
        <v>25</v>
      </c>
      <c r="H14" s="5" t="s">
        <v>38</v>
      </c>
      <c r="I14" s="41">
        <v>25</v>
      </c>
      <c r="J14" s="45"/>
      <c r="K14" s="43">
        <f>AVERAGE(G14:I14)</f>
        <v>25</v>
      </c>
      <c r="L14" s="38">
        <f t="shared" si="0"/>
        <v>0.757575757575758</v>
      </c>
      <c r="M14" s="43">
        <f>(J28+I28+G28+H28)/3</f>
        <v>16.6666666666667</v>
      </c>
      <c r="N14" s="63"/>
    </row>
    <row r="15" ht="25" customHeight="1" spans="1:14">
      <c r="A15" s="17">
        <v>11</v>
      </c>
      <c r="B15" s="18" t="s">
        <v>39</v>
      </c>
      <c r="C15" s="19">
        <v>1110</v>
      </c>
      <c r="D15" s="20">
        <v>31</v>
      </c>
      <c r="E15" s="20">
        <v>0</v>
      </c>
      <c r="F15" s="21">
        <v>31</v>
      </c>
      <c r="G15" s="11">
        <v>24</v>
      </c>
      <c r="H15" s="5" t="s">
        <v>40</v>
      </c>
      <c r="I15" s="41">
        <v>20</v>
      </c>
      <c r="J15" s="44"/>
      <c r="K15" s="43">
        <f>AVERAGE(G15:I15)</f>
        <v>22</v>
      </c>
      <c r="L15" s="38">
        <f t="shared" si="0"/>
        <v>0.709677419354839</v>
      </c>
      <c r="M15" s="43">
        <f>(J29+I29+G29+H29)/3</f>
        <v>15</v>
      </c>
      <c r="N15" s="63"/>
    </row>
    <row r="16" ht="25" customHeight="1" spans="1:14">
      <c r="A16" s="17">
        <v>12</v>
      </c>
      <c r="B16" s="18" t="s">
        <v>41</v>
      </c>
      <c r="C16" s="19">
        <v>1111</v>
      </c>
      <c r="D16" s="20">
        <v>31</v>
      </c>
      <c r="E16" s="20">
        <v>0</v>
      </c>
      <c r="F16" s="21">
        <v>31</v>
      </c>
      <c r="G16" s="79" t="s">
        <v>36</v>
      </c>
      <c r="H16" s="80"/>
      <c r="I16" s="41" t="s">
        <v>14</v>
      </c>
      <c r="J16" s="41">
        <v>15</v>
      </c>
      <c r="K16" s="43">
        <f>AVERAGE(G16:J16)</f>
        <v>15</v>
      </c>
      <c r="L16" s="38">
        <f t="shared" si="0"/>
        <v>0.483870967741935</v>
      </c>
      <c r="M16" s="43">
        <f>(J30+I30+G30+H30)</f>
        <v>20</v>
      </c>
      <c r="N16" s="63"/>
    </row>
    <row r="17" ht="25" customHeight="1" spans="1:14">
      <c r="A17" s="17">
        <v>13</v>
      </c>
      <c r="B17" s="18" t="s">
        <v>42</v>
      </c>
      <c r="C17" s="19">
        <v>904</v>
      </c>
      <c r="D17" s="20">
        <v>28</v>
      </c>
      <c r="E17" s="20">
        <v>1</v>
      </c>
      <c r="F17" s="21">
        <v>27</v>
      </c>
      <c r="G17" s="11">
        <v>22</v>
      </c>
      <c r="H17" s="22" t="s">
        <v>43</v>
      </c>
      <c r="I17" s="41">
        <v>22</v>
      </c>
      <c r="J17" s="41" t="s">
        <v>14</v>
      </c>
      <c r="K17" s="43">
        <f>AVERAGE(G17:I17)</f>
        <v>22</v>
      </c>
      <c r="L17" s="38">
        <f t="shared" si="0"/>
        <v>0.814814814814815</v>
      </c>
      <c r="M17" s="43">
        <f>(J31+I31+G31+H31)/3</f>
        <v>18.3333333333333</v>
      </c>
      <c r="N17" s="63"/>
    </row>
    <row r="18" ht="25" customHeight="1" spans="1:14">
      <c r="A18" s="17">
        <v>14</v>
      </c>
      <c r="B18" s="18" t="s">
        <v>44</v>
      </c>
      <c r="C18" s="19">
        <v>812</v>
      </c>
      <c r="D18" s="20">
        <v>18</v>
      </c>
      <c r="E18" s="20">
        <v>2</v>
      </c>
      <c r="F18" s="21">
        <v>16</v>
      </c>
      <c r="G18" s="11">
        <v>12</v>
      </c>
      <c r="H18" s="5" t="s">
        <v>45</v>
      </c>
      <c r="I18" s="41" t="s">
        <v>14</v>
      </c>
      <c r="J18" s="41">
        <v>7</v>
      </c>
      <c r="K18" s="43">
        <f>(G18+H18+J18)/3</f>
        <v>8.33333333333333</v>
      </c>
      <c r="L18" s="38">
        <f t="shared" si="0"/>
        <v>0.520833333333333</v>
      </c>
      <c r="M18" s="43">
        <f>(J32+I32+G32+H32)/3</f>
        <v>18.3333333333333</v>
      </c>
      <c r="N18" s="63"/>
    </row>
    <row r="19" spans="1:14">
      <c r="A19" s="81"/>
      <c r="B19" s="82"/>
      <c r="C19" s="83"/>
      <c r="D19" s="84"/>
      <c r="E19" s="84"/>
      <c r="F19" s="85"/>
      <c r="G19" s="86">
        <v>15</v>
      </c>
      <c r="H19" s="86">
        <v>20</v>
      </c>
      <c r="I19" s="91">
        <v>15</v>
      </c>
      <c r="J19" s="91"/>
      <c r="K19" s="92"/>
      <c r="L19" s="93"/>
      <c r="M19" s="92"/>
      <c r="N19" s="63"/>
    </row>
    <row r="20" spans="1:14">
      <c r="A20" s="81"/>
      <c r="B20" s="82"/>
      <c r="C20" s="83"/>
      <c r="D20" s="84"/>
      <c r="E20" s="84"/>
      <c r="F20" s="85"/>
      <c r="G20" s="86">
        <v>20</v>
      </c>
      <c r="H20" s="86">
        <v>20</v>
      </c>
      <c r="I20" s="91">
        <v>15</v>
      </c>
      <c r="J20" s="91"/>
      <c r="K20" s="92"/>
      <c r="L20" s="93"/>
      <c r="M20" s="92"/>
      <c r="N20" s="63"/>
    </row>
    <row r="21" spans="1:14">
      <c r="A21" s="74"/>
      <c r="B21" s="74"/>
      <c r="C21" s="87"/>
      <c r="D21" s="88"/>
      <c r="E21" s="88"/>
      <c r="F21" s="88"/>
      <c r="G21" s="89">
        <v>15</v>
      </c>
      <c r="H21" s="89">
        <v>15</v>
      </c>
      <c r="I21" s="60">
        <v>20</v>
      </c>
      <c r="J21" s="60">
        <v>20</v>
      </c>
      <c r="K21" s="92"/>
      <c r="L21" s="92"/>
      <c r="M21" s="92"/>
      <c r="N21" s="63"/>
    </row>
    <row r="22" spans="1:14">
      <c r="A22" s="69"/>
      <c r="B22" s="69"/>
      <c r="C22" s="69"/>
      <c r="D22" s="69"/>
      <c r="E22" s="69"/>
      <c r="F22" s="69"/>
      <c r="G22" s="60">
        <v>10</v>
      </c>
      <c r="H22" s="60">
        <v>20</v>
      </c>
      <c r="I22" s="60">
        <v>15</v>
      </c>
      <c r="J22" s="60">
        <v>15</v>
      </c>
      <c r="K22" s="92"/>
      <c r="L22" s="92"/>
      <c r="M22" s="92"/>
      <c r="N22" s="63"/>
    </row>
    <row r="23" spans="1:14">
      <c r="A23" s="69"/>
      <c r="B23" s="69"/>
      <c r="C23" s="69"/>
      <c r="D23" s="69"/>
      <c r="E23" s="69"/>
      <c r="F23" s="69"/>
      <c r="G23" s="60">
        <v>20</v>
      </c>
      <c r="H23" s="60">
        <v>20</v>
      </c>
      <c r="I23" s="60">
        <v>15</v>
      </c>
      <c r="J23" s="60">
        <v>15</v>
      </c>
      <c r="K23" s="92"/>
      <c r="L23" s="92"/>
      <c r="M23" s="92"/>
      <c r="N23" s="63"/>
    </row>
    <row r="24" spans="1:14">
      <c r="A24" s="69"/>
      <c r="B24" s="90"/>
      <c r="C24" s="90"/>
      <c r="D24" s="68"/>
      <c r="E24" s="68"/>
      <c r="F24" s="69"/>
      <c r="G24" s="60">
        <v>15</v>
      </c>
      <c r="H24" s="60">
        <v>20</v>
      </c>
      <c r="I24" s="60"/>
      <c r="J24" s="60">
        <v>15</v>
      </c>
      <c r="K24" s="92"/>
      <c r="L24" s="92"/>
      <c r="M24" s="92"/>
      <c r="N24" s="63"/>
    </row>
    <row r="25" spans="1:14">
      <c r="A25" s="69"/>
      <c r="B25" s="69"/>
      <c r="C25" s="69"/>
      <c r="D25" s="69"/>
      <c r="E25" s="69"/>
      <c r="F25" s="69"/>
      <c r="G25" s="60">
        <v>15</v>
      </c>
      <c r="H25" s="60">
        <v>20</v>
      </c>
      <c r="J25" s="60">
        <v>20</v>
      </c>
      <c r="K25" s="92"/>
      <c r="L25" s="92"/>
      <c r="M25" s="92"/>
      <c r="N25" s="63"/>
    </row>
    <row r="26" spans="7:14">
      <c r="G26" s="60">
        <v>20</v>
      </c>
      <c r="H26" s="60">
        <v>20</v>
      </c>
      <c r="I26" s="60"/>
      <c r="J26" s="60">
        <v>20</v>
      </c>
      <c r="K26" s="92"/>
      <c r="L26" s="92"/>
      <c r="M26" s="92"/>
      <c r="N26" s="63"/>
    </row>
    <row r="27" spans="7:14">
      <c r="G27" s="60"/>
      <c r="H27" s="60"/>
      <c r="I27" s="60"/>
      <c r="J27" s="60"/>
      <c r="K27" s="92"/>
      <c r="L27" s="92"/>
      <c r="M27" s="92"/>
      <c r="N27" s="63"/>
    </row>
    <row r="28" spans="7:14">
      <c r="G28" s="60">
        <v>20</v>
      </c>
      <c r="H28" s="60">
        <v>15</v>
      </c>
      <c r="I28" s="60">
        <v>15</v>
      </c>
      <c r="J28" s="60"/>
      <c r="K28" s="92"/>
      <c r="L28" s="92"/>
      <c r="M28" s="92"/>
      <c r="N28" s="63"/>
    </row>
    <row r="29" spans="7:14">
      <c r="G29" s="60">
        <v>20</v>
      </c>
      <c r="H29" s="60">
        <v>10</v>
      </c>
      <c r="I29" s="60">
        <v>15</v>
      </c>
      <c r="J29" s="60"/>
      <c r="K29" s="92"/>
      <c r="L29" s="92"/>
      <c r="M29" s="92"/>
      <c r="N29" s="63"/>
    </row>
    <row r="30" spans="7:14">
      <c r="G30" s="60"/>
      <c r="H30" s="60"/>
      <c r="I30" s="60"/>
      <c r="J30" s="60">
        <v>20</v>
      </c>
      <c r="K30" s="92"/>
      <c r="L30" s="92"/>
      <c r="M30" s="92"/>
      <c r="N30" s="63"/>
    </row>
    <row r="31" spans="7:13">
      <c r="G31" s="53" t="s">
        <v>46</v>
      </c>
      <c r="H31" s="53" t="s">
        <v>46</v>
      </c>
      <c r="I31" s="53" t="s">
        <v>43</v>
      </c>
      <c r="M31" s="72"/>
    </row>
    <row r="32" spans="7:10">
      <c r="G32" s="53" t="s">
        <v>46</v>
      </c>
      <c r="H32" s="53" t="s">
        <v>46</v>
      </c>
      <c r="J32" s="53" t="s">
        <v>43</v>
      </c>
    </row>
  </sheetData>
  <mergeCells count="8">
    <mergeCell ref="A3:M3"/>
    <mergeCell ref="G13:H13"/>
    <mergeCell ref="G16:H16"/>
    <mergeCell ref="D21:F21"/>
    <mergeCell ref="I10:I13"/>
    <mergeCell ref="J5:J6"/>
    <mergeCell ref="J13:J15"/>
    <mergeCell ref="A1:M2"/>
  </mergeCells>
  <pageMargins left="0.75" right="0.75" top="1" bottom="1" header="0.5" footer="0.5"/>
  <pageSetup paperSize="9" scale="9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10" zoomScaleNormal="110" topLeftCell="A5" workbookViewId="0">
      <selection activeCell="L6" sqref="L6"/>
    </sheetView>
  </sheetViews>
  <sheetFormatPr defaultColWidth="9" defaultRowHeight="14.25"/>
  <cols>
    <col min="1" max="1" width="11.5583333333333" style="53" customWidth="1"/>
    <col min="2" max="2" width="18" style="53" customWidth="1"/>
    <col min="3" max="10" width="11.5583333333333" style="53" customWidth="1"/>
    <col min="11" max="11" width="11.5583333333333" style="54" customWidth="1"/>
    <col min="12" max="12" width="11.5583333333333" style="73" customWidth="1"/>
    <col min="13" max="13" width="9" style="55"/>
    <col min="14" max="14" width="9.21666666666667" style="55"/>
    <col min="15" max="16384" width="9" style="55"/>
  </cols>
  <sheetData>
    <row r="1" ht="25" customHeight="1" spans="1:13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61"/>
    </row>
    <row r="2" ht="25" customHeight="1" spans="1:13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62"/>
    </row>
    <row r="3" ht="25" customHeight="1" spans="1:13">
      <c r="A3" s="3" t="s">
        <v>47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4"/>
    </row>
    <row r="4" ht="25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12.12</v>
      </c>
      <c r="H4" s="6">
        <v>12.14</v>
      </c>
      <c r="I4" s="6">
        <v>12.15</v>
      </c>
      <c r="J4" s="6">
        <v>12.16</v>
      </c>
      <c r="K4" s="35" t="s">
        <v>8</v>
      </c>
      <c r="L4" s="46" t="s">
        <v>9</v>
      </c>
      <c r="M4" s="40" t="s">
        <v>10</v>
      </c>
    </row>
    <row r="5" ht="25" customHeight="1" spans="1:14">
      <c r="A5" s="17">
        <v>1</v>
      </c>
      <c r="B5" s="18" t="s">
        <v>48</v>
      </c>
      <c r="C5" s="23">
        <v>506</v>
      </c>
      <c r="D5" s="24">
        <v>33</v>
      </c>
      <c r="E5" s="24">
        <v>2</v>
      </c>
      <c r="F5" s="24">
        <v>31</v>
      </c>
      <c r="G5" s="24">
        <v>23</v>
      </c>
      <c r="H5" s="11">
        <v>20</v>
      </c>
      <c r="I5" s="47">
        <v>22</v>
      </c>
      <c r="J5" s="11">
        <v>18</v>
      </c>
      <c r="K5" s="35">
        <f>AVERAGE(G5:J5)</f>
        <v>20.75</v>
      </c>
      <c r="L5" s="46">
        <f>K5/F5</f>
        <v>0.669354838709677</v>
      </c>
      <c r="M5" s="75">
        <f>(J18+H18+G18+I18)/4</f>
        <v>18.75</v>
      </c>
      <c r="N5" s="63"/>
    </row>
    <row r="6" ht="25" customHeight="1" spans="1:14">
      <c r="A6" s="17">
        <v>2</v>
      </c>
      <c r="B6" s="18" t="s">
        <v>49</v>
      </c>
      <c r="C6" s="23">
        <v>507</v>
      </c>
      <c r="D6" s="24">
        <v>33</v>
      </c>
      <c r="E6" s="24">
        <v>2</v>
      </c>
      <c r="F6" s="24">
        <v>31</v>
      </c>
      <c r="G6" s="24">
        <v>29</v>
      </c>
      <c r="H6" s="11">
        <v>31</v>
      </c>
      <c r="I6" s="47">
        <v>31</v>
      </c>
      <c r="J6" s="11">
        <v>25</v>
      </c>
      <c r="K6" s="35">
        <f t="shared" ref="K6:K17" si="0">AVERAGE(G6:J6)</f>
        <v>29</v>
      </c>
      <c r="L6" s="46">
        <f t="shared" ref="L6:L17" si="1">K6/F6</f>
        <v>0.935483870967742</v>
      </c>
      <c r="M6" s="75">
        <f t="shared" ref="M6:M17" si="2">(J19+H19+G19+I19)/4</f>
        <v>15</v>
      </c>
      <c r="N6" s="63"/>
    </row>
    <row r="7" ht="25" customHeight="1" spans="1:14">
      <c r="A7" s="17">
        <v>3</v>
      </c>
      <c r="B7" s="18" t="s">
        <v>50</v>
      </c>
      <c r="C7" s="23">
        <v>410</v>
      </c>
      <c r="D7" s="24">
        <v>39</v>
      </c>
      <c r="E7" s="24">
        <v>9</v>
      </c>
      <c r="F7" s="24">
        <v>30</v>
      </c>
      <c r="G7" s="24">
        <v>30</v>
      </c>
      <c r="H7" s="11">
        <v>29</v>
      </c>
      <c r="I7" s="47">
        <v>30</v>
      </c>
      <c r="J7" s="11">
        <v>26</v>
      </c>
      <c r="K7" s="35">
        <f t="shared" si="0"/>
        <v>28.75</v>
      </c>
      <c r="L7" s="46">
        <f t="shared" si="1"/>
        <v>0.958333333333333</v>
      </c>
      <c r="M7" s="75">
        <f t="shared" si="2"/>
        <v>15</v>
      </c>
      <c r="N7" s="63"/>
    </row>
    <row r="8" ht="25" customHeight="1" spans="1:14">
      <c r="A8" s="17">
        <v>4</v>
      </c>
      <c r="B8" s="18" t="s">
        <v>51</v>
      </c>
      <c r="C8" s="23">
        <v>411</v>
      </c>
      <c r="D8" s="24">
        <v>39</v>
      </c>
      <c r="E8" s="24">
        <v>6</v>
      </c>
      <c r="F8" s="24">
        <v>33</v>
      </c>
      <c r="G8" s="24">
        <v>4</v>
      </c>
      <c r="H8" s="11">
        <v>8</v>
      </c>
      <c r="I8" s="47">
        <v>4</v>
      </c>
      <c r="J8" s="11">
        <v>3</v>
      </c>
      <c r="K8" s="35">
        <f t="shared" si="0"/>
        <v>4.75</v>
      </c>
      <c r="L8" s="46">
        <f t="shared" si="1"/>
        <v>0.143939393939394</v>
      </c>
      <c r="M8" s="75">
        <f t="shared" si="2"/>
        <v>15</v>
      </c>
      <c r="N8" s="63"/>
    </row>
    <row r="9" ht="25" customHeight="1" spans="1:14">
      <c r="A9" s="17">
        <v>5</v>
      </c>
      <c r="B9" s="18" t="s">
        <v>52</v>
      </c>
      <c r="C9" s="23"/>
      <c r="D9" s="24"/>
      <c r="E9" s="24"/>
      <c r="F9" s="24"/>
      <c r="G9" s="24"/>
      <c r="H9" s="11"/>
      <c r="I9" s="47"/>
      <c r="J9" s="11"/>
      <c r="K9" s="35"/>
      <c r="L9" s="46"/>
      <c r="M9" s="75"/>
      <c r="N9" s="63"/>
    </row>
    <row r="10" ht="25" customHeight="1" spans="1:14">
      <c r="A10" s="17">
        <v>6</v>
      </c>
      <c r="B10" s="18" t="s">
        <v>53</v>
      </c>
      <c r="C10" s="23">
        <v>404</v>
      </c>
      <c r="D10" s="24">
        <v>36</v>
      </c>
      <c r="E10" s="24">
        <v>0</v>
      </c>
      <c r="F10" s="24">
        <v>36</v>
      </c>
      <c r="G10" s="24">
        <v>29</v>
      </c>
      <c r="H10" s="11" t="s">
        <v>54</v>
      </c>
      <c r="I10" s="47">
        <v>30</v>
      </c>
      <c r="J10" s="11">
        <v>29</v>
      </c>
      <c r="K10" s="35">
        <f>(G10+I10+J10)/3</f>
        <v>29.3333333333333</v>
      </c>
      <c r="L10" s="46">
        <f>K10/F10</f>
        <v>0.814814814814815</v>
      </c>
      <c r="M10" s="75">
        <f>(J23+H23+G23+I23)/3</f>
        <v>13.3333333333333</v>
      </c>
      <c r="N10" s="63"/>
    </row>
    <row r="11" ht="25" customHeight="1" spans="1:14">
      <c r="A11" s="17">
        <v>7</v>
      </c>
      <c r="B11" s="18" t="s">
        <v>55</v>
      </c>
      <c r="C11" s="23">
        <v>405</v>
      </c>
      <c r="D11" s="24">
        <v>36</v>
      </c>
      <c r="E11" s="24">
        <v>3</v>
      </c>
      <c r="F11" s="24">
        <v>33</v>
      </c>
      <c r="G11" s="24">
        <v>25</v>
      </c>
      <c r="H11" s="11" t="s">
        <v>54</v>
      </c>
      <c r="I11" s="47">
        <v>24</v>
      </c>
      <c r="J11" s="11">
        <v>25</v>
      </c>
      <c r="K11" s="35">
        <f>(G11+I11)/3</f>
        <v>16.3333333333333</v>
      </c>
      <c r="L11" s="46">
        <f t="shared" si="1"/>
        <v>0.494949494949495</v>
      </c>
      <c r="M11" s="75">
        <f>(J24+H24+G24+I24)/3</f>
        <v>13.3333333333333</v>
      </c>
      <c r="N11" s="63"/>
    </row>
    <row r="12" customFormat="1" ht="25" customHeight="1" spans="1:14">
      <c r="A12" s="17">
        <v>8</v>
      </c>
      <c r="B12" s="18" t="s">
        <v>56</v>
      </c>
      <c r="C12" s="23">
        <v>406</v>
      </c>
      <c r="D12" s="24">
        <v>34</v>
      </c>
      <c r="E12" s="24">
        <v>1</v>
      </c>
      <c r="F12" s="24">
        <v>33</v>
      </c>
      <c r="G12" s="24">
        <v>24</v>
      </c>
      <c r="H12" s="11">
        <v>24</v>
      </c>
      <c r="I12" s="47">
        <v>27</v>
      </c>
      <c r="J12" s="11">
        <v>25</v>
      </c>
      <c r="K12" s="35">
        <f>AVERAGE(G12:J12)</f>
        <v>25</v>
      </c>
      <c r="L12" s="46">
        <f t="shared" si="1"/>
        <v>0.757575757575758</v>
      </c>
      <c r="M12" s="75">
        <f t="shared" si="2"/>
        <v>15</v>
      </c>
      <c r="N12" s="63"/>
    </row>
    <row r="13" customFormat="1" ht="25" customHeight="1" spans="1:14">
      <c r="A13" s="17">
        <v>9</v>
      </c>
      <c r="B13" s="18" t="s">
        <v>57</v>
      </c>
      <c r="C13" s="23">
        <v>408</v>
      </c>
      <c r="D13" s="24">
        <v>38</v>
      </c>
      <c r="E13" s="24">
        <v>0</v>
      </c>
      <c r="F13" s="24">
        <v>38</v>
      </c>
      <c r="G13" s="24">
        <v>18</v>
      </c>
      <c r="H13" s="11">
        <v>23</v>
      </c>
      <c r="I13" s="47">
        <v>28</v>
      </c>
      <c r="J13" s="11">
        <v>34</v>
      </c>
      <c r="K13" s="35">
        <f t="shared" si="0"/>
        <v>25.75</v>
      </c>
      <c r="L13" s="46">
        <f t="shared" si="1"/>
        <v>0.677631578947368</v>
      </c>
      <c r="M13" s="75">
        <f t="shared" si="2"/>
        <v>16.25</v>
      </c>
      <c r="N13" s="63"/>
    </row>
    <row r="14" customFormat="1" ht="25" customHeight="1" spans="1:14">
      <c r="A14" s="17">
        <v>10</v>
      </c>
      <c r="B14" s="18" t="s">
        <v>58</v>
      </c>
      <c r="C14" s="23">
        <v>502</v>
      </c>
      <c r="D14" s="24">
        <v>27</v>
      </c>
      <c r="E14" s="24">
        <v>1</v>
      </c>
      <c r="F14" s="24">
        <v>26</v>
      </c>
      <c r="G14" s="24">
        <v>9</v>
      </c>
      <c r="H14" s="11">
        <v>12</v>
      </c>
      <c r="I14" s="47">
        <v>12</v>
      </c>
      <c r="J14" s="13">
        <v>16</v>
      </c>
      <c r="K14" s="35">
        <f t="shared" si="0"/>
        <v>12.25</v>
      </c>
      <c r="L14" s="46">
        <f t="shared" si="1"/>
        <v>0.471153846153846</v>
      </c>
      <c r="M14" s="75">
        <f t="shared" si="2"/>
        <v>17.5</v>
      </c>
      <c r="N14" s="63"/>
    </row>
    <row r="15" customFormat="1" ht="25" customHeight="1" spans="1:14">
      <c r="A15" s="17">
        <v>11</v>
      </c>
      <c r="B15" s="18" t="s">
        <v>59</v>
      </c>
      <c r="C15" s="23">
        <v>503</v>
      </c>
      <c r="D15" s="24">
        <v>21</v>
      </c>
      <c r="E15" s="24">
        <v>3</v>
      </c>
      <c r="F15" s="24">
        <v>18</v>
      </c>
      <c r="G15" s="24">
        <v>5</v>
      </c>
      <c r="H15" s="11">
        <v>7</v>
      </c>
      <c r="I15" s="47">
        <v>5</v>
      </c>
      <c r="J15" s="13">
        <v>7</v>
      </c>
      <c r="K15" s="35">
        <f t="shared" si="0"/>
        <v>6</v>
      </c>
      <c r="L15" s="46">
        <f t="shared" si="1"/>
        <v>0.333333333333333</v>
      </c>
      <c r="M15" s="75">
        <f t="shared" si="2"/>
        <v>16.25</v>
      </c>
      <c r="N15" s="63"/>
    </row>
    <row r="16" customFormat="1" ht="25" customHeight="1" spans="1:14">
      <c r="A16" s="17">
        <v>12</v>
      </c>
      <c r="B16" s="18" t="s">
        <v>60</v>
      </c>
      <c r="C16" s="23">
        <v>504</v>
      </c>
      <c r="D16" s="24">
        <v>29</v>
      </c>
      <c r="E16" s="24">
        <v>0</v>
      </c>
      <c r="F16" s="24">
        <v>29</v>
      </c>
      <c r="G16" s="24">
        <v>7</v>
      </c>
      <c r="H16" s="11">
        <v>5</v>
      </c>
      <c r="I16" s="47">
        <v>6</v>
      </c>
      <c r="J16" s="11">
        <v>5</v>
      </c>
      <c r="K16" s="35">
        <f t="shared" si="0"/>
        <v>5.75</v>
      </c>
      <c r="L16" s="46">
        <f t="shared" si="1"/>
        <v>0.198275862068966</v>
      </c>
      <c r="M16" s="75">
        <f t="shared" si="2"/>
        <v>19</v>
      </c>
      <c r="N16" s="63"/>
    </row>
    <row r="17" s="72" customFormat="1" ht="25" customHeight="1" spans="1:14">
      <c r="A17" s="17">
        <v>13</v>
      </c>
      <c r="B17" s="18" t="s">
        <v>61</v>
      </c>
      <c r="C17" s="23">
        <v>505</v>
      </c>
      <c r="D17" s="24">
        <v>16</v>
      </c>
      <c r="E17" s="24">
        <v>1</v>
      </c>
      <c r="F17" s="24">
        <v>15</v>
      </c>
      <c r="G17" s="24">
        <v>15</v>
      </c>
      <c r="H17" s="11">
        <v>15</v>
      </c>
      <c r="I17" s="47">
        <v>15</v>
      </c>
      <c r="J17" s="11">
        <v>15</v>
      </c>
      <c r="K17" s="35">
        <f t="shared" si="0"/>
        <v>15</v>
      </c>
      <c r="L17" s="46">
        <f t="shared" si="1"/>
        <v>1</v>
      </c>
      <c r="M17" s="75">
        <f t="shared" si="2"/>
        <v>16.25</v>
      </c>
      <c r="N17" s="63"/>
    </row>
    <row r="18" spans="1:14">
      <c r="A18" s="74"/>
      <c r="B18" s="74"/>
      <c r="C18" s="74"/>
      <c r="D18" s="74"/>
      <c r="E18" s="74"/>
      <c r="F18" s="74"/>
      <c r="G18" s="53" t="s">
        <v>43</v>
      </c>
      <c r="H18" s="60">
        <v>20</v>
      </c>
      <c r="I18" s="76">
        <v>20</v>
      </c>
      <c r="J18" s="60">
        <v>20</v>
      </c>
      <c r="K18" s="77"/>
      <c r="N18" s="63"/>
    </row>
    <row r="19" spans="7:14">
      <c r="G19" s="53" t="s">
        <v>43</v>
      </c>
      <c r="H19" s="60">
        <v>15</v>
      </c>
      <c r="I19" s="76">
        <v>10</v>
      </c>
      <c r="J19" s="60">
        <v>20</v>
      </c>
      <c r="N19" s="63"/>
    </row>
    <row r="20" spans="7:14">
      <c r="G20" s="53" t="s">
        <v>43</v>
      </c>
      <c r="H20" s="60">
        <v>15</v>
      </c>
      <c r="I20" s="76">
        <v>15</v>
      </c>
      <c r="J20" s="60">
        <v>15</v>
      </c>
      <c r="K20" s="78"/>
      <c r="N20" s="63"/>
    </row>
    <row r="21" spans="7:14">
      <c r="G21" s="53" t="s">
        <v>43</v>
      </c>
      <c r="H21" s="60">
        <v>15</v>
      </c>
      <c r="I21" s="76">
        <v>15</v>
      </c>
      <c r="J21" s="60">
        <v>15</v>
      </c>
      <c r="N21" s="63"/>
    </row>
    <row r="22" spans="8:14">
      <c r="H22" s="60"/>
      <c r="I22" s="76"/>
      <c r="J22" s="60"/>
      <c r="N22" s="63"/>
    </row>
    <row r="23" spans="7:14">
      <c r="G23" s="53" t="s">
        <v>43</v>
      </c>
      <c r="H23" s="60"/>
      <c r="I23" s="76">
        <v>10</v>
      </c>
      <c r="J23" s="60">
        <v>15</v>
      </c>
      <c r="N23" s="63"/>
    </row>
    <row r="24" spans="7:14">
      <c r="G24" s="53" t="s">
        <v>43</v>
      </c>
      <c r="H24" s="60"/>
      <c r="I24" s="76">
        <v>10</v>
      </c>
      <c r="J24" s="60">
        <v>15</v>
      </c>
      <c r="N24" s="63"/>
    </row>
    <row r="25" spans="7:14">
      <c r="G25" s="53" t="s">
        <v>43</v>
      </c>
      <c r="H25" s="60">
        <v>20</v>
      </c>
      <c r="I25" s="53" t="s">
        <v>43</v>
      </c>
      <c r="J25" s="60">
        <v>10</v>
      </c>
      <c r="N25" s="63"/>
    </row>
    <row r="26" spans="7:10">
      <c r="G26" s="53" t="s">
        <v>46</v>
      </c>
      <c r="H26" s="53" t="s">
        <v>46</v>
      </c>
      <c r="I26" s="53" t="s">
        <v>43</v>
      </c>
      <c r="J26" s="53" t="s">
        <v>33</v>
      </c>
    </row>
    <row r="27" spans="7:10">
      <c r="G27" s="53" t="s">
        <v>46</v>
      </c>
      <c r="H27" s="53" t="s">
        <v>46</v>
      </c>
      <c r="I27" s="53" t="s">
        <v>46</v>
      </c>
      <c r="J27" s="53" t="s">
        <v>33</v>
      </c>
    </row>
    <row r="28" spans="7:10">
      <c r="G28" s="53" t="s">
        <v>43</v>
      </c>
      <c r="H28" s="53" t="s">
        <v>46</v>
      </c>
      <c r="I28" s="53" t="s">
        <v>33</v>
      </c>
      <c r="J28" s="53" t="s">
        <v>46</v>
      </c>
    </row>
    <row r="29" spans="7:10">
      <c r="G29" s="53" t="s">
        <v>62</v>
      </c>
      <c r="H29" s="53" t="s">
        <v>46</v>
      </c>
      <c r="I29" s="53" t="s">
        <v>46</v>
      </c>
      <c r="J29" s="53" t="s">
        <v>46</v>
      </c>
    </row>
    <row r="30" spans="7:10">
      <c r="G30" s="53" t="s">
        <v>43</v>
      </c>
      <c r="H30" s="53" t="s">
        <v>46</v>
      </c>
      <c r="I30" s="53" t="s">
        <v>33</v>
      </c>
      <c r="J30" s="53" t="s">
        <v>46</v>
      </c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opLeftCell="A4" workbookViewId="0">
      <selection activeCell="G11" sqref="G11"/>
    </sheetView>
  </sheetViews>
  <sheetFormatPr defaultColWidth="9" defaultRowHeight="14.25"/>
  <cols>
    <col min="1" max="10" width="11.5583333333333" style="53" customWidth="1"/>
    <col min="11" max="11" width="11.5583333333333" style="54" customWidth="1"/>
    <col min="12" max="12" width="12.6666666666667" style="54"/>
    <col min="13" max="16384" width="9" style="55"/>
  </cols>
  <sheetData>
    <row r="1" ht="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" customHeight="1" spans="1:13">
      <c r="A3" s="5" t="s">
        <v>63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25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12.12</v>
      </c>
      <c r="H4" s="6">
        <v>12.14</v>
      </c>
      <c r="I4" s="6">
        <v>12.15</v>
      </c>
      <c r="J4" s="6">
        <v>12.16</v>
      </c>
      <c r="K4" s="35" t="s">
        <v>8</v>
      </c>
      <c r="L4" s="35" t="s">
        <v>9</v>
      </c>
      <c r="M4" s="40" t="s">
        <v>10</v>
      </c>
    </row>
    <row r="5" ht="25" customHeight="1" spans="1:14">
      <c r="A5" s="17">
        <v>1</v>
      </c>
      <c r="B5" s="18" t="s">
        <v>64</v>
      </c>
      <c r="C5" s="19">
        <v>504</v>
      </c>
      <c r="D5" s="20">
        <v>32</v>
      </c>
      <c r="E5" s="20">
        <v>3</v>
      </c>
      <c r="F5" s="20">
        <v>29</v>
      </c>
      <c r="G5" s="11">
        <v>29</v>
      </c>
      <c r="H5" s="25" t="s">
        <v>14</v>
      </c>
      <c r="I5" s="25">
        <v>16</v>
      </c>
      <c r="J5" s="25">
        <v>23</v>
      </c>
      <c r="K5" s="48">
        <f>+(G5+I5+J5)/3</f>
        <v>22.6666666666667</v>
      </c>
      <c r="L5" s="49">
        <f>K5/F5</f>
        <v>0.781609195402299</v>
      </c>
      <c r="M5" s="43">
        <f>(I16+H16+G16+J16)/3</f>
        <v>8.33333333333333</v>
      </c>
      <c r="N5" s="63"/>
    </row>
    <row r="6" ht="25" customHeight="1" spans="1:14">
      <c r="A6" s="17">
        <v>2</v>
      </c>
      <c r="B6" s="18" t="s">
        <v>65</v>
      </c>
      <c r="C6" s="19">
        <v>502</v>
      </c>
      <c r="D6" s="20">
        <v>29</v>
      </c>
      <c r="E6" s="20">
        <v>5</v>
      </c>
      <c r="F6" s="20">
        <v>24</v>
      </c>
      <c r="G6" s="11">
        <v>24</v>
      </c>
      <c r="H6" s="25">
        <v>18</v>
      </c>
      <c r="I6" s="25">
        <v>13</v>
      </c>
      <c r="J6" s="25">
        <v>18</v>
      </c>
      <c r="K6" s="48">
        <f>AVERAGE(G6:J6)</f>
        <v>18.25</v>
      </c>
      <c r="L6" s="49">
        <f t="shared" ref="L6:L15" si="0">K6/F6</f>
        <v>0.760416666666667</v>
      </c>
      <c r="M6" s="43">
        <f t="shared" ref="M6:M15" si="1">(I17+H17+G17+J17)/4</f>
        <v>17.5</v>
      </c>
      <c r="N6" s="63"/>
    </row>
    <row r="7" ht="25" customHeight="1" spans="1:14">
      <c r="A7" s="17">
        <v>7</v>
      </c>
      <c r="B7" s="18" t="s">
        <v>66</v>
      </c>
      <c r="C7" s="19">
        <v>503</v>
      </c>
      <c r="D7" s="26">
        <v>37</v>
      </c>
      <c r="E7" s="26">
        <v>2</v>
      </c>
      <c r="F7" s="20">
        <v>35</v>
      </c>
      <c r="G7" s="11">
        <v>27</v>
      </c>
      <c r="H7" s="27" t="s">
        <v>14</v>
      </c>
      <c r="I7" s="25">
        <v>25</v>
      </c>
      <c r="J7" s="25">
        <v>19</v>
      </c>
      <c r="K7" s="48">
        <f>(G7+I7+J7)/3</f>
        <v>23.6666666666667</v>
      </c>
      <c r="L7" s="49">
        <f t="shared" si="0"/>
        <v>0.676190476190476</v>
      </c>
      <c r="M7" s="43">
        <f>(I18+H18+G18+J18)/3</f>
        <v>13.3333333333333</v>
      </c>
      <c r="N7" s="63"/>
    </row>
    <row r="8" ht="25" customHeight="1" spans="1:14">
      <c r="A8" s="17">
        <v>4</v>
      </c>
      <c r="B8" s="18" t="s">
        <v>67</v>
      </c>
      <c r="C8" s="19">
        <v>507</v>
      </c>
      <c r="D8" s="26">
        <v>36</v>
      </c>
      <c r="E8" s="26">
        <v>3</v>
      </c>
      <c r="F8" s="20">
        <v>33</v>
      </c>
      <c r="G8" s="11">
        <v>23</v>
      </c>
      <c r="H8" s="28"/>
      <c r="I8" s="25">
        <v>19</v>
      </c>
      <c r="J8" s="25">
        <v>33</v>
      </c>
      <c r="K8" s="48">
        <f>(G8+I8+J8)/3</f>
        <v>25</v>
      </c>
      <c r="L8" s="49">
        <f t="shared" si="0"/>
        <v>0.757575757575758</v>
      </c>
      <c r="M8" s="43">
        <f>(I19+H19+G19+J19)/3</f>
        <v>15</v>
      </c>
      <c r="N8" s="63"/>
    </row>
    <row r="9" ht="25" customHeight="1" spans="1:14">
      <c r="A9" s="17">
        <v>5</v>
      </c>
      <c r="B9" s="18" t="s">
        <v>68</v>
      </c>
      <c r="C9" s="19">
        <v>526</v>
      </c>
      <c r="D9" s="26">
        <v>17</v>
      </c>
      <c r="E9" s="26">
        <v>1</v>
      </c>
      <c r="F9" s="20">
        <v>16</v>
      </c>
      <c r="G9" s="11">
        <v>9</v>
      </c>
      <c r="H9" s="25">
        <v>7</v>
      </c>
      <c r="I9" s="25">
        <v>8</v>
      </c>
      <c r="J9" s="25">
        <v>4</v>
      </c>
      <c r="K9" s="48">
        <f>AVERAGE(G9:J9)</f>
        <v>7</v>
      </c>
      <c r="L9" s="49">
        <f t="shared" si="0"/>
        <v>0.4375</v>
      </c>
      <c r="M9" s="43">
        <f t="shared" si="1"/>
        <v>15</v>
      </c>
      <c r="N9" s="63"/>
    </row>
    <row r="10" ht="25" customHeight="1" spans="1:14">
      <c r="A10" s="17">
        <v>6</v>
      </c>
      <c r="B10" s="18" t="s">
        <v>69</v>
      </c>
      <c r="C10" s="19">
        <v>524</v>
      </c>
      <c r="D10" s="26">
        <v>33</v>
      </c>
      <c r="E10" s="26">
        <v>0</v>
      </c>
      <c r="F10" s="20">
        <v>33</v>
      </c>
      <c r="G10" s="11">
        <v>33</v>
      </c>
      <c r="H10" s="5" t="s">
        <v>38</v>
      </c>
      <c r="I10" s="5" t="s">
        <v>70</v>
      </c>
      <c r="J10" s="25">
        <v>24</v>
      </c>
      <c r="K10" s="48">
        <f>AVERAGE(G10:J10)</f>
        <v>28.5</v>
      </c>
      <c r="L10" s="49">
        <f t="shared" si="0"/>
        <v>0.863636363636364</v>
      </c>
      <c r="M10" s="43">
        <f t="shared" si="1"/>
        <v>13.75</v>
      </c>
      <c r="N10" s="63"/>
    </row>
    <row r="11" ht="25" customHeight="1" spans="1:14">
      <c r="A11" s="17">
        <v>7</v>
      </c>
      <c r="B11" s="18" t="s">
        <v>71</v>
      </c>
      <c r="C11" s="19">
        <v>527</v>
      </c>
      <c r="D11" s="26">
        <v>31</v>
      </c>
      <c r="E11" s="26">
        <v>0</v>
      </c>
      <c r="F11" s="20">
        <v>31</v>
      </c>
      <c r="G11" s="11">
        <v>14</v>
      </c>
      <c r="H11" s="25">
        <v>26</v>
      </c>
      <c r="I11" s="25">
        <v>24</v>
      </c>
      <c r="J11" s="25">
        <v>26</v>
      </c>
      <c r="K11" s="48">
        <f>AVERAGE(G11:J11)</f>
        <v>22.5</v>
      </c>
      <c r="L11" s="49">
        <f t="shared" si="0"/>
        <v>0.725806451612903</v>
      </c>
      <c r="M11" s="43">
        <f t="shared" si="1"/>
        <v>11.25</v>
      </c>
      <c r="N11" s="63"/>
    </row>
    <row r="12" ht="25" customHeight="1" spans="1:14">
      <c r="A12" s="17">
        <v>8</v>
      </c>
      <c r="B12" s="18" t="s">
        <v>72</v>
      </c>
      <c r="C12" s="19">
        <v>505</v>
      </c>
      <c r="D12" s="26">
        <v>32</v>
      </c>
      <c r="E12" s="26">
        <v>3</v>
      </c>
      <c r="F12" s="20">
        <v>29</v>
      </c>
      <c r="G12" s="11">
        <v>25</v>
      </c>
      <c r="H12" s="27" t="s">
        <v>14</v>
      </c>
      <c r="I12" s="25">
        <v>24</v>
      </c>
      <c r="J12" s="25">
        <v>22</v>
      </c>
      <c r="K12" s="48">
        <f>(G12+I12+J12)/3</f>
        <v>23.6666666666667</v>
      </c>
      <c r="L12" s="49">
        <f t="shared" si="0"/>
        <v>0.816091954022989</v>
      </c>
      <c r="M12" s="43">
        <f>(I23+H23+G23+J23)/3</f>
        <v>15</v>
      </c>
      <c r="N12" s="63"/>
    </row>
    <row r="13" ht="25" customHeight="1" spans="1:14">
      <c r="A13" s="17">
        <v>9</v>
      </c>
      <c r="B13" s="18" t="s">
        <v>73</v>
      </c>
      <c r="C13" s="19">
        <v>506</v>
      </c>
      <c r="D13" s="29">
        <v>34</v>
      </c>
      <c r="E13" s="29">
        <v>2</v>
      </c>
      <c r="F13" s="20">
        <v>32</v>
      </c>
      <c r="G13" s="11">
        <v>14</v>
      </c>
      <c r="H13" s="30"/>
      <c r="I13" s="25">
        <v>15</v>
      </c>
      <c r="J13" s="25">
        <v>16</v>
      </c>
      <c r="K13" s="48">
        <f>(G13+I13+J13)/3</f>
        <v>15</v>
      </c>
      <c r="L13" s="49">
        <f t="shared" si="0"/>
        <v>0.46875</v>
      </c>
      <c r="M13" s="43">
        <f>(I24+H24+G24+J24)/3</f>
        <v>13.3333333333333</v>
      </c>
      <c r="N13" s="63"/>
    </row>
    <row r="14" ht="25" customHeight="1" spans="1:14">
      <c r="A14" s="17">
        <v>10</v>
      </c>
      <c r="B14" s="18" t="s">
        <v>74</v>
      </c>
      <c r="C14" s="19">
        <v>523</v>
      </c>
      <c r="D14" s="29">
        <v>22</v>
      </c>
      <c r="E14" s="29">
        <v>5</v>
      </c>
      <c r="F14" s="20">
        <v>17</v>
      </c>
      <c r="G14" s="14">
        <v>11</v>
      </c>
      <c r="H14" s="28"/>
      <c r="I14" s="25">
        <v>11</v>
      </c>
      <c r="J14" s="25">
        <v>12</v>
      </c>
      <c r="K14" s="48">
        <f>(G14+I14+J14)/3</f>
        <v>11.3333333333333</v>
      </c>
      <c r="L14" s="49">
        <f t="shared" si="0"/>
        <v>0.666666666666667</v>
      </c>
      <c r="M14" s="43">
        <f>(I25+H25+G25+J25)/3</f>
        <v>15</v>
      </c>
      <c r="N14" s="63"/>
    </row>
    <row r="15" ht="25" customHeight="1" spans="1:14">
      <c r="A15" s="17">
        <v>11</v>
      </c>
      <c r="B15" s="18" t="s">
        <v>75</v>
      </c>
      <c r="C15" s="19">
        <v>522</v>
      </c>
      <c r="D15" s="29">
        <v>37</v>
      </c>
      <c r="E15" s="29">
        <v>2</v>
      </c>
      <c r="F15" s="20">
        <v>35</v>
      </c>
      <c r="G15" s="14">
        <v>12</v>
      </c>
      <c r="H15" s="25">
        <v>11</v>
      </c>
      <c r="I15" s="25">
        <v>16</v>
      </c>
      <c r="J15" s="25">
        <v>10</v>
      </c>
      <c r="K15" s="48">
        <f>AVERAGE(G15:J15)</f>
        <v>12.25</v>
      </c>
      <c r="L15" s="49">
        <f t="shared" si="0"/>
        <v>0.35</v>
      </c>
      <c r="M15" s="43">
        <f t="shared" si="1"/>
        <v>20</v>
      </c>
      <c r="N15" s="63"/>
    </row>
    <row r="16" ht="16.95" customHeight="1" spans="1:12">
      <c r="A16" s="67"/>
      <c r="B16" s="67"/>
      <c r="C16" s="67"/>
      <c r="D16" s="67"/>
      <c r="E16" s="67"/>
      <c r="F16" s="67"/>
      <c r="G16" s="68">
        <v>5</v>
      </c>
      <c r="H16" s="68"/>
      <c r="I16" s="68">
        <v>5</v>
      </c>
      <c r="J16" s="69" t="s">
        <v>43</v>
      </c>
      <c r="K16" s="70"/>
      <c r="L16" s="67"/>
    </row>
    <row r="17" spans="7:11">
      <c r="G17" s="60">
        <v>20</v>
      </c>
      <c r="H17" s="60">
        <v>20</v>
      </c>
      <c r="I17" s="60">
        <v>15</v>
      </c>
      <c r="J17" s="53" t="s">
        <v>43</v>
      </c>
      <c r="K17" s="70"/>
    </row>
    <row r="18" spans="7:11">
      <c r="G18" s="60">
        <v>15</v>
      </c>
      <c r="H18" s="60"/>
      <c r="I18" s="60">
        <v>10</v>
      </c>
      <c r="J18" s="60">
        <v>15</v>
      </c>
      <c r="K18" s="71"/>
    </row>
    <row r="19" spans="7:10">
      <c r="G19" s="60">
        <v>20</v>
      </c>
      <c r="H19" s="60"/>
      <c r="I19" s="60">
        <v>10</v>
      </c>
      <c r="J19" s="60">
        <v>15</v>
      </c>
    </row>
    <row r="20" spans="7:10">
      <c r="G20" s="60">
        <v>15</v>
      </c>
      <c r="H20" s="60">
        <v>15</v>
      </c>
      <c r="I20" s="60">
        <v>15</v>
      </c>
      <c r="J20" s="53" t="s">
        <v>43</v>
      </c>
    </row>
    <row r="21" spans="7:10">
      <c r="G21" s="60">
        <v>20</v>
      </c>
      <c r="H21" s="60">
        <v>10</v>
      </c>
      <c r="I21" s="60">
        <v>15</v>
      </c>
      <c r="J21" s="60">
        <v>10</v>
      </c>
    </row>
    <row r="22" spans="7:10">
      <c r="G22" s="60">
        <v>5</v>
      </c>
      <c r="H22" s="60">
        <v>15</v>
      </c>
      <c r="I22" s="60">
        <v>15</v>
      </c>
      <c r="J22" s="60">
        <v>10</v>
      </c>
    </row>
    <row r="23" spans="7:10">
      <c r="G23" s="60">
        <v>15</v>
      </c>
      <c r="H23" s="60"/>
      <c r="I23" s="60">
        <v>15</v>
      </c>
      <c r="J23" s="60">
        <v>15</v>
      </c>
    </row>
    <row r="24" spans="7:10">
      <c r="G24" s="60">
        <v>20</v>
      </c>
      <c r="H24" s="60"/>
      <c r="I24" s="60">
        <v>10</v>
      </c>
      <c r="J24" s="53" t="s">
        <v>33</v>
      </c>
    </row>
    <row r="25" spans="7:10">
      <c r="G25" s="60">
        <v>20</v>
      </c>
      <c r="H25" s="60"/>
      <c r="I25" s="60">
        <v>15</v>
      </c>
      <c r="J25" s="60">
        <v>10</v>
      </c>
    </row>
    <row r="26" spans="7:10">
      <c r="G26" s="53" t="s">
        <v>46</v>
      </c>
      <c r="H26" s="53" t="s">
        <v>46</v>
      </c>
      <c r="I26" s="53" t="s">
        <v>46</v>
      </c>
      <c r="J26" s="53" t="s">
        <v>46</v>
      </c>
    </row>
  </sheetData>
  <mergeCells count="4">
    <mergeCell ref="A3:M3"/>
    <mergeCell ref="H7:H8"/>
    <mergeCell ref="H12:H14"/>
    <mergeCell ref="A1:M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zoomScale="102" zoomScaleNormal="102" topLeftCell="A3" workbookViewId="0">
      <selection activeCell="K9" sqref="K9"/>
    </sheetView>
  </sheetViews>
  <sheetFormatPr defaultColWidth="9" defaultRowHeight="13.5"/>
  <cols>
    <col min="1" max="10" width="11.5583333333333" style="1" customWidth="1"/>
    <col min="11" max="12" width="11.5583333333333" style="64" customWidth="1"/>
    <col min="13" max="16384" width="9" style="1"/>
  </cols>
  <sheetData>
    <row r="1" ht="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" customHeight="1" spans="1:13">
      <c r="A3" s="5" t="s">
        <v>76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25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12.12</v>
      </c>
      <c r="H4" s="6">
        <v>12.14</v>
      </c>
      <c r="I4" s="6">
        <v>12.15</v>
      </c>
      <c r="J4" s="6">
        <v>12.16</v>
      </c>
      <c r="K4" s="35" t="s">
        <v>8</v>
      </c>
      <c r="L4" s="35" t="s">
        <v>9</v>
      </c>
      <c r="M4" s="25" t="s">
        <v>10</v>
      </c>
    </row>
    <row r="5" ht="25" customHeight="1" spans="1:14">
      <c r="A5" s="25">
        <v>1</v>
      </c>
      <c r="B5" s="31" t="s">
        <v>77</v>
      </c>
      <c r="C5" s="31">
        <v>403</v>
      </c>
      <c r="D5" s="32" t="s">
        <v>78</v>
      </c>
      <c r="E5" s="32" t="s">
        <v>79</v>
      </c>
      <c r="F5" s="33">
        <v>26</v>
      </c>
      <c r="G5" s="25">
        <v>26</v>
      </c>
      <c r="H5" s="25">
        <v>26</v>
      </c>
      <c r="I5" s="25">
        <v>26</v>
      </c>
      <c r="J5" s="27" t="s">
        <v>14</v>
      </c>
      <c r="K5" s="48">
        <f>(G5+H5+I5)/3</f>
        <v>26</v>
      </c>
      <c r="L5" s="49">
        <f t="shared" ref="L5:L16" si="0">K5/F5</f>
        <v>1</v>
      </c>
      <c r="M5" s="43">
        <f>(J17+I17+H17+G17)/4</f>
        <v>13.75</v>
      </c>
      <c r="N5" s="66"/>
    </row>
    <row r="6" ht="25" customHeight="1" spans="1:14">
      <c r="A6" s="25">
        <v>2</v>
      </c>
      <c r="B6" s="31" t="s">
        <v>80</v>
      </c>
      <c r="C6" s="31">
        <v>404</v>
      </c>
      <c r="D6" s="32" t="s">
        <v>78</v>
      </c>
      <c r="E6" s="32" t="s">
        <v>81</v>
      </c>
      <c r="F6" s="33">
        <v>25</v>
      </c>
      <c r="G6" s="25">
        <v>23</v>
      </c>
      <c r="H6" s="25">
        <v>25</v>
      </c>
      <c r="I6" s="25">
        <v>23</v>
      </c>
      <c r="J6" s="28"/>
      <c r="K6" s="48">
        <f>(G6+H6+I6)/3</f>
        <v>23.6666666666667</v>
      </c>
      <c r="L6" s="49">
        <f t="shared" si="0"/>
        <v>0.946666666666667</v>
      </c>
      <c r="M6" s="43">
        <f t="shared" ref="M6:M16" si="1">(J18+I18+H18+G18)/4</f>
        <v>13.75</v>
      </c>
      <c r="N6" s="66"/>
    </row>
    <row r="7" ht="25" customHeight="1" spans="1:14">
      <c r="A7" s="25">
        <v>3</v>
      </c>
      <c r="B7" s="31" t="s">
        <v>82</v>
      </c>
      <c r="C7" s="31">
        <v>405</v>
      </c>
      <c r="D7" s="32" t="s">
        <v>78</v>
      </c>
      <c r="E7" s="32" t="s">
        <v>45</v>
      </c>
      <c r="F7" s="33">
        <v>23</v>
      </c>
      <c r="G7" s="25">
        <v>20</v>
      </c>
      <c r="H7" s="25">
        <v>20</v>
      </c>
      <c r="I7" s="25">
        <v>18</v>
      </c>
      <c r="J7" s="25">
        <v>22</v>
      </c>
      <c r="K7" s="48">
        <f t="shared" ref="K7:K16" si="2">AVERAGE(G7:J7)</f>
        <v>20</v>
      </c>
      <c r="L7" s="49">
        <f t="shared" si="0"/>
        <v>0.869565217391304</v>
      </c>
      <c r="M7" s="43">
        <f t="shared" si="1"/>
        <v>15</v>
      </c>
      <c r="N7" s="66"/>
    </row>
    <row r="8" ht="25" customHeight="1" spans="1:14">
      <c r="A8" s="25">
        <v>4</v>
      </c>
      <c r="B8" s="31" t="s">
        <v>83</v>
      </c>
      <c r="C8" s="31">
        <v>406</v>
      </c>
      <c r="D8" s="32" t="s">
        <v>78</v>
      </c>
      <c r="E8" s="32" t="s">
        <v>81</v>
      </c>
      <c r="F8" s="33">
        <v>28</v>
      </c>
      <c r="G8" s="25">
        <v>19</v>
      </c>
      <c r="H8" s="25">
        <v>28</v>
      </c>
      <c r="I8" s="25">
        <v>28</v>
      </c>
      <c r="J8" s="27" t="s">
        <v>14</v>
      </c>
      <c r="K8" s="48">
        <f>(G8+H8+I8)/3</f>
        <v>25</v>
      </c>
      <c r="L8" s="49">
        <f t="shared" si="0"/>
        <v>0.892857142857143</v>
      </c>
      <c r="M8" s="43">
        <f t="shared" si="1"/>
        <v>10</v>
      </c>
      <c r="N8" s="66"/>
    </row>
    <row r="9" ht="25" customHeight="1" spans="1:14">
      <c r="A9" s="25">
        <v>5</v>
      </c>
      <c r="B9" s="31" t="s">
        <v>84</v>
      </c>
      <c r="C9" s="31">
        <v>407</v>
      </c>
      <c r="D9" s="32" t="s">
        <v>85</v>
      </c>
      <c r="E9" s="32" t="s">
        <v>81</v>
      </c>
      <c r="F9" s="33">
        <v>25</v>
      </c>
      <c r="G9" s="25">
        <v>23</v>
      </c>
      <c r="H9" s="25">
        <v>22</v>
      </c>
      <c r="I9" s="25">
        <v>25</v>
      </c>
      <c r="J9" s="30"/>
      <c r="K9" s="48">
        <f>(G9+H9+I9)/3</f>
        <v>23.3333333333333</v>
      </c>
      <c r="L9" s="49">
        <f t="shared" si="0"/>
        <v>0.933333333333333</v>
      </c>
      <c r="M9" s="43">
        <f t="shared" si="1"/>
        <v>16.25</v>
      </c>
      <c r="N9" s="66"/>
    </row>
    <row r="10" ht="25" customHeight="1" spans="1:14">
      <c r="A10" s="25">
        <v>6</v>
      </c>
      <c r="B10" s="31" t="s">
        <v>86</v>
      </c>
      <c r="C10" s="31">
        <v>408</v>
      </c>
      <c r="D10" s="32" t="s">
        <v>87</v>
      </c>
      <c r="E10" s="32" t="s">
        <v>88</v>
      </c>
      <c r="F10" s="33">
        <v>24</v>
      </c>
      <c r="G10" s="25">
        <v>23</v>
      </c>
      <c r="H10" s="25">
        <v>23</v>
      </c>
      <c r="I10" s="25">
        <v>21</v>
      </c>
      <c r="J10" s="30"/>
      <c r="K10" s="48">
        <f>(G10+H10+I10)/3</f>
        <v>22.3333333333333</v>
      </c>
      <c r="L10" s="49">
        <f t="shared" si="0"/>
        <v>0.930555555555555</v>
      </c>
      <c r="M10" s="43">
        <f t="shared" si="1"/>
        <v>11.25</v>
      </c>
      <c r="N10" s="66"/>
    </row>
    <row r="11" ht="25" customHeight="1" spans="1:14">
      <c r="A11" s="25">
        <v>7</v>
      </c>
      <c r="B11" s="31" t="s">
        <v>89</v>
      </c>
      <c r="C11" s="31">
        <v>409</v>
      </c>
      <c r="D11" s="32" t="s">
        <v>78</v>
      </c>
      <c r="E11" s="32" t="s">
        <v>90</v>
      </c>
      <c r="F11" s="33">
        <v>19</v>
      </c>
      <c r="G11" s="25">
        <v>18</v>
      </c>
      <c r="H11" s="25">
        <v>17</v>
      </c>
      <c r="I11" s="25">
        <v>19</v>
      </c>
      <c r="J11" s="30"/>
      <c r="K11" s="48">
        <f>(G11+H11+I11)/3</f>
        <v>18</v>
      </c>
      <c r="L11" s="49">
        <f t="shared" si="0"/>
        <v>0.947368421052632</v>
      </c>
      <c r="M11" s="43">
        <f t="shared" si="1"/>
        <v>13.75</v>
      </c>
      <c r="N11" s="66"/>
    </row>
    <row r="12" ht="25" customHeight="1" spans="1:14">
      <c r="A12" s="25">
        <v>8</v>
      </c>
      <c r="B12" s="31" t="s">
        <v>91</v>
      </c>
      <c r="C12" s="31">
        <v>410</v>
      </c>
      <c r="D12" s="32" t="s">
        <v>78</v>
      </c>
      <c r="E12" s="32" t="s">
        <v>92</v>
      </c>
      <c r="F12" s="33">
        <v>24</v>
      </c>
      <c r="G12" s="25">
        <v>19</v>
      </c>
      <c r="H12" s="25">
        <v>22</v>
      </c>
      <c r="I12" s="25">
        <v>22</v>
      </c>
      <c r="J12" s="28"/>
      <c r="K12" s="48">
        <f>(G12+H12+I12)/3</f>
        <v>21</v>
      </c>
      <c r="L12" s="49">
        <f t="shared" si="0"/>
        <v>0.875</v>
      </c>
      <c r="M12" s="43">
        <f t="shared" si="1"/>
        <v>8.75</v>
      </c>
      <c r="N12" s="66"/>
    </row>
    <row r="13" ht="25" customHeight="1" spans="1:14">
      <c r="A13" s="25">
        <v>9</v>
      </c>
      <c r="B13" s="31" t="s">
        <v>93</v>
      </c>
      <c r="C13" s="31">
        <v>411</v>
      </c>
      <c r="D13" s="32" t="s">
        <v>78</v>
      </c>
      <c r="E13" s="32" t="s">
        <v>88</v>
      </c>
      <c r="F13" s="33">
        <v>25</v>
      </c>
      <c r="G13" s="25">
        <v>22</v>
      </c>
      <c r="H13" s="25">
        <v>22</v>
      </c>
      <c r="I13" s="25">
        <v>18</v>
      </c>
      <c r="J13" s="25">
        <v>21</v>
      </c>
      <c r="K13" s="48">
        <f t="shared" si="2"/>
        <v>20.75</v>
      </c>
      <c r="L13" s="49">
        <f t="shared" si="0"/>
        <v>0.83</v>
      </c>
      <c r="M13" s="43">
        <f t="shared" si="1"/>
        <v>12.5</v>
      </c>
      <c r="N13" s="66"/>
    </row>
    <row r="14" ht="25" customHeight="1" spans="1:14">
      <c r="A14" s="25">
        <v>10</v>
      </c>
      <c r="B14" s="31" t="s">
        <v>94</v>
      </c>
      <c r="C14" s="31">
        <v>412</v>
      </c>
      <c r="D14" s="32" t="s">
        <v>78</v>
      </c>
      <c r="E14" s="32" t="s">
        <v>33</v>
      </c>
      <c r="F14" s="33">
        <v>18</v>
      </c>
      <c r="G14" s="25">
        <v>16</v>
      </c>
      <c r="H14" s="25">
        <v>16</v>
      </c>
      <c r="I14" s="25">
        <v>18</v>
      </c>
      <c r="J14" s="25">
        <v>18</v>
      </c>
      <c r="K14" s="48">
        <f t="shared" si="2"/>
        <v>17</v>
      </c>
      <c r="L14" s="49">
        <f t="shared" si="0"/>
        <v>0.944444444444444</v>
      </c>
      <c r="M14" s="43">
        <f t="shared" si="1"/>
        <v>12.5</v>
      </c>
      <c r="N14" s="66"/>
    </row>
    <row r="15" ht="25" customHeight="1" spans="1:14">
      <c r="A15" s="25">
        <v>11</v>
      </c>
      <c r="B15" s="31" t="s">
        <v>95</v>
      </c>
      <c r="C15" s="31">
        <v>413</v>
      </c>
      <c r="D15" s="32" t="s">
        <v>87</v>
      </c>
      <c r="E15" s="32" t="s">
        <v>96</v>
      </c>
      <c r="F15" s="33">
        <v>23</v>
      </c>
      <c r="G15" s="25">
        <v>23</v>
      </c>
      <c r="H15" s="25">
        <v>23</v>
      </c>
      <c r="I15" s="25">
        <v>23</v>
      </c>
      <c r="J15" s="25">
        <v>23</v>
      </c>
      <c r="K15" s="48">
        <f t="shared" si="2"/>
        <v>23</v>
      </c>
      <c r="L15" s="49">
        <f t="shared" si="0"/>
        <v>1</v>
      </c>
      <c r="M15" s="43">
        <f t="shared" si="1"/>
        <v>11.25</v>
      </c>
      <c r="N15" s="66"/>
    </row>
    <row r="16" ht="25" customHeight="1" spans="1:14">
      <c r="A16" s="25">
        <v>12</v>
      </c>
      <c r="B16" s="31" t="s">
        <v>97</v>
      </c>
      <c r="C16" s="31">
        <v>414</v>
      </c>
      <c r="D16" s="32" t="s">
        <v>78</v>
      </c>
      <c r="E16" s="32" t="s">
        <v>81</v>
      </c>
      <c r="F16" s="33">
        <v>27</v>
      </c>
      <c r="G16" s="25">
        <v>27</v>
      </c>
      <c r="H16" s="25">
        <v>27</v>
      </c>
      <c r="I16" s="25">
        <v>27</v>
      </c>
      <c r="J16" s="25">
        <v>25</v>
      </c>
      <c r="K16" s="48">
        <f t="shared" si="2"/>
        <v>26.5</v>
      </c>
      <c r="L16" s="49">
        <f t="shared" si="0"/>
        <v>0.981481481481482</v>
      </c>
      <c r="M16" s="43">
        <f t="shared" si="1"/>
        <v>11.25</v>
      </c>
      <c r="N16" s="66"/>
    </row>
    <row r="17" spans="7:14">
      <c r="G17" s="65">
        <v>15</v>
      </c>
      <c r="H17" s="65">
        <v>10</v>
      </c>
      <c r="I17" s="65">
        <v>15</v>
      </c>
      <c r="J17" s="65">
        <v>15</v>
      </c>
      <c r="N17" s="66"/>
    </row>
    <row r="18" spans="7:14">
      <c r="G18" s="65">
        <v>15</v>
      </c>
      <c r="H18" s="65">
        <v>10</v>
      </c>
      <c r="I18" s="65">
        <v>15</v>
      </c>
      <c r="J18" s="65">
        <v>15</v>
      </c>
      <c r="N18" s="66"/>
    </row>
    <row r="19" spans="7:14">
      <c r="G19" s="65">
        <v>10</v>
      </c>
      <c r="H19" s="65">
        <v>20</v>
      </c>
      <c r="I19" s="65">
        <v>15</v>
      </c>
      <c r="J19" s="65">
        <v>15</v>
      </c>
      <c r="N19" s="66"/>
    </row>
    <row r="20" spans="7:14">
      <c r="G20" s="65">
        <v>5</v>
      </c>
      <c r="H20" s="65">
        <v>20</v>
      </c>
      <c r="I20" s="65">
        <v>5</v>
      </c>
      <c r="J20" s="65">
        <v>10</v>
      </c>
      <c r="N20" s="66"/>
    </row>
    <row r="21" spans="7:14">
      <c r="G21" s="65">
        <v>15</v>
      </c>
      <c r="H21" s="65">
        <v>20</v>
      </c>
      <c r="I21" s="65">
        <v>20</v>
      </c>
      <c r="J21" s="65">
        <v>10</v>
      </c>
      <c r="N21" s="66"/>
    </row>
    <row r="22" spans="7:14">
      <c r="G22" s="65">
        <v>15</v>
      </c>
      <c r="H22" s="65">
        <v>5</v>
      </c>
      <c r="I22" s="65">
        <v>15</v>
      </c>
      <c r="J22" s="65">
        <v>10</v>
      </c>
      <c r="N22" s="66"/>
    </row>
    <row r="23" spans="7:14">
      <c r="G23" s="65">
        <v>10</v>
      </c>
      <c r="H23" s="65">
        <v>20</v>
      </c>
      <c r="I23" s="65">
        <v>10</v>
      </c>
      <c r="J23" s="65">
        <v>15</v>
      </c>
      <c r="N23" s="66"/>
    </row>
    <row r="24" spans="7:14">
      <c r="G24" s="65">
        <v>5</v>
      </c>
      <c r="H24" s="65">
        <v>5</v>
      </c>
      <c r="I24" s="65">
        <v>15</v>
      </c>
      <c r="J24" s="65">
        <v>10</v>
      </c>
      <c r="N24" s="66"/>
    </row>
    <row r="25" spans="7:14">
      <c r="G25" s="65">
        <v>10</v>
      </c>
      <c r="H25" s="65">
        <v>10</v>
      </c>
      <c r="I25" s="65">
        <v>15</v>
      </c>
      <c r="J25" s="65">
        <v>15</v>
      </c>
      <c r="N25" s="66"/>
    </row>
    <row r="26" spans="7:14">
      <c r="G26" s="65">
        <v>10</v>
      </c>
      <c r="H26" s="65">
        <v>10</v>
      </c>
      <c r="I26" s="65">
        <v>20</v>
      </c>
      <c r="J26" s="65">
        <v>10</v>
      </c>
      <c r="N26" s="66"/>
    </row>
    <row r="27" spans="7:14">
      <c r="G27" s="65">
        <v>10</v>
      </c>
      <c r="H27" s="65">
        <v>10</v>
      </c>
      <c r="I27" s="65">
        <v>15</v>
      </c>
      <c r="J27" s="65">
        <v>10</v>
      </c>
      <c r="N27" s="66"/>
    </row>
    <row r="28" spans="7:14">
      <c r="G28" s="65">
        <v>10</v>
      </c>
      <c r="H28" s="65">
        <v>5</v>
      </c>
      <c r="I28" s="65">
        <v>15</v>
      </c>
      <c r="J28" s="65">
        <v>15</v>
      </c>
      <c r="N28" s="66"/>
    </row>
    <row r="29" spans="7:10">
      <c r="G29" s="65"/>
      <c r="H29" s="65"/>
      <c r="I29" s="65"/>
      <c r="J29" s="65"/>
    </row>
  </sheetData>
  <mergeCells count="4">
    <mergeCell ref="A3:M3"/>
    <mergeCell ref="J5:J6"/>
    <mergeCell ref="J8:J12"/>
    <mergeCell ref="A1:M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opLeftCell="B1" workbookViewId="0">
      <selection activeCell="L10" sqref="L10"/>
    </sheetView>
  </sheetViews>
  <sheetFormatPr defaultColWidth="9" defaultRowHeight="14.25"/>
  <cols>
    <col min="1" max="10" width="11.5583333333333" style="53" customWidth="1"/>
    <col min="11" max="12" width="11.5583333333333" style="54" customWidth="1"/>
    <col min="13" max="13" width="9" style="55"/>
    <col min="14" max="14" width="9.21666666666667" style="55"/>
    <col min="15" max="16384" width="9" style="55"/>
  </cols>
  <sheetData>
    <row r="1" ht="25" customHeight="1" spans="1:13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61"/>
    </row>
    <row r="2" ht="25" customHeight="1" spans="1:13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62"/>
    </row>
    <row r="3" ht="25" customHeight="1" spans="1:13">
      <c r="A3" s="3" t="s">
        <v>76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4"/>
    </row>
    <row r="4" ht="25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12.12</v>
      </c>
      <c r="H4" s="6">
        <v>12.14</v>
      </c>
      <c r="I4" s="6">
        <v>12.15</v>
      </c>
      <c r="J4" s="6">
        <v>12.16</v>
      </c>
      <c r="K4" s="35" t="s">
        <v>8</v>
      </c>
      <c r="L4" s="35" t="s">
        <v>9</v>
      </c>
      <c r="M4" s="40" t="s">
        <v>10</v>
      </c>
    </row>
    <row r="5" ht="25" customHeight="1" spans="1:14">
      <c r="A5" s="17">
        <v>1</v>
      </c>
      <c r="B5" s="15" t="s">
        <v>98</v>
      </c>
      <c r="C5" s="50">
        <v>604</v>
      </c>
      <c r="D5" s="32" t="s">
        <v>99</v>
      </c>
      <c r="E5" s="32" t="s">
        <v>81</v>
      </c>
      <c r="F5" s="50">
        <v>30</v>
      </c>
      <c r="G5" s="50">
        <v>28</v>
      </c>
      <c r="H5" s="27" t="s">
        <v>14</v>
      </c>
      <c r="I5" s="25">
        <v>27</v>
      </c>
      <c r="J5" s="25">
        <v>27</v>
      </c>
      <c r="K5" s="51">
        <f>(G5+I5+J5)/3</f>
        <v>27.3333333333333</v>
      </c>
      <c r="L5" s="52">
        <f>K5/F5</f>
        <v>0.911111111111111</v>
      </c>
      <c r="M5" s="43">
        <f>(G14+H14+I14+J14)/3</f>
        <v>18.3333333333333</v>
      </c>
      <c r="N5" s="63"/>
    </row>
    <row r="6" ht="25" customHeight="1" spans="1:14">
      <c r="A6" s="17">
        <v>2</v>
      </c>
      <c r="B6" s="15" t="s">
        <v>100</v>
      </c>
      <c r="C6" s="50">
        <v>605</v>
      </c>
      <c r="D6" s="32" t="s">
        <v>101</v>
      </c>
      <c r="E6" s="32" t="s">
        <v>79</v>
      </c>
      <c r="F6" s="50">
        <v>28</v>
      </c>
      <c r="G6" s="50">
        <v>19</v>
      </c>
      <c r="H6" s="30"/>
      <c r="I6" s="25">
        <v>24</v>
      </c>
      <c r="J6" s="25">
        <v>23</v>
      </c>
      <c r="K6" s="51">
        <f>(G6+I6+J6)/3</f>
        <v>22</v>
      </c>
      <c r="L6" s="52">
        <f t="shared" ref="L6:L13" si="0">K6/F6</f>
        <v>0.785714285714286</v>
      </c>
      <c r="M6" s="43">
        <f>(G15+H15+I15+J15)/3</f>
        <v>18.3333333333333</v>
      </c>
      <c r="N6" s="63"/>
    </row>
    <row r="7" ht="25" customHeight="1" spans="1:14">
      <c r="A7" s="17">
        <v>3</v>
      </c>
      <c r="B7" s="15" t="s">
        <v>102</v>
      </c>
      <c r="C7" s="50">
        <v>606</v>
      </c>
      <c r="D7" s="32" t="s">
        <v>101</v>
      </c>
      <c r="E7" s="32" t="s">
        <v>81</v>
      </c>
      <c r="F7" s="50">
        <v>29</v>
      </c>
      <c r="G7" s="50">
        <v>22</v>
      </c>
      <c r="H7" s="30"/>
      <c r="I7" s="25">
        <v>29</v>
      </c>
      <c r="J7" s="25">
        <v>26</v>
      </c>
      <c r="K7" s="51">
        <f>(G7+I7+J7)/3</f>
        <v>25.6666666666667</v>
      </c>
      <c r="L7" s="52">
        <f t="shared" si="0"/>
        <v>0.885057471264368</v>
      </c>
      <c r="M7" s="43">
        <f t="shared" ref="M7:M13" si="1">(G16+H16+I16+J16)/4</f>
        <v>13.75</v>
      </c>
      <c r="N7" s="63"/>
    </row>
    <row r="8" ht="25" customHeight="1" spans="1:14">
      <c r="A8" s="17">
        <v>4</v>
      </c>
      <c r="B8" s="15" t="s">
        <v>103</v>
      </c>
      <c r="C8" s="50">
        <v>607</v>
      </c>
      <c r="D8" s="32" t="s">
        <v>101</v>
      </c>
      <c r="E8" s="32" t="s">
        <v>81</v>
      </c>
      <c r="F8" s="50">
        <v>29</v>
      </c>
      <c r="G8" s="50">
        <v>29</v>
      </c>
      <c r="H8" s="30"/>
      <c r="I8" s="25">
        <v>27</v>
      </c>
      <c r="J8" s="25">
        <v>27</v>
      </c>
      <c r="K8" s="51">
        <f>(G8+I8+J8)/3</f>
        <v>27.6666666666667</v>
      </c>
      <c r="L8" s="52">
        <f t="shared" si="0"/>
        <v>0.954022988505747</v>
      </c>
      <c r="M8" s="43">
        <f>(G17+H17+I17+J17)/3</f>
        <v>18.3333333333333</v>
      </c>
      <c r="N8" s="63"/>
    </row>
    <row r="9" ht="25" customHeight="1" spans="1:14">
      <c r="A9" s="17">
        <v>5</v>
      </c>
      <c r="B9" s="15" t="s">
        <v>104</v>
      </c>
      <c r="C9" s="50">
        <v>608</v>
      </c>
      <c r="D9" s="50">
        <v>31</v>
      </c>
      <c r="E9" s="32" t="s">
        <v>92</v>
      </c>
      <c r="F9" s="50">
        <v>27</v>
      </c>
      <c r="G9" s="50">
        <v>27</v>
      </c>
      <c r="H9" s="28"/>
      <c r="I9" s="25">
        <v>26</v>
      </c>
      <c r="J9" s="25">
        <v>23</v>
      </c>
      <c r="K9" s="51">
        <f>(G9+I9+J9)/3</f>
        <v>25.3333333333333</v>
      </c>
      <c r="L9" s="52">
        <f t="shared" si="0"/>
        <v>0.938271604938272</v>
      </c>
      <c r="M9" s="43">
        <f>(G18+H18+I18+J18)/3</f>
        <v>18.3333333333333</v>
      </c>
      <c r="N9" s="63"/>
    </row>
    <row r="10" ht="25" customHeight="1" spans="1:14">
      <c r="A10" s="17">
        <v>6</v>
      </c>
      <c r="B10" s="15" t="s">
        <v>105</v>
      </c>
      <c r="C10" s="50">
        <v>609</v>
      </c>
      <c r="D10" s="32" t="s">
        <v>99</v>
      </c>
      <c r="E10" s="32" t="s">
        <v>96</v>
      </c>
      <c r="F10" s="50">
        <v>25</v>
      </c>
      <c r="G10" s="50">
        <v>23</v>
      </c>
      <c r="H10" s="25">
        <v>24</v>
      </c>
      <c r="I10" s="25">
        <v>24</v>
      </c>
      <c r="J10" s="25">
        <v>24</v>
      </c>
      <c r="K10" s="51">
        <f>AVERAGE(G10:J10)</f>
        <v>23.75</v>
      </c>
      <c r="L10" s="52">
        <f t="shared" si="0"/>
        <v>0.95</v>
      </c>
      <c r="M10" s="43">
        <f t="shared" si="1"/>
        <v>20</v>
      </c>
      <c r="N10" s="63"/>
    </row>
    <row r="11" ht="25" customHeight="1" spans="1:14">
      <c r="A11" s="17">
        <v>7</v>
      </c>
      <c r="B11" s="15" t="s">
        <v>106</v>
      </c>
      <c r="C11" s="50">
        <v>610</v>
      </c>
      <c r="D11" s="32" t="s">
        <v>99</v>
      </c>
      <c r="E11" s="32" t="s">
        <v>79</v>
      </c>
      <c r="F11" s="50">
        <v>29</v>
      </c>
      <c r="G11" s="50">
        <v>24</v>
      </c>
      <c r="H11" s="25">
        <v>26</v>
      </c>
      <c r="I11" s="25">
        <v>28</v>
      </c>
      <c r="J11" s="25">
        <v>24</v>
      </c>
      <c r="K11" s="51">
        <f>AVERAGE(G11:J11)</f>
        <v>25.5</v>
      </c>
      <c r="L11" s="52">
        <f t="shared" si="0"/>
        <v>0.879310344827586</v>
      </c>
      <c r="M11" s="43">
        <f t="shared" si="1"/>
        <v>20</v>
      </c>
      <c r="N11" s="63"/>
    </row>
    <row r="12" ht="25" customHeight="1" spans="1:14">
      <c r="A12" s="17">
        <v>8</v>
      </c>
      <c r="B12" s="15" t="s">
        <v>107</v>
      </c>
      <c r="C12" s="50">
        <v>611</v>
      </c>
      <c r="D12" s="32" t="s">
        <v>101</v>
      </c>
      <c r="E12" s="32" t="s">
        <v>62</v>
      </c>
      <c r="F12" s="50">
        <v>15</v>
      </c>
      <c r="G12" s="50">
        <v>13</v>
      </c>
      <c r="H12" s="25" t="s">
        <v>14</v>
      </c>
      <c r="I12" s="25">
        <v>15</v>
      </c>
      <c r="J12" s="25">
        <v>12</v>
      </c>
      <c r="K12" s="51">
        <f>(G12+I12+J12)/3</f>
        <v>13.3333333333333</v>
      </c>
      <c r="L12" s="52">
        <f t="shared" si="0"/>
        <v>0.888888888888889</v>
      </c>
      <c r="M12" s="43">
        <f>(G21+H21+I21+J21)/3</f>
        <v>18.3333333333333</v>
      </c>
      <c r="N12" s="63"/>
    </row>
    <row r="13" ht="25" customHeight="1" spans="1:14">
      <c r="A13" s="17">
        <v>9</v>
      </c>
      <c r="B13" s="15" t="s">
        <v>108</v>
      </c>
      <c r="C13" s="50">
        <v>612</v>
      </c>
      <c r="D13" s="32" t="s">
        <v>101</v>
      </c>
      <c r="E13" s="32" t="s">
        <v>45</v>
      </c>
      <c r="F13" s="50">
        <v>25</v>
      </c>
      <c r="G13" s="50">
        <v>24</v>
      </c>
      <c r="H13" s="25">
        <v>16</v>
      </c>
      <c r="I13" s="25">
        <v>15</v>
      </c>
      <c r="J13" s="25">
        <v>24</v>
      </c>
      <c r="K13" s="51">
        <f>AVERAGE(G13:J13)</f>
        <v>19.75</v>
      </c>
      <c r="L13" s="52">
        <f t="shared" si="0"/>
        <v>0.79</v>
      </c>
      <c r="M13" s="43">
        <f t="shared" si="1"/>
        <v>16.25</v>
      </c>
      <c r="N13" s="63"/>
    </row>
    <row r="14" spans="7:14">
      <c r="G14" s="53" t="s">
        <v>43</v>
      </c>
      <c r="H14" s="60"/>
      <c r="I14" s="60">
        <v>20</v>
      </c>
      <c r="J14" s="60">
        <v>20</v>
      </c>
      <c r="N14" s="63"/>
    </row>
    <row r="15" spans="7:14">
      <c r="G15" s="53" t="s">
        <v>43</v>
      </c>
      <c r="H15" s="60"/>
      <c r="I15" s="60">
        <v>20</v>
      </c>
      <c r="J15" s="60">
        <v>20</v>
      </c>
      <c r="N15" s="63"/>
    </row>
    <row r="16" spans="7:14">
      <c r="G16" s="53" t="s">
        <v>43</v>
      </c>
      <c r="H16" s="60"/>
      <c r="I16" s="60">
        <v>20</v>
      </c>
      <c r="J16" s="60">
        <v>20</v>
      </c>
      <c r="N16" s="63"/>
    </row>
    <row r="17" spans="7:14">
      <c r="G17" s="53" t="s">
        <v>46</v>
      </c>
      <c r="H17" s="60"/>
      <c r="I17" s="60">
        <v>20</v>
      </c>
      <c r="J17" s="60">
        <v>15</v>
      </c>
      <c r="N17" s="63"/>
    </row>
    <row r="18" spans="7:14">
      <c r="G18" s="53" t="s">
        <v>46</v>
      </c>
      <c r="H18" s="60"/>
      <c r="I18" s="60">
        <v>20</v>
      </c>
      <c r="J18" s="60">
        <v>15</v>
      </c>
      <c r="N18" s="63"/>
    </row>
    <row r="19" spans="7:14">
      <c r="G19" s="53" t="s">
        <v>46</v>
      </c>
      <c r="H19" s="60">
        <v>20</v>
      </c>
      <c r="I19" s="60">
        <v>20</v>
      </c>
      <c r="J19" s="60">
        <v>20</v>
      </c>
      <c r="N19" s="63"/>
    </row>
    <row r="20" spans="7:14">
      <c r="G20" s="53" t="s">
        <v>46</v>
      </c>
      <c r="H20" s="60">
        <v>20</v>
      </c>
      <c r="I20" s="60">
        <v>20</v>
      </c>
      <c r="J20" s="60">
        <v>20</v>
      </c>
      <c r="N20" s="63"/>
    </row>
    <row r="21" spans="7:14">
      <c r="G21" s="53" t="s">
        <v>43</v>
      </c>
      <c r="H21" s="60"/>
      <c r="I21" s="60">
        <v>20</v>
      </c>
      <c r="J21" s="60">
        <v>20</v>
      </c>
      <c r="N21" s="63"/>
    </row>
    <row r="22" spans="7:14">
      <c r="G22" s="53" t="s">
        <v>43</v>
      </c>
      <c r="H22" s="60">
        <v>10</v>
      </c>
      <c r="I22" s="60">
        <v>20</v>
      </c>
      <c r="J22" s="60">
        <v>20</v>
      </c>
      <c r="N22" s="63"/>
    </row>
  </sheetData>
  <mergeCells count="3">
    <mergeCell ref="A3:M3"/>
    <mergeCell ref="H5:H9"/>
    <mergeCell ref="A1:M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5"/>
  <sheetViews>
    <sheetView zoomScale="85" zoomScaleNormal="85" workbookViewId="0">
      <selection activeCell="M16" sqref="M16"/>
    </sheetView>
  </sheetViews>
  <sheetFormatPr defaultColWidth="9" defaultRowHeight="13.5"/>
  <cols>
    <col min="1" max="11" width="9" style="1"/>
    <col min="12" max="12" width="10.6666666666667" style="1" customWidth="1"/>
    <col min="13" max="16384" width="9" style="1"/>
  </cols>
  <sheetData>
    <row r="1" ht="14.5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5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4"/>
    </row>
    <row r="4" ht="14.25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>
        <v>12.12</v>
      </c>
      <c r="H4" s="6">
        <v>12.14</v>
      </c>
      <c r="I4" s="6">
        <v>12.15</v>
      </c>
      <c r="J4" s="6">
        <v>12.16</v>
      </c>
      <c r="K4" s="35" t="s">
        <v>8</v>
      </c>
      <c r="L4" s="36" t="s">
        <v>9</v>
      </c>
      <c r="M4" s="25" t="s">
        <v>10</v>
      </c>
    </row>
    <row r="5" ht="14.25" spans="1:13">
      <c r="A5" s="7">
        <v>1</v>
      </c>
      <c r="B5" s="8" t="s">
        <v>11</v>
      </c>
      <c r="C5" s="9">
        <v>1506</v>
      </c>
      <c r="D5" s="9">
        <v>33</v>
      </c>
      <c r="E5" s="9">
        <v>7</v>
      </c>
      <c r="F5" s="9">
        <v>26</v>
      </c>
      <c r="G5" s="10">
        <v>23</v>
      </c>
      <c r="H5" s="11">
        <v>23</v>
      </c>
      <c r="I5" s="11">
        <v>24</v>
      </c>
      <c r="J5" s="25">
        <v>26</v>
      </c>
      <c r="K5" s="37">
        <v>24</v>
      </c>
      <c r="L5" s="38">
        <v>0.923076923076923</v>
      </c>
      <c r="M5" s="39">
        <v>17.5</v>
      </c>
    </row>
    <row r="6" ht="14.25" spans="1:13">
      <c r="A6" s="7">
        <v>2</v>
      </c>
      <c r="B6" s="8" t="s">
        <v>12</v>
      </c>
      <c r="C6" s="9">
        <v>1505</v>
      </c>
      <c r="D6" s="9">
        <v>35</v>
      </c>
      <c r="E6" s="9">
        <v>5</v>
      </c>
      <c r="F6" s="9">
        <v>30</v>
      </c>
      <c r="G6" s="12">
        <v>26</v>
      </c>
      <c r="H6" s="11">
        <v>24</v>
      </c>
      <c r="I6" s="11">
        <v>20</v>
      </c>
      <c r="J6" s="25">
        <v>26</v>
      </c>
      <c r="K6" s="37">
        <v>24</v>
      </c>
      <c r="L6" s="38">
        <v>0.8</v>
      </c>
      <c r="M6" s="39">
        <v>16.25</v>
      </c>
    </row>
    <row r="7" ht="14.25" spans="1:13">
      <c r="A7" s="7">
        <v>3</v>
      </c>
      <c r="B7" s="8" t="s">
        <v>13</v>
      </c>
      <c r="C7" s="9">
        <v>1507</v>
      </c>
      <c r="D7" s="9">
        <v>38</v>
      </c>
      <c r="E7" s="9">
        <v>3</v>
      </c>
      <c r="F7" s="9">
        <v>35</v>
      </c>
      <c r="G7" s="12">
        <v>34</v>
      </c>
      <c r="H7" s="13" t="s">
        <v>14</v>
      </c>
      <c r="I7" s="11">
        <v>31</v>
      </c>
      <c r="J7" s="25">
        <v>31</v>
      </c>
      <c r="K7" s="37">
        <v>32</v>
      </c>
      <c r="L7" s="38">
        <v>0.914285714285714</v>
      </c>
      <c r="M7" s="39">
        <v>15</v>
      </c>
    </row>
    <row r="8" ht="14.25" spans="1:13">
      <c r="A8" s="7">
        <v>4</v>
      </c>
      <c r="B8" s="8" t="s">
        <v>15</v>
      </c>
      <c r="C8" s="9">
        <v>1508</v>
      </c>
      <c r="D8" s="9">
        <v>37</v>
      </c>
      <c r="E8" s="9">
        <v>1</v>
      </c>
      <c r="F8" s="9">
        <v>36</v>
      </c>
      <c r="G8" s="12">
        <v>33</v>
      </c>
      <c r="H8" s="14"/>
      <c r="I8" s="11">
        <v>33</v>
      </c>
      <c r="J8" s="25">
        <v>16</v>
      </c>
      <c r="K8" s="37">
        <v>27.3333333333333</v>
      </c>
      <c r="L8" s="38">
        <v>0.759259259259259</v>
      </c>
      <c r="M8" s="39">
        <v>15</v>
      </c>
    </row>
    <row r="9" ht="14.25" spans="1:13">
      <c r="A9" s="7">
        <v>5</v>
      </c>
      <c r="B9" s="8" t="s">
        <v>16</v>
      </c>
      <c r="C9" s="9">
        <v>1411</v>
      </c>
      <c r="D9" s="9">
        <v>41</v>
      </c>
      <c r="E9" s="9">
        <v>2</v>
      </c>
      <c r="F9" s="9">
        <v>39</v>
      </c>
      <c r="G9" s="12">
        <v>34</v>
      </c>
      <c r="H9" s="11">
        <v>34</v>
      </c>
      <c r="I9" s="11">
        <v>35</v>
      </c>
      <c r="J9" s="25">
        <v>34</v>
      </c>
      <c r="K9" s="37">
        <v>34.25</v>
      </c>
      <c r="L9" s="38">
        <v>0.878205128205128</v>
      </c>
      <c r="M9" s="39">
        <v>18.75</v>
      </c>
    </row>
    <row r="10" ht="14.25" spans="1:13">
      <c r="A10" s="7">
        <v>6</v>
      </c>
      <c r="B10" s="8" t="s">
        <v>17</v>
      </c>
      <c r="C10" s="9">
        <v>1409</v>
      </c>
      <c r="D10" s="9">
        <v>35</v>
      </c>
      <c r="E10" s="9">
        <v>2</v>
      </c>
      <c r="F10" s="9">
        <v>33</v>
      </c>
      <c r="G10" s="12">
        <v>29</v>
      </c>
      <c r="H10" s="11">
        <v>30</v>
      </c>
      <c r="I10" s="11">
        <v>31</v>
      </c>
      <c r="J10" s="25">
        <v>24</v>
      </c>
      <c r="K10" s="37">
        <v>28.5</v>
      </c>
      <c r="L10" s="38">
        <v>0.863636363636364</v>
      </c>
      <c r="M10" s="39">
        <v>15</v>
      </c>
    </row>
    <row r="11" ht="14.25" spans="1:13">
      <c r="A11" s="7">
        <v>7</v>
      </c>
      <c r="B11" s="8" t="s">
        <v>18</v>
      </c>
      <c r="C11" s="9">
        <v>1405</v>
      </c>
      <c r="D11" s="9">
        <v>18</v>
      </c>
      <c r="E11" s="9">
        <v>1</v>
      </c>
      <c r="F11" s="9">
        <v>18</v>
      </c>
      <c r="G11" s="12">
        <v>16</v>
      </c>
      <c r="H11" s="11">
        <v>16</v>
      </c>
      <c r="I11" s="11">
        <v>16</v>
      </c>
      <c r="J11" s="25">
        <v>10</v>
      </c>
      <c r="K11" s="37">
        <v>14.5</v>
      </c>
      <c r="L11" s="38">
        <v>0.805555555555556</v>
      </c>
      <c r="M11" s="39">
        <v>17.5</v>
      </c>
    </row>
    <row r="12" ht="14.25" spans="1:13">
      <c r="A12" s="7">
        <v>8</v>
      </c>
      <c r="B12" s="15" t="s">
        <v>19</v>
      </c>
      <c r="C12" s="15">
        <v>1407</v>
      </c>
      <c r="D12" s="15">
        <v>34</v>
      </c>
      <c r="E12" s="15">
        <v>3</v>
      </c>
      <c r="F12" s="9">
        <v>31</v>
      </c>
      <c r="G12" s="12">
        <v>26</v>
      </c>
      <c r="H12" s="11">
        <v>25</v>
      </c>
      <c r="I12" s="11">
        <v>26</v>
      </c>
      <c r="J12" s="25">
        <v>22</v>
      </c>
      <c r="K12" s="37">
        <v>24.75</v>
      </c>
      <c r="L12" s="38">
        <v>0.798387096774194</v>
      </c>
      <c r="M12" s="39">
        <v>15</v>
      </c>
    </row>
    <row r="13" ht="14.25" spans="1:13">
      <c r="A13" s="7">
        <v>9</v>
      </c>
      <c r="B13" s="15" t="s">
        <v>20</v>
      </c>
      <c r="C13" s="15">
        <v>1408</v>
      </c>
      <c r="D13" s="15">
        <v>17</v>
      </c>
      <c r="E13" s="15">
        <v>1</v>
      </c>
      <c r="F13" s="9">
        <v>16</v>
      </c>
      <c r="G13" s="12">
        <v>15</v>
      </c>
      <c r="H13" s="11">
        <v>12</v>
      </c>
      <c r="I13" s="11">
        <v>16</v>
      </c>
      <c r="J13" s="11">
        <v>9</v>
      </c>
      <c r="K13" s="37">
        <v>13</v>
      </c>
      <c r="L13" s="38">
        <v>0.8125</v>
      </c>
      <c r="M13" s="39">
        <v>15</v>
      </c>
    </row>
    <row r="14" ht="14.25" spans="1:13">
      <c r="A14" s="7">
        <v>10</v>
      </c>
      <c r="B14" s="15" t="s">
        <v>21</v>
      </c>
      <c r="C14" s="15">
        <v>1410</v>
      </c>
      <c r="D14" s="15">
        <v>40</v>
      </c>
      <c r="E14" s="15">
        <v>1</v>
      </c>
      <c r="F14" s="9">
        <v>39</v>
      </c>
      <c r="G14" s="12">
        <v>33</v>
      </c>
      <c r="H14" s="14" t="s">
        <v>14</v>
      </c>
      <c r="I14" s="14">
        <v>29</v>
      </c>
      <c r="J14" s="14">
        <v>30</v>
      </c>
      <c r="K14" s="37">
        <v>30.6666666666667</v>
      </c>
      <c r="L14" s="38">
        <v>0.786324786324786</v>
      </c>
      <c r="M14" s="39">
        <v>18.3333333333333</v>
      </c>
    </row>
    <row r="15" ht="14.25" spans="1:13">
      <c r="A15" s="7">
        <v>11</v>
      </c>
      <c r="B15" s="15" t="s">
        <v>22</v>
      </c>
      <c r="C15" s="15">
        <v>1406</v>
      </c>
      <c r="D15" s="15">
        <v>31</v>
      </c>
      <c r="E15" s="15">
        <v>4</v>
      </c>
      <c r="F15" s="9">
        <v>27</v>
      </c>
      <c r="G15" s="12">
        <v>26</v>
      </c>
      <c r="H15" s="14">
        <v>27</v>
      </c>
      <c r="I15" s="14">
        <v>27</v>
      </c>
      <c r="J15" s="14">
        <v>18</v>
      </c>
      <c r="K15" s="37">
        <v>25.75</v>
      </c>
      <c r="L15" s="38">
        <v>0.858333333333333</v>
      </c>
      <c r="M15" s="39">
        <v>17.5</v>
      </c>
    </row>
    <row r="16" ht="14.25" spans="1:13">
      <c r="A16" s="7">
        <v>12</v>
      </c>
      <c r="B16" s="15" t="s">
        <v>23</v>
      </c>
      <c r="C16" s="15">
        <v>1413</v>
      </c>
      <c r="D16" s="15">
        <v>29</v>
      </c>
      <c r="E16" s="15">
        <v>0</v>
      </c>
      <c r="F16" s="9">
        <v>29</v>
      </c>
      <c r="G16" s="16">
        <v>29</v>
      </c>
      <c r="H16" s="14">
        <v>29</v>
      </c>
      <c r="I16" s="14">
        <v>29</v>
      </c>
      <c r="J16" s="14">
        <v>29</v>
      </c>
      <c r="K16" s="14">
        <v>29</v>
      </c>
      <c r="L16" s="38">
        <v>1</v>
      </c>
      <c r="M16" s="39">
        <v>18.75</v>
      </c>
    </row>
    <row r="17" ht="14.25" spans="1:13">
      <c r="A17" s="5" t="s">
        <v>24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ht="14.25" spans="1:13">
      <c r="A18" s="5" t="s">
        <v>2</v>
      </c>
      <c r="B18" s="5" t="s">
        <v>3</v>
      </c>
      <c r="C18" s="5" t="s">
        <v>4</v>
      </c>
      <c r="D18" s="5" t="s">
        <v>5</v>
      </c>
      <c r="E18" s="5" t="s">
        <v>6</v>
      </c>
      <c r="F18" s="5" t="s">
        <v>7</v>
      </c>
      <c r="G18" s="6">
        <v>12.12</v>
      </c>
      <c r="H18" s="6">
        <v>12.14</v>
      </c>
      <c r="I18" s="6">
        <v>12.15</v>
      </c>
      <c r="J18" s="6">
        <v>12.16</v>
      </c>
      <c r="K18" s="35" t="s">
        <v>8</v>
      </c>
      <c r="L18" s="35" t="s">
        <v>9</v>
      </c>
      <c r="M18" s="40" t="s">
        <v>10</v>
      </c>
    </row>
    <row r="19" ht="18.75" spans="1:13">
      <c r="A19" s="17">
        <v>1</v>
      </c>
      <c r="B19" s="18" t="s">
        <v>25</v>
      </c>
      <c r="C19" s="19">
        <v>1106</v>
      </c>
      <c r="D19" s="20">
        <v>33</v>
      </c>
      <c r="E19" s="20">
        <v>3</v>
      </c>
      <c r="F19" s="21">
        <v>30</v>
      </c>
      <c r="G19" s="11">
        <v>26</v>
      </c>
      <c r="H19" s="11">
        <v>22</v>
      </c>
      <c r="I19" s="41">
        <v>18</v>
      </c>
      <c r="J19" s="42" t="s">
        <v>14</v>
      </c>
      <c r="K19" s="43">
        <v>22</v>
      </c>
      <c r="L19" s="38">
        <v>0.733333333333333</v>
      </c>
      <c r="M19" s="43">
        <v>16.6666666666667</v>
      </c>
    </row>
    <row r="20" ht="18.75" spans="1:13">
      <c r="A20" s="17">
        <v>2</v>
      </c>
      <c r="B20" s="18" t="s">
        <v>26</v>
      </c>
      <c r="C20" s="19">
        <v>1107</v>
      </c>
      <c r="D20" s="20">
        <v>33</v>
      </c>
      <c r="E20" s="20">
        <v>8</v>
      </c>
      <c r="F20" s="21">
        <v>25</v>
      </c>
      <c r="G20" s="11">
        <v>14</v>
      </c>
      <c r="H20" s="11">
        <v>12</v>
      </c>
      <c r="I20" s="41">
        <v>20</v>
      </c>
      <c r="J20" s="44"/>
      <c r="K20" s="43">
        <v>15.3333333333333</v>
      </c>
      <c r="L20" s="38">
        <v>0.613333333333333</v>
      </c>
      <c r="M20" s="43">
        <v>18.3333333333333</v>
      </c>
    </row>
    <row r="21" ht="18.75" spans="1:13">
      <c r="A21" s="17">
        <v>3</v>
      </c>
      <c r="B21" s="18" t="s">
        <v>27</v>
      </c>
      <c r="C21" s="19">
        <v>1103</v>
      </c>
      <c r="D21" s="20">
        <v>40</v>
      </c>
      <c r="E21" s="20">
        <v>6</v>
      </c>
      <c r="F21" s="21">
        <v>34</v>
      </c>
      <c r="G21" s="11">
        <v>30</v>
      </c>
      <c r="H21" s="11">
        <v>29</v>
      </c>
      <c r="I21" s="41">
        <v>30</v>
      </c>
      <c r="J21" s="41">
        <v>30</v>
      </c>
      <c r="K21" s="43">
        <v>29.75</v>
      </c>
      <c r="L21" s="38">
        <v>0.875</v>
      </c>
      <c r="M21" s="43">
        <v>17.5</v>
      </c>
    </row>
    <row r="22" ht="18.75" spans="1:13">
      <c r="A22" s="17">
        <v>4</v>
      </c>
      <c r="B22" s="18" t="s">
        <v>28</v>
      </c>
      <c r="C22" s="19">
        <v>1104</v>
      </c>
      <c r="D22" s="20">
        <v>37</v>
      </c>
      <c r="E22" s="20">
        <v>5</v>
      </c>
      <c r="F22" s="21">
        <v>32</v>
      </c>
      <c r="G22" s="11">
        <v>23</v>
      </c>
      <c r="H22" s="11">
        <v>30</v>
      </c>
      <c r="I22" s="41">
        <v>25</v>
      </c>
      <c r="J22" s="41">
        <v>22</v>
      </c>
      <c r="K22" s="43">
        <v>25</v>
      </c>
      <c r="L22" s="38">
        <v>0.78125</v>
      </c>
      <c r="M22" s="43">
        <v>15</v>
      </c>
    </row>
    <row r="23" ht="18.75" spans="1:13">
      <c r="A23" s="17">
        <v>5</v>
      </c>
      <c r="B23" s="18" t="s">
        <v>29</v>
      </c>
      <c r="C23" s="19">
        <v>1105</v>
      </c>
      <c r="D23" s="20">
        <v>38</v>
      </c>
      <c r="E23" s="20">
        <v>6</v>
      </c>
      <c r="F23" s="21">
        <v>32</v>
      </c>
      <c r="G23" s="11">
        <v>17</v>
      </c>
      <c r="H23" s="11">
        <v>23</v>
      </c>
      <c r="I23" s="41">
        <v>22</v>
      </c>
      <c r="J23" s="41">
        <v>19</v>
      </c>
      <c r="K23" s="43">
        <v>20.25</v>
      </c>
      <c r="L23" s="38">
        <v>0.6328125</v>
      </c>
      <c r="M23" s="43">
        <v>17.5</v>
      </c>
    </row>
    <row r="24" ht="18.75" spans="1:13">
      <c r="A24" s="17">
        <v>6</v>
      </c>
      <c r="B24" s="18" t="s">
        <v>30</v>
      </c>
      <c r="C24" s="19">
        <v>809</v>
      </c>
      <c r="D24" s="20">
        <v>24</v>
      </c>
      <c r="E24" s="20">
        <v>0</v>
      </c>
      <c r="F24" s="21">
        <v>24</v>
      </c>
      <c r="G24" s="11">
        <v>24</v>
      </c>
      <c r="H24" s="5" t="s">
        <v>31</v>
      </c>
      <c r="I24" s="42" t="s">
        <v>14</v>
      </c>
      <c r="J24" s="41">
        <v>22</v>
      </c>
      <c r="K24" s="43">
        <v>21.3333333333333</v>
      </c>
      <c r="L24" s="38">
        <v>0.888888888888889</v>
      </c>
      <c r="M24" s="43">
        <v>16.6666666666667</v>
      </c>
    </row>
    <row r="25" ht="18.75" spans="1:13">
      <c r="A25" s="17">
        <v>7</v>
      </c>
      <c r="B25" s="18" t="s">
        <v>32</v>
      </c>
      <c r="C25" s="19">
        <v>810</v>
      </c>
      <c r="D25" s="20">
        <v>24</v>
      </c>
      <c r="E25" s="20">
        <v>0</v>
      </c>
      <c r="F25" s="21">
        <v>24</v>
      </c>
      <c r="G25" s="11">
        <v>24</v>
      </c>
      <c r="H25" s="5" t="s">
        <v>33</v>
      </c>
      <c r="I25" s="45"/>
      <c r="J25" s="41">
        <v>22</v>
      </c>
      <c r="K25" s="43">
        <v>18.6666666666667</v>
      </c>
      <c r="L25" s="38">
        <v>0.777777777777778</v>
      </c>
      <c r="M25" s="43">
        <v>18.3333333333333</v>
      </c>
    </row>
    <row r="26" ht="18.75" spans="1:13">
      <c r="A26" s="17">
        <v>8</v>
      </c>
      <c r="B26" s="18" t="s">
        <v>34</v>
      </c>
      <c r="C26" s="19">
        <v>1109</v>
      </c>
      <c r="D26" s="20">
        <v>26</v>
      </c>
      <c r="E26" s="20">
        <v>5</v>
      </c>
      <c r="F26" s="21">
        <v>21</v>
      </c>
      <c r="G26" s="11">
        <v>12</v>
      </c>
      <c r="H26" s="5" t="s">
        <v>33</v>
      </c>
      <c r="I26" s="45"/>
      <c r="J26" s="41">
        <v>15</v>
      </c>
      <c r="K26" s="43">
        <v>12.3333333333333</v>
      </c>
      <c r="L26" s="38">
        <v>0.587301587301587</v>
      </c>
      <c r="M26" s="43">
        <v>20</v>
      </c>
    </row>
    <row r="27" ht="18.75" spans="1:13">
      <c r="A27" s="17">
        <v>9</v>
      </c>
      <c r="B27" s="18" t="s">
        <v>35</v>
      </c>
      <c r="C27" s="19">
        <v>811</v>
      </c>
      <c r="D27" s="20">
        <v>21</v>
      </c>
      <c r="E27" s="20">
        <v>1</v>
      </c>
      <c r="F27" s="21">
        <v>20</v>
      </c>
      <c r="G27" s="11"/>
      <c r="H27" s="5"/>
      <c r="I27" s="44"/>
      <c r="J27" s="42" t="s">
        <v>14</v>
      </c>
      <c r="K27" s="43"/>
      <c r="L27" s="38"/>
      <c r="M27" s="43"/>
    </row>
    <row r="28" ht="18.75" spans="1:13">
      <c r="A28" s="17">
        <v>10</v>
      </c>
      <c r="B28" s="18" t="s">
        <v>37</v>
      </c>
      <c r="C28" s="19">
        <v>1108</v>
      </c>
      <c r="D28" s="20">
        <v>34</v>
      </c>
      <c r="E28" s="20">
        <v>1</v>
      </c>
      <c r="F28" s="21">
        <v>33</v>
      </c>
      <c r="G28" s="11">
        <v>25</v>
      </c>
      <c r="H28" s="5" t="s">
        <v>38</v>
      </c>
      <c r="I28" s="41">
        <v>25</v>
      </c>
      <c r="J28" s="45"/>
      <c r="K28" s="43">
        <v>25</v>
      </c>
      <c r="L28" s="38">
        <v>0.757575757575758</v>
      </c>
      <c r="M28" s="43">
        <v>16.6666666666667</v>
      </c>
    </row>
    <row r="29" ht="18.75" spans="1:13">
      <c r="A29" s="17">
        <v>11</v>
      </c>
      <c r="B29" s="18" t="s">
        <v>39</v>
      </c>
      <c r="C29" s="19">
        <v>1110</v>
      </c>
      <c r="D29" s="20">
        <v>31</v>
      </c>
      <c r="E29" s="20">
        <v>0</v>
      </c>
      <c r="F29" s="21">
        <v>31</v>
      </c>
      <c r="G29" s="11">
        <v>24</v>
      </c>
      <c r="H29" s="5" t="s">
        <v>40</v>
      </c>
      <c r="I29" s="41">
        <v>20</v>
      </c>
      <c r="J29" s="44"/>
      <c r="K29" s="43">
        <v>22</v>
      </c>
      <c r="L29" s="38">
        <v>0.709677419354839</v>
      </c>
      <c r="M29" s="43">
        <v>15</v>
      </c>
    </row>
    <row r="30" ht="18.75" spans="1:13">
      <c r="A30" s="17">
        <v>12</v>
      </c>
      <c r="B30" s="18" t="s">
        <v>41</v>
      </c>
      <c r="C30" s="19">
        <v>1111</v>
      </c>
      <c r="D30" s="20">
        <v>31</v>
      </c>
      <c r="E30" s="20">
        <v>0</v>
      </c>
      <c r="F30" s="21">
        <v>31</v>
      </c>
      <c r="G30" s="11"/>
      <c r="H30" s="5"/>
      <c r="I30" s="41" t="s">
        <v>14</v>
      </c>
      <c r="J30" s="41">
        <v>15</v>
      </c>
      <c r="K30" s="43">
        <v>15</v>
      </c>
      <c r="L30" s="38">
        <v>0.483870967741935</v>
      </c>
      <c r="M30" s="43">
        <v>20</v>
      </c>
    </row>
    <row r="31" ht="18.75" spans="1:13">
      <c r="A31" s="17">
        <v>13</v>
      </c>
      <c r="B31" s="18" t="s">
        <v>42</v>
      </c>
      <c r="C31" s="19">
        <v>904</v>
      </c>
      <c r="D31" s="20">
        <v>28</v>
      </c>
      <c r="E31" s="20">
        <v>1</v>
      </c>
      <c r="F31" s="21">
        <v>27</v>
      </c>
      <c r="G31" s="11">
        <v>22</v>
      </c>
      <c r="H31" s="22" t="s">
        <v>43</v>
      </c>
      <c r="I31" s="41">
        <v>22</v>
      </c>
      <c r="J31" s="41" t="s">
        <v>14</v>
      </c>
      <c r="K31" s="43">
        <v>22</v>
      </c>
      <c r="L31" s="38">
        <v>0.814814814814815</v>
      </c>
      <c r="M31" s="43">
        <v>18.3333333333333</v>
      </c>
    </row>
    <row r="32" ht="18.75" spans="1:13">
      <c r="A32" s="17">
        <v>14</v>
      </c>
      <c r="B32" s="18" t="s">
        <v>44</v>
      </c>
      <c r="C32" s="19">
        <v>812</v>
      </c>
      <c r="D32" s="20">
        <v>18</v>
      </c>
      <c r="E32" s="20">
        <v>2</v>
      </c>
      <c r="F32" s="21">
        <v>16</v>
      </c>
      <c r="G32" s="11">
        <v>12</v>
      </c>
      <c r="H32" s="5" t="s">
        <v>45</v>
      </c>
      <c r="I32" s="41" t="s">
        <v>14</v>
      </c>
      <c r="J32" s="41">
        <v>7</v>
      </c>
      <c r="K32" s="43">
        <v>8.33333333333333</v>
      </c>
      <c r="L32" s="38">
        <v>0.520833333333333</v>
      </c>
      <c r="M32" s="43">
        <v>18.3333333333333</v>
      </c>
    </row>
    <row r="33" ht="14.25" spans="1:13">
      <c r="A33" s="3" t="s">
        <v>47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34"/>
    </row>
    <row r="34" ht="14.25" spans="1:13">
      <c r="A34" s="5" t="s">
        <v>2</v>
      </c>
      <c r="B34" s="5" t="s">
        <v>3</v>
      </c>
      <c r="C34" s="5" t="s">
        <v>4</v>
      </c>
      <c r="D34" s="5" t="s">
        <v>5</v>
      </c>
      <c r="E34" s="5" t="s">
        <v>6</v>
      </c>
      <c r="F34" s="5" t="s">
        <v>7</v>
      </c>
      <c r="G34" s="6">
        <v>12.12</v>
      </c>
      <c r="H34" s="6">
        <v>12.14</v>
      </c>
      <c r="I34" s="6">
        <v>12.15</v>
      </c>
      <c r="J34" s="6">
        <v>12.16</v>
      </c>
      <c r="K34" s="35" t="s">
        <v>8</v>
      </c>
      <c r="L34" s="46" t="s">
        <v>9</v>
      </c>
      <c r="M34" s="40" t="s">
        <v>10</v>
      </c>
    </row>
    <row r="35" ht="18.75" spans="1:13">
      <c r="A35" s="17">
        <v>1</v>
      </c>
      <c r="B35" s="18" t="s">
        <v>48</v>
      </c>
      <c r="C35" s="23">
        <v>506</v>
      </c>
      <c r="D35" s="24">
        <v>33</v>
      </c>
      <c r="E35" s="24">
        <v>2</v>
      </c>
      <c r="F35" s="24">
        <v>31</v>
      </c>
      <c r="G35" s="24">
        <v>23</v>
      </c>
      <c r="H35" s="11">
        <v>20</v>
      </c>
      <c r="I35" s="47">
        <v>22</v>
      </c>
      <c r="J35" s="11">
        <v>18</v>
      </c>
      <c r="K35" s="35">
        <v>20.75</v>
      </c>
      <c r="L35" s="46">
        <v>0.669354838709677</v>
      </c>
      <c r="M35" s="35">
        <v>18.75</v>
      </c>
    </row>
    <row r="36" ht="18.75" spans="1:13">
      <c r="A36" s="17">
        <v>2</v>
      </c>
      <c r="B36" s="18" t="s">
        <v>49</v>
      </c>
      <c r="C36" s="23">
        <v>507</v>
      </c>
      <c r="D36" s="24">
        <v>33</v>
      </c>
      <c r="E36" s="24">
        <v>2</v>
      </c>
      <c r="F36" s="24">
        <v>31</v>
      </c>
      <c r="G36" s="24">
        <v>29</v>
      </c>
      <c r="H36" s="11">
        <v>31</v>
      </c>
      <c r="I36" s="47">
        <v>31</v>
      </c>
      <c r="J36" s="11">
        <v>25</v>
      </c>
      <c r="K36" s="35">
        <v>29</v>
      </c>
      <c r="L36" s="46">
        <v>0.935483870967742</v>
      </c>
      <c r="M36" s="35">
        <v>15</v>
      </c>
    </row>
    <row r="37" ht="18.75" spans="1:13">
      <c r="A37" s="17">
        <v>3</v>
      </c>
      <c r="B37" s="18" t="s">
        <v>50</v>
      </c>
      <c r="C37" s="23">
        <v>410</v>
      </c>
      <c r="D37" s="24">
        <v>39</v>
      </c>
      <c r="E37" s="24">
        <v>9</v>
      </c>
      <c r="F37" s="24">
        <v>30</v>
      </c>
      <c r="G37" s="24">
        <v>30</v>
      </c>
      <c r="H37" s="11">
        <v>29</v>
      </c>
      <c r="I37" s="47">
        <v>30</v>
      </c>
      <c r="J37" s="11">
        <v>26</v>
      </c>
      <c r="K37" s="35">
        <v>28.75</v>
      </c>
      <c r="L37" s="46">
        <v>0.958333333333333</v>
      </c>
      <c r="M37" s="35">
        <v>15</v>
      </c>
    </row>
    <row r="38" ht="18.75" spans="1:13">
      <c r="A38" s="17">
        <v>4</v>
      </c>
      <c r="B38" s="18" t="s">
        <v>51</v>
      </c>
      <c r="C38" s="23">
        <v>411</v>
      </c>
      <c r="D38" s="24">
        <v>39</v>
      </c>
      <c r="E38" s="24">
        <v>6</v>
      </c>
      <c r="F38" s="24">
        <v>33</v>
      </c>
      <c r="G38" s="24">
        <v>4</v>
      </c>
      <c r="H38" s="11">
        <v>8</v>
      </c>
      <c r="I38" s="47">
        <v>4</v>
      </c>
      <c r="J38" s="11">
        <v>3</v>
      </c>
      <c r="K38" s="35">
        <v>4.75</v>
      </c>
      <c r="L38" s="46">
        <v>0.143939393939394</v>
      </c>
      <c r="M38" s="35">
        <v>15</v>
      </c>
    </row>
    <row r="39" ht="18.75" spans="1:13">
      <c r="A39" s="17">
        <v>5</v>
      </c>
      <c r="B39" s="18" t="s">
        <v>52</v>
      </c>
      <c r="C39" s="23"/>
      <c r="D39" s="24"/>
      <c r="E39" s="24"/>
      <c r="F39" s="24"/>
      <c r="G39" s="24"/>
      <c r="H39" s="11"/>
      <c r="I39" s="47"/>
      <c r="J39" s="11"/>
      <c r="K39" s="35"/>
      <c r="L39" s="46"/>
      <c r="M39" s="35"/>
    </row>
    <row r="40" ht="18.75" spans="1:13">
      <c r="A40" s="17">
        <v>6</v>
      </c>
      <c r="B40" s="18" t="s">
        <v>53</v>
      </c>
      <c r="C40" s="23">
        <v>404</v>
      </c>
      <c r="D40" s="24">
        <v>36</v>
      </c>
      <c r="E40" s="24">
        <v>0</v>
      </c>
      <c r="F40" s="24">
        <v>36</v>
      </c>
      <c r="G40" s="24">
        <v>29</v>
      </c>
      <c r="H40" s="11" t="s">
        <v>54</v>
      </c>
      <c r="I40" s="47">
        <v>30</v>
      </c>
      <c r="J40" s="11">
        <v>29</v>
      </c>
      <c r="K40" s="35">
        <v>29.3333333333333</v>
      </c>
      <c r="L40" s="46">
        <v>0.814814814814815</v>
      </c>
      <c r="M40" s="35">
        <v>13.3333333333333</v>
      </c>
    </row>
    <row r="41" ht="18.75" spans="1:13">
      <c r="A41" s="17">
        <v>7</v>
      </c>
      <c r="B41" s="18" t="s">
        <v>55</v>
      </c>
      <c r="C41" s="23">
        <v>405</v>
      </c>
      <c r="D41" s="24">
        <v>36</v>
      </c>
      <c r="E41" s="24">
        <v>3</v>
      </c>
      <c r="F41" s="24">
        <v>33</v>
      </c>
      <c r="G41" s="24">
        <v>25</v>
      </c>
      <c r="H41" s="11" t="s">
        <v>54</v>
      </c>
      <c r="I41" s="47">
        <v>24</v>
      </c>
      <c r="J41" s="11">
        <v>25</v>
      </c>
      <c r="K41" s="35">
        <v>16.3333333333333</v>
      </c>
      <c r="L41" s="46">
        <v>0.494949494949495</v>
      </c>
      <c r="M41" s="35">
        <v>13.3333333333333</v>
      </c>
    </row>
    <row r="42" ht="18.75" spans="1:13">
      <c r="A42" s="17">
        <v>8</v>
      </c>
      <c r="B42" s="18" t="s">
        <v>56</v>
      </c>
      <c r="C42" s="23">
        <v>406</v>
      </c>
      <c r="D42" s="24">
        <v>34</v>
      </c>
      <c r="E42" s="24">
        <v>1</v>
      </c>
      <c r="F42" s="24">
        <v>33</v>
      </c>
      <c r="G42" s="24">
        <v>24</v>
      </c>
      <c r="H42" s="11">
        <v>24</v>
      </c>
      <c r="I42" s="47">
        <v>27</v>
      </c>
      <c r="J42" s="11">
        <v>25</v>
      </c>
      <c r="K42" s="35">
        <v>25</v>
      </c>
      <c r="L42" s="46">
        <v>0.757575757575758</v>
      </c>
      <c r="M42" s="35">
        <v>15</v>
      </c>
    </row>
    <row r="43" ht="18.75" spans="1:13">
      <c r="A43" s="17">
        <v>9</v>
      </c>
      <c r="B43" s="18" t="s">
        <v>57</v>
      </c>
      <c r="C43" s="23">
        <v>408</v>
      </c>
      <c r="D43" s="24">
        <v>38</v>
      </c>
      <c r="E43" s="24">
        <v>0</v>
      </c>
      <c r="F43" s="24">
        <v>38</v>
      </c>
      <c r="G43" s="24">
        <v>18</v>
      </c>
      <c r="H43" s="11">
        <v>23</v>
      </c>
      <c r="I43" s="47">
        <v>28</v>
      </c>
      <c r="J43" s="11">
        <v>34</v>
      </c>
      <c r="K43" s="35">
        <v>25.75</v>
      </c>
      <c r="L43" s="46">
        <v>0.677631578947368</v>
      </c>
      <c r="M43" s="35">
        <v>16.25</v>
      </c>
    </row>
    <row r="44" ht="18.75" spans="1:13">
      <c r="A44" s="17">
        <v>10</v>
      </c>
      <c r="B44" s="18" t="s">
        <v>58</v>
      </c>
      <c r="C44" s="23">
        <v>502</v>
      </c>
      <c r="D44" s="24">
        <v>27</v>
      </c>
      <c r="E44" s="24">
        <v>1</v>
      </c>
      <c r="F44" s="24">
        <v>26</v>
      </c>
      <c r="G44" s="24">
        <v>9</v>
      </c>
      <c r="H44" s="11">
        <v>12</v>
      </c>
      <c r="I44" s="47">
        <v>12</v>
      </c>
      <c r="J44" s="13">
        <v>16</v>
      </c>
      <c r="K44" s="35">
        <v>12.25</v>
      </c>
      <c r="L44" s="46">
        <v>0.471153846153846</v>
      </c>
      <c r="M44" s="35">
        <v>17.5</v>
      </c>
    </row>
    <row r="45" ht="18.75" spans="1:13">
      <c r="A45" s="17">
        <v>11</v>
      </c>
      <c r="B45" s="18" t="s">
        <v>59</v>
      </c>
      <c r="C45" s="23">
        <v>503</v>
      </c>
      <c r="D45" s="24">
        <v>21</v>
      </c>
      <c r="E45" s="24">
        <v>3</v>
      </c>
      <c r="F45" s="24">
        <v>18</v>
      </c>
      <c r="G45" s="24">
        <v>5</v>
      </c>
      <c r="H45" s="11">
        <v>7</v>
      </c>
      <c r="I45" s="47">
        <v>5</v>
      </c>
      <c r="J45" s="13">
        <v>7</v>
      </c>
      <c r="K45" s="35">
        <v>6</v>
      </c>
      <c r="L45" s="46">
        <v>0.333333333333333</v>
      </c>
      <c r="M45" s="35">
        <v>16.25</v>
      </c>
    </row>
    <row r="46" ht="18.75" spans="1:13">
      <c r="A46" s="17">
        <v>12</v>
      </c>
      <c r="B46" s="18" t="s">
        <v>60</v>
      </c>
      <c r="C46" s="23">
        <v>504</v>
      </c>
      <c r="D46" s="24">
        <v>29</v>
      </c>
      <c r="E46" s="24">
        <v>0</v>
      </c>
      <c r="F46" s="24">
        <v>29</v>
      </c>
      <c r="G46" s="24">
        <v>7</v>
      </c>
      <c r="H46" s="11">
        <v>5</v>
      </c>
      <c r="I46" s="47">
        <v>6</v>
      </c>
      <c r="J46" s="11">
        <v>5</v>
      </c>
      <c r="K46" s="35">
        <v>5.75</v>
      </c>
      <c r="L46" s="46">
        <v>0.198275862068966</v>
      </c>
      <c r="M46" s="35">
        <v>19</v>
      </c>
    </row>
    <row r="47" ht="18.75" spans="1:13">
      <c r="A47" s="17">
        <v>13</v>
      </c>
      <c r="B47" s="18" t="s">
        <v>61</v>
      </c>
      <c r="C47" s="23">
        <v>505</v>
      </c>
      <c r="D47" s="24">
        <v>16</v>
      </c>
      <c r="E47" s="24">
        <v>1</v>
      </c>
      <c r="F47" s="24">
        <v>15</v>
      </c>
      <c r="G47" s="24">
        <v>15</v>
      </c>
      <c r="H47" s="11">
        <v>15</v>
      </c>
      <c r="I47" s="47">
        <v>15</v>
      </c>
      <c r="J47" s="11">
        <v>15</v>
      </c>
      <c r="K47" s="35">
        <v>15</v>
      </c>
      <c r="L47" s="46">
        <v>1</v>
      </c>
      <c r="M47" s="35">
        <v>16.25</v>
      </c>
    </row>
    <row r="48" ht="14.25" spans="1:13">
      <c r="A48" s="5" t="s">
        <v>63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ht="14.25" spans="1:13">
      <c r="A49" s="5" t="s">
        <v>2</v>
      </c>
      <c r="B49" s="5" t="s">
        <v>3</v>
      </c>
      <c r="C49" s="5" t="s">
        <v>4</v>
      </c>
      <c r="D49" s="5" t="s">
        <v>5</v>
      </c>
      <c r="E49" s="5" t="s">
        <v>6</v>
      </c>
      <c r="F49" s="5" t="s">
        <v>7</v>
      </c>
      <c r="G49" s="6">
        <v>12.12</v>
      </c>
      <c r="H49" s="6">
        <v>12.14</v>
      </c>
      <c r="I49" s="6">
        <v>12.15</v>
      </c>
      <c r="J49" s="6">
        <v>12.16</v>
      </c>
      <c r="K49" s="35" t="s">
        <v>8</v>
      </c>
      <c r="L49" s="35" t="s">
        <v>9</v>
      </c>
      <c r="M49" s="40" t="s">
        <v>10</v>
      </c>
    </row>
    <row r="50" ht="18.75" spans="1:13">
      <c r="A50" s="17">
        <v>1</v>
      </c>
      <c r="B50" s="18" t="s">
        <v>64</v>
      </c>
      <c r="C50" s="19">
        <v>504</v>
      </c>
      <c r="D50" s="20">
        <v>32</v>
      </c>
      <c r="E50" s="20">
        <v>3</v>
      </c>
      <c r="F50" s="20">
        <v>29</v>
      </c>
      <c r="G50" s="11">
        <v>29</v>
      </c>
      <c r="H50" s="25" t="s">
        <v>14</v>
      </c>
      <c r="I50" s="25">
        <v>16</v>
      </c>
      <c r="J50" s="25">
        <v>23</v>
      </c>
      <c r="K50" s="48">
        <v>22.6666666666667</v>
      </c>
      <c r="L50" s="49">
        <v>0.781609195402299</v>
      </c>
      <c r="M50" s="43">
        <v>8.33333333333333</v>
      </c>
    </row>
    <row r="51" ht="18.75" spans="1:13">
      <c r="A51" s="17">
        <v>2</v>
      </c>
      <c r="B51" s="18" t="s">
        <v>65</v>
      </c>
      <c r="C51" s="19">
        <v>502</v>
      </c>
      <c r="D51" s="20">
        <v>29</v>
      </c>
      <c r="E51" s="20">
        <v>5</v>
      </c>
      <c r="F51" s="20">
        <v>24</v>
      </c>
      <c r="G51" s="11">
        <v>24</v>
      </c>
      <c r="H51" s="25">
        <v>18</v>
      </c>
      <c r="I51" s="25">
        <v>13</v>
      </c>
      <c r="J51" s="25">
        <v>18</v>
      </c>
      <c r="K51" s="48">
        <v>18.25</v>
      </c>
      <c r="L51" s="49">
        <v>0.760416666666667</v>
      </c>
      <c r="M51" s="43">
        <v>17.5</v>
      </c>
    </row>
    <row r="52" ht="18.75" spans="1:13">
      <c r="A52" s="17">
        <v>7</v>
      </c>
      <c r="B52" s="18" t="s">
        <v>66</v>
      </c>
      <c r="C52" s="19">
        <v>503</v>
      </c>
      <c r="D52" s="26">
        <v>37</v>
      </c>
      <c r="E52" s="26">
        <v>2</v>
      </c>
      <c r="F52" s="20">
        <v>35</v>
      </c>
      <c r="G52" s="11">
        <v>27</v>
      </c>
      <c r="H52" s="27" t="s">
        <v>14</v>
      </c>
      <c r="I52" s="25">
        <v>25</v>
      </c>
      <c r="J52" s="25">
        <v>19</v>
      </c>
      <c r="K52" s="48">
        <v>23.6666666666667</v>
      </c>
      <c r="L52" s="49">
        <v>0.676190476190476</v>
      </c>
      <c r="M52" s="43">
        <v>13.3333333333333</v>
      </c>
    </row>
    <row r="53" ht="18.75" spans="1:13">
      <c r="A53" s="17">
        <v>4</v>
      </c>
      <c r="B53" s="18" t="s">
        <v>67</v>
      </c>
      <c r="C53" s="19">
        <v>507</v>
      </c>
      <c r="D53" s="26">
        <v>36</v>
      </c>
      <c r="E53" s="26">
        <v>3</v>
      </c>
      <c r="F53" s="20">
        <v>33</v>
      </c>
      <c r="G53" s="11">
        <v>23</v>
      </c>
      <c r="H53" s="28"/>
      <c r="I53" s="25">
        <v>19</v>
      </c>
      <c r="J53" s="25">
        <v>33</v>
      </c>
      <c r="K53" s="48">
        <v>25</v>
      </c>
      <c r="L53" s="49">
        <v>0.757575757575758</v>
      </c>
      <c r="M53" s="43">
        <v>15</v>
      </c>
    </row>
    <row r="54" ht="18.75" spans="1:13">
      <c r="A54" s="17">
        <v>5</v>
      </c>
      <c r="B54" s="18" t="s">
        <v>68</v>
      </c>
      <c r="C54" s="19">
        <v>526</v>
      </c>
      <c r="D54" s="26">
        <v>17</v>
      </c>
      <c r="E54" s="26">
        <v>1</v>
      </c>
      <c r="F54" s="20">
        <v>16</v>
      </c>
      <c r="G54" s="11">
        <v>9</v>
      </c>
      <c r="H54" s="25">
        <v>7</v>
      </c>
      <c r="I54" s="25">
        <v>8</v>
      </c>
      <c r="J54" s="25">
        <v>4</v>
      </c>
      <c r="K54" s="48">
        <v>7</v>
      </c>
      <c r="L54" s="49">
        <v>0.4375</v>
      </c>
      <c r="M54" s="43">
        <v>15</v>
      </c>
    </row>
    <row r="55" ht="18.75" spans="1:13">
      <c r="A55" s="17">
        <v>6</v>
      </c>
      <c r="B55" s="18" t="s">
        <v>69</v>
      </c>
      <c r="C55" s="19">
        <v>524</v>
      </c>
      <c r="D55" s="26">
        <v>33</v>
      </c>
      <c r="E55" s="26">
        <v>0</v>
      </c>
      <c r="F55" s="20">
        <v>33</v>
      </c>
      <c r="G55" s="11">
        <v>33</v>
      </c>
      <c r="H55" s="5" t="s">
        <v>38</v>
      </c>
      <c r="I55" s="5" t="s">
        <v>70</v>
      </c>
      <c r="J55" s="25">
        <v>24</v>
      </c>
      <c r="K55" s="48">
        <v>28.5</v>
      </c>
      <c r="L55" s="49">
        <v>0.863636363636364</v>
      </c>
      <c r="M55" s="43">
        <v>13.75</v>
      </c>
    </row>
    <row r="56" ht="18.75" spans="1:13">
      <c r="A56" s="17">
        <v>7</v>
      </c>
      <c r="B56" s="18" t="s">
        <v>71</v>
      </c>
      <c r="C56" s="19">
        <v>527</v>
      </c>
      <c r="D56" s="26">
        <v>31</v>
      </c>
      <c r="E56" s="26">
        <v>0</v>
      </c>
      <c r="F56" s="20">
        <v>31</v>
      </c>
      <c r="G56" s="11">
        <v>14</v>
      </c>
      <c r="H56" s="25">
        <v>26</v>
      </c>
      <c r="I56" s="25">
        <v>24</v>
      </c>
      <c r="J56" s="25">
        <v>26</v>
      </c>
      <c r="K56" s="48">
        <v>22.5</v>
      </c>
      <c r="L56" s="49">
        <v>0.725806451612903</v>
      </c>
      <c r="M56" s="43">
        <v>11.25</v>
      </c>
    </row>
    <row r="57" ht="18.75" spans="1:13">
      <c r="A57" s="17">
        <v>8</v>
      </c>
      <c r="B57" s="18" t="s">
        <v>72</v>
      </c>
      <c r="C57" s="19">
        <v>505</v>
      </c>
      <c r="D57" s="26">
        <v>32</v>
      </c>
      <c r="E57" s="26">
        <v>3</v>
      </c>
      <c r="F57" s="20">
        <v>29</v>
      </c>
      <c r="G57" s="11">
        <v>25</v>
      </c>
      <c r="H57" s="27" t="s">
        <v>14</v>
      </c>
      <c r="I57" s="25">
        <v>24</v>
      </c>
      <c r="J57" s="25">
        <v>22</v>
      </c>
      <c r="K57" s="48">
        <v>23.6666666666667</v>
      </c>
      <c r="L57" s="49">
        <v>0.816091954022989</v>
      </c>
      <c r="M57" s="43">
        <v>15</v>
      </c>
    </row>
    <row r="58" ht="18.75" spans="1:13">
      <c r="A58" s="17">
        <v>9</v>
      </c>
      <c r="B58" s="18" t="s">
        <v>73</v>
      </c>
      <c r="C58" s="19">
        <v>506</v>
      </c>
      <c r="D58" s="29">
        <v>34</v>
      </c>
      <c r="E58" s="29">
        <v>2</v>
      </c>
      <c r="F58" s="20">
        <v>32</v>
      </c>
      <c r="G58" s="11">
        <v>14</v>
      </c>
      <c r="H58" s="30"/>
      <c r="I58" s="25">
        <v>15</v>
      </c>
      <c r="J58" s="25">
        <v>16</v>
      </c>
      <c r="K58" s="48">
        <v>15</v>
      </c>
      <c r="L58" s="49">
        <v>0.46875</v>
      </c>
      <c r="M58" s="43">
        <v>13.3333333333333</v>
      </c>
    </row>
    <row r="59" ht="18.75" spans="1:13">
      <c r="A59" s="17">
        <v>10</v>
      </c>
      <c r="B59" s="18" t="s">
        <v>74</v>
      </c>
      <c r="C59" s="19">
        <v>523</v>
      </c>
      <c r="D59" s="29">
        <v>22</v>
      </c>
      <c r="E59" s="29">
        <v>5</v>
      </c>
      <c r="F59" s="20">
        <v>17</v>
      </c>
      <c r="G59" s="14">
        <v>11</v>
      </c>
      <c r="H59" s="28"/>
      <c r="I59" s="25">
        <v>11</v>
      </c>
      <c r="J59" s="25">
        <v>12</v>
      </c>
      <c r="K59" s="48">
        <v>11.3333333333333</v>
      </c>
      <c r="L59" s="49">
        <v>0.666666666666667</v>
      </c>
      <c r="M59" s="43">
        <v>15</v>
      </c>
    </row>
    <row r="60" ht="18.75" spans="1:13">
      <c r="A60" s="17">
        <v>11</v>
      </c>
      <c r="B60" s="18" t="s">
        <v>75</v>
      </c>
      <c r="C60" s="19">
        <v>522</v>
      </c>
      <c r="D60" s="29">
        <v>37</v>
      </c>
      <c r="E60" s="29">
        <v>2</v>
      </c>
      <c r="F60" s="20">
        <v>35</v>
      </c>
      <c r="G60" s="14">
        <v>12</v>
      </c>
      <c r="H60" s="25">
        <v>11</v>
      </c>
      <c r="I60" s="25">
        <v>16</v>
      </c>
      <c r="J60" s="25">
        <v>10</v>
      </c>
      <c r="K60" s="48">
        <v>12.25</v>
      </c>
      <c r="L60" s="49">
        <v>0.35</v>
      </c>
      <c r="M60" s="43">
        <v>20</v>
      </c>
    </row>
    <row r="61" ht="14.25" spans="1:13">
      <c r="A61" s="5" t="s">
        <v>76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ht="14.25" spans="1:13">
      <c r="A62" s="5" t="s">
        <v>2</v>
      </c>
      <c r="B62" s="5" t="s">
        <v>3</v>
      </c>
      <c r="C62" s="5" t="s">
        <v>4</v>
      </c>
      <c r="D62" s="5" t="s">
        <v>5</v>
      </c>
      <c r="E62" s="5" t="s">
        <v>6</v>
      </c>
      <c r="F62" s="5" t="s">
        <v>7</v>
      </c>
      <c r="G62" s="6">
        <v>12.12</v>
      </c>
      <c r="H62" s="6">
        <v>12.14</v>
      </c>
      <c r="I62" s="6">
        <v>12.15</v>
      </c>
      <c r="J62" s="6">
        <v>12.16</v>
      </c>
      <c r="K62" s="35" t="s">
        <v>8</v>
      </c>
      <c r="L62" s="35" t="s">
        <v>9</v>
      </c>
      <c r="M62" s="25" t="s">
        <v>10</v>
      </c>
    </row>
    <row r="63" ht="15" spans="1:13">
      <c r="A63" s="25">
        <v>1</v>
      </c>
      <c r="B63" s="31" t="s">
        <v>77</v>
      </c>
      <c r="C63" s="31">
        <v>403</v>
      </c>
      <c r="D63" s="32" t="s">
        <v>78</v>
      </c>
      <c r="E63" s="32" t="s">
        <v>79</v>
      </c>
      <c r="F63" s="33">
        <v>26</v>
      </c>
      <c r="G63" s="25">
        <v>26</v>
      </c>
      <c r="H63" s="25">
        <v>26</v>
      </c>
      <c r="I63" s="25">
        <v>26</v>
      </c>
      <c r="J63" s="27" t="s">
        <v>14</v>
      </c>
      <c r="K63" s="48">
        <v>26</v>
      </c>
      <c r="L63" s="49">
        <v>1</v>
      </c>
      <c r="M63" s="43">
        <v>13.75</v>
      </c>
    </row>
    <row r="64" ht="15" spans="1:13">
      <c r="A64" s="25">
        <v>2</v>
      </c>
      <c r="B64" s="31" t="s">
        <v>80</v>
      </c>
      <c r="C64" s="31">
        <v>404</v>
      </c>
      <c r="D64" s="32" t="s">
        <v>78</v>
      </c>
      <c r="E64" s="32" t="s">
        <v>81</v>
      </c>
      <c r="F64" s="33">
        <v>25</v>
      </c>
      <c r="G64" s="25">
        <v>23</v>
      </c>
      <c r="H64" s="25">
        <v>25</v>
      </c>
      <c r="I64" s="25">
        <v>23</v>
      </c>
      <c r="J64" s="28"/>
      <c r="K64" s="48">
        <v>23.6666666666667</v>
      </c>
      <c r="L64" s="49">
        <v>0.946666666666667</v>
      </c>
      <c r="M64" s="43">
        <v>13.75</v>
      </c>
    </row>
    <row r="65" ht="15" spans="1:13">
      <c r="A65" s="25">
        <v>3</v>
      </c>
      <c r="B65" s="31" t="s">
        <v>82</v>
      </c>
      <c r="C65" s="31">
        <v>405</v>
      </c>
      <c r="D65" s="32" t="s">
        <v>78</v>
      </c>
      <c r="E65" s="32" t="s">
        <v>45</v>
      </c>
      <c r="F65" s="33">
        <v>23</v>
      </c>
      <c r="G65" s="25">
        <v>20</v>
      </c>
      <c r="H65" s="25">
        <v>20</v>
      </c>
      <c r="I65" s="25">
        <v>18</v>
      </c>
      <c r="J65" s="25">
        <v>22</v>
      </c>
      <c r="K65" s="48">
        <v>20</v>
      </c>
      <c r="L65" s="49">
        <v>0.869565217391304</v>
      </c>
      <c r="M65" s="43">
        <v>15</v>
      </c>
    </row>
    <row r="66" ht="15" spans="1:13">
      <c r="A66" s="25">
        <v>4</v>
      </c>
      <c r="B66" s="31" t="s">
        <v>83</v>
      </c>
      <c r="C66" s="31">
        <v>406</v>
      </c>
      <c r="D66" s="32" t="s">
        <v>78</v>
      </c>
      <c r="E66" s="32" t="s">
        <v>81</v>
      </c>
      <c r="F66" s="33">
        <v>28</v>
      </c>
      <c r="G66" s="25">
        <v>19</v>
      </c>
      <c r="H66" s="25">
        <v>28</v>
      </c>
      <c r="I66" s="25">
        <v>28</v>
      </c>
      <c r="J66" s="27" t="s">
        <v>14</v>
      </c>
      <c r="K66" s="48">
        <v>25</v>
      </c>
      <c r="L66" s="49">
        <v>0.892857142857143</v>
      </c>
      <c r="M66" s="43">
        <v>10</v>
      </c>
    </row>
    <row r="67" ht="15" spans="1:13">
      <c r="A67" s="25">
        <v>5</v>
      </c>
      <c r="B67" s="31" t="s">
        <v>84</v>
      </c>
      <c r="C67" s="31">
        <v>407</v>
      </c>
      <c r="D67" s="32" t="s">
        <v>85</v>
      </c>
      <c r="E67" s="32" t="s">
        <v>81</v>
      </c>
      <c r="F67" s="33">
        <v>25</v>
      </c>
      <c r="G67" s="25">
        <v>23</v>
      </c>
      <c r="H67" s="25">
        <v>22</v>
      </c>
      <c r="I67" s="25">
        <v>25</v>
      </c>
      <c r="J67" s="30"/>
      <c r="K67" s="48">
        <v>23.3333333333333</v>
      </c>
      <c r="L67" s="49">
        <v>0.933333333333333</v>
      </c>
      <c r="M67" s="43">
        <v>16.25</v>
      </c>
    </row>
    <row r="68" ht="15" spans="1:13">
      <c r="A68" s="25">
        <v>6</v>
      </c>
      <c r="B68" s="31" t="s">
        <v>86</v>
      </c>
      <c r="C68" s="31">
        <v>408</v>
      </c>
      <c r="D68" s="32" t="s">
        <v>87</v>
      </c>
      <c r="E68" s="32" t="s">
        <v>88</v>
      </c>
      <c r="F68" s="33">
        <v>24</v>
      </c>
      <c r="G68" s="25">
        <v>23</v>
      </c>
      <c r="H68" s="25">
        <v>23</v>
      </c>
      <c r="I68" s="25">
        <v>21</v>
      </c>
      <c r="J68" s="30"/>
      <c r="K68" s="48">
        <v>22.3333333333333</v>
      </c>
      <c r="L68" s="49">
        <v>0.930555555555555</v>
      </c>
      <c r="M68" s="43">
        <v>11.25</v>
      </c>
    </row>
    <row r="69" ht="15" spans="1:13">
      <c r="A69" s="25">
        <v>7</v>
      </c>
      <c r="B69" s="31" t="s">
        <v>89</v>
      </c>
      <c r="C69" s="31">
        <v>409</v>
      </c>
      <c r="D69" s="32" t="s">
        <v>78</v>
      </c>
      <c r="E69" s="32" t="s">
        <v>90</v>
      </c>
      <c r="F69" s="33">
        <v>19</v>
      </c>
      <c r="G69" s="25">
        <v>18</v>
      </c>
      <c r="H69" s="25">
        <v>17</v>
      </c>
      <c r="I69" s="25">
        <v>19</v>
      </c>
      <c r="J69" s="30"/>
      <c r="K69" s="48">
        <v>18</v>
      </c>
      <c r="L69" s="49">
        <v>0.947368421052632</v>
      </c>
      <c r="M69" s="43">
        <v>13.75</v>
      </c>
    </row>
    <row r="70" ht="15" spans="1:13">
      <c r="A70" s="25">
        <v>8</v>
      </c>
      <c r="B70" s="31" t="s">
        <v>91</v>
      </c>
      <c r="C70" s="31">
        <v>410</v>
      </c>
      <c r="D70" s="32" t="s">
        <v>78</v>
      </c>
      <c r="E70" s="32" t="s">
        <v>92</v>
      </c>
      <c r="F70" s="33">
        <v>24</v>
      </c>
      <c r="G70" s="25">
        <v>19</v>
      </c>
      <c r="H70" s="25">
        <v>22</v>
      </c>
      <c r="I70" s="25">
        <v>22</v>
      </c>
      <c r="J70" s="28"/>
      <c r="K70" s="48">
        <v>21</v>
      </c>
      <c r="L70" s="49">
        <v>0.875</v>
      </c>
      <c r="M70" s="43">
        <v>8.75</v>
      </c>
    </row>
    <row r="71" ht="15" spans="1:13">
      <c r="A71" s="25">
        <v>9</v>
      </c>
      <c r="B71" s="31" t="s">
        <v>93</v>
      </c>
      <c r="C71" s="31">
        <v>411</v>
      </c>
      <c r="D71" s="32" t="s">
        <v>78</v>
      </c>
      <c r="E71" s="32" t="s">
        <v>88</v>
      </c>
      <c r="F71" s="33">
        <v>25</v>
      </c>
      <c r="G71" s="25">
        <v>22</v>
      </c>
      <c r="H71" s="25">
        <v>22</v>
      </c>
      <c r="I71" s="25">
        <v>18</v>
      </c>
      <c r="J71" s="25">
        <v>21</v>
      </c>
      <c r="K71" s="48">
        <v>20.75</v>
      </c>
      <c r="L71" s="49">
        <v>0.83</v>
      </c>
      <c r="M71" s="43">
        <v>12.5</v>
      </c>
    </row>
    <row r="72" ht="15" spans="1:13">
      <c r="A72" s="25">
        <v>10</v>
      </c>
      <c r="B72" s="31" t="s">
        <v>94</v>
      </c>
      <c r="C72" s="31">
        <v>412</v>
      </c>
      <c r="D72" s="32" t="s">
        <v>78</v>
      </c>
      <c r="E72" s="32" t="s">
        <v>33</v>
      </c>
      <c r="F72" s="33">
        <v>18</v>
      </c>
      <c r="G72" s="25">
        <v>16</v>
      </c>
      <c r="H72" s="25">
        <v>16</v>
      </c>
      <c r="I72" s="25">
        <v>18</v>
      </c>
      <c r="J72" s="25">
        <v>18</v>
      </c>
      <c r="K72" s="48">
        <v>17</v>
      </c>
      <c r="L72" s="49">
        <v>0.944444444444444</v>
      </c>
      <c r="M72" s="43">
        <v>12.5</v>
      </c>
    </row>
    <row r="73" ht="15" spans="1:13">
      <c r="A73" s="25">
        <v>11</v>
      </c>
      <c r="B73" s="31" t="s">
        <v>95</v>
      </c>
      <c r="C73" s="31">
        <v>413</v>
      </c>
      <c r="D73" s="32" t="s">
        <v>87</v>
      </c>
      <c r="E73" s="32" t="s">
        <v>96</v>
      </c>
      <c r="F73" s="33">
        <v>23</v>
      </c>
      <c r="G73" s="25">
        <v>23</v>
      </c>
      <c r="H73" s="25">
        <v>23</v>
      </c>
      <c r="I73" s="25">
        <v>23</v>
      </c>
      <c r="J73" s="25">
        <v>23</v>
      </c>
      <c r="K73" s="48">
        <v>23</v>
      </c>
      <c r="L73" s="49">
        <v>1</v>
      </c>
      <c r="M73" s="43">
        <v>11.25</v>
      </c>
    </row>
    <row r="74" ht="15" spans="1:13">
      <c r="A74" s="25">
        <v>12</v>
      </c>
      <c r="B74" s="31" t="s">
        <v>97</v>
      </c>
      <c r="C74" s="31">
        <v>414</v>
      </c>
      <c r="D74" s="32" t="s">
        <v>78</v>
      </c>
      <c r="E74" s="32" t="s">
        <v>81</v>
      </c>
      <c r="F74" s="33">
        <v>27</v>
      </c>
      <c r="G74" s="25">
        <v>27</v>
      </c>
      <c r="H74" s="25">
        <v>27</v>
      </c>
      <c r="I74" s="25">
        <v>27</v>
      </c>
      <c r="J74" s="25">
        <v>25</v>
      </c>
      <c r="K74" s="48">
        <v>26.5</v>
      </c>
      <c r="L74" s="49">
        <v>0.981481481481482</v>
      </c>
      <c r="M74" s="43">
        <v>11.25</v>
      </c>
    </row>
    <row r="75" ht="14.25" spans="1:13">
      <c r="A75" s="3" t="s">
        <v>76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34"/>
    </row>
    <row r="76" ht="14.25" spans="1:13">
      <c r="A76" s="5" t="s">
        <v>2</v>
      </c>
      <c r="B76" s="5" t="s">
        <v>3</v>
      </c>
      <c r="C76" s="5" t="s">
        <v>4</v>
      </c>
      <c r="D76" s="5" t="s">
        <v>5</v>
      </c>
      <c r="E76" s="5" t="s">
        <v>6</v>
      </c>
      <c r="F76" s="5" t="s">
        <v>7</v>
      </c>
      <c r="G76" s="6">
        <v>12.12</v>
      </c>
      <c r="H76" s="6">
        <v>12.14</v>
      </c>
      <c r="I76" s="6">
        <v>12.15</v>
      </c>
      <c r="J76" s="6">
        <v>12.16</v>
      </c>
      <c r="K76" s="35" t="s">
        <v>8</v>
      </c>
      <c r="L76" s="35" t="s">
        <v>9</v>
      </c>
      <c r="M76" s="40" t="s">
        <v>10</v>
      </c>
    </row>
    <row r="77" ht="18.75" spans="1:13">
      <c r="A77" s="17">
        <v>1</v>
      </c>
      <c r="B77" s="15" t="s">
        <v>98</v>
      </c>
      <c r="C77" s="50">
        <v>604</v>
      </c>
      <c r="D77" s="32" t="s">
        <v>99</v>
      </c>
      <c r="E77" s="32" t="s">
        <v>81</v>
      </c>
      <c r="F77" s="50">
        <v>30</v>
      </c>
      <c r="G77" s="50">
        <v>28</v>
      </c>
      <c r="H77" s="27" t="s">
        <v>14</v>
      </c>
      <c r="I77" s="25">
        <v>27</v>
      </c>
      <c r="J77" s="25">
        <v>27</v>
      </c>
      <c r="K77" s="51">
        <v>27.3333333333333</v>
      </c>
      <c r="L77" s="52">
        <v>0.911111111111111</v>
      </c>
      <c r="M77" s="43">
        <v>18.3333333333333</v>
      </c>
    </row>
    <row r="78" ht="18.75" spans="1:13">
      <c r="A78" s="17">
        <v>2</v>
      </c>
      <c r="B78" s="15" t="s">
        <v>100</v>
      </c>
      <c r="C78" s="50">
        <v>605</v>
      </c>
      <c r="D78" s="32" t="s">
        <v>101</v>
      </c>
      <c r="E78" s="32" t="s">
        <v>79</v>
      </c>
      <c r="F78" s="50">
        <v>28</v>
      </c>
      <c r="G78" s="50">
        <v>19</v>
      </c>
      <c r="H78" s="30"/>
      <c r="I78" s="25">
        <v>24</v>
      </c>
      <c r="J78" s="25">
        <v>23</v>
      </c>
      <c r="K78" s="51">
        <v>22</v>
      </c>
      <c r="L78" s="52">
        <v>0.785714285714286</v>
      </c>
      <c r="M78" s="43">
        <v>18.3333333333333</v>
      </c>
    </row>
    <row r="79" ht="18.75" spans="1:13">
      <c r="A79" s="17">
        <v>3</v>
      </c>
      <c r="B79" s="15" t="s">
        <v>102</v>
      </c>
      <c r="C79" s="50">
        <v>606</v>
      </c>
      <c r="D79" s="32" t="s">
        <v>101</v>
      </c>
      <c r="E79" s="32" t="s">
        <v>81</v>
      </c>
      <c r="F79" s="50">
        <v>29</v>
      </c>
      <c r="G79" s="50">
        <v>22</v>
      </c>
      <c r="H79" s="30"/>
      <c r="I79" s="25">
        <v>29</v>
      </c>
      <c r="J79" s="25">
        <v>26</v>
      </c>
      <c r="K79" s="51">
        <v>25.6666666666667</v>
      </c>
      <c r="L79" s="52">
        <v>0.885057471264368</v>
      </c>
      <c r="M79" s="43">
        <v>13.75</v>
      </c>
    </row>
    <row r="80" ht="18.75" spans="1:13">
      <c r="A80" s="17">
        <v>4</v>
      </c>
      <c r="B80" s="15" t="s">
        <v>103</v>
      </c>
      <c r="C80" s="50">
        <v>607</v>
      </c>
      <c r="D80" s="32" t="s">
        <v>101</v>
      </c>
      <c r="E80" s="32" t="s">
        <v>81</v>
      </c>
      <c r="F80" s="50">
        <v>29</v>
      </c>
      <c r="G80" s="50">
        <v>29</v>
      </c>
      <c r="H80" s="30"/>
      <c r="I80" s="25">
        <v>27</v>
      </c>
      <c r="J80" s="25">
        <v>27</v>
      </c>
      <c r="K80" s="51">
        <v>27.6666666666667</v>
      </c>
      <c r="L80" s="52">
        <v>0.954022988505747</v>
      </c>
      <c r="M80" s="43">
        <v>18.3333333333333</v>
      </c>
    </row>
    <row r="81" ht="18.75" spans="1:13">
      <c r="A81" s="17">
        <v>5</v>
      </c>
      <c r="B81" s="15" t="s">
        <v>104</v>
      </c>
      <c r="C81" s="50">
        <v>608</v>
      </c>
      <c r="D81" s="50">
        <v>31</v>
      </c>
      <c r="E81" s="32" t="s">
        <v>92</v>
      </c>
      <c r="F81" s="50">
        <v>27</v>
      </c>
      <c r="G81" s="50">
        <v>27</v>
      </c>
      <c r="H81" s="28"/>
      <c r="I81" s="25">
        <v>26</v>
      </c>
      <c r="J81" s="25">
        <v>23</v>
      </c>
      <c r="K81" s="51">
        <v>25.3333333333333</v>
      </c>
      <c r="L81" s="52">
        <v>0.938271604938272</v>
      </c>
      <c r="M81" s="43">
        <v>18.3333333333333</v>
      </c>
    </row>
    <row r="82" ht="18.75" spans="1:13">
      <c r="A82" s="17">
        <v>6</v>
      </c>
      <c r="B82" s="15" t="s">
        <v>105</v>
      </c>
      <c r="C82" s="50">
        <v>609</v>
      </c>
      <c r="D82" s="32" t="s">
        <v>99</v>
      </c>
      <c r="E82" s="32" t="s">
        <v>96</v>
      </c>
      <c r="F82" s="50">
        <v>25</v>
      </c>
      <c r="G82" s="50">
        <v>23</v>
      </c>
      <c r="H82" s="25">
        <v>24</v>
      </c>
      <c r="I82" s="25">
        <v>24</v>
      </c>
      <c r="J82" s="25">
        <v>24</v>
      </c>
      <c r="K82" s="51">
        <v>23.75</v>
      </c>
      <c r="L82" s="52">
        <v>0.95</v>
      </c>
      <c r="M82" s="43">
        <v>20</v>
      </c>
    </row>
    <row r="83" ht="18.75" spans="1:13">
      <c r="A83" s="17">
        <v>7</v>
      </c>
      <c r="B83" s="15" t="s">
        <v>106</v>
      </c>
      <c r="C83" s="50">
        <v>610</v>
      </c>
      <c r="D83" s="32" t="s">
        <v>99</v>
      </c>
      <c r="E83" s="32" t="s">
        <v>79</v>
      </c>
      <c r="F83" s="50">
        <v>29</v>
      </c>
      <c r="G83" s="50">
        <v>24</v>
      </c>
      <c r="H83" s="25">
        <v>26</v>
      </c>
      <c r="I83" s="25">
        <v>28</v>
      </c>
      <c r="J83" s="25">
        <v>24</v>
      </c>
      <c r="K83" s="51">
        <v>25.5</v>
      </c>
      <c r="L83" s="52">
        <v>0.879310344827586</v>
      </c>
      <c r="M83" s="43">
        <v>20</v>
      </c>
    </row>
    <row r="84" ht="18.75" spans="1:13">
      <c r="A84" s="17">
        <v>8</v>
      </c>
      <c r="B84" s="15" t="s">
        <v>107</v>
      </c>
      <c r="C84" s="50">
        <v>611</v>
      </c>
      <c r="D84" s="32" t="s">
        <v>101</v>
      </c>
      <c r="E84" s="32" t="s">
        <v>62</v>
      </c>
      <c r="F84" s="50">
        <v>15</v>
      </c>
      <c r="G84" s="50">
        <v>13</v>
      </c>
      <c r="H84" s="25" t="s">
        <v>14</v>
      </c>
      <c r="I84" s="25">
        <v>15</v>
      </c>
      <c r="J84" s="25">
        <v>12</v>
      </c>
      <c r="K84" s="51">
        <v>13.3333333333333</v>
      </c>
      <c r="L84" s="52">
        <v>0.888888888888889</v>
      </c>
      <c r="M84" s="43">
        <v>18.3333333333333</v>
      </c>
    </row>
    <row r="85" ht="18.75" spans="1:13">
      <c r="A85" s="17">
        <v>9</v>
      </c>
      <c r="B85" s="15" t="s">
        <v>108</v>
      </c>
      <c r="C85" s="50">
        <v>612</v>
      </c>
      <c r="D85" s="32" t="s">
        <v>101</v>
      </c>
      <c r="E85" s="32" t="s">
        <v>45</v>
      </c>
      <c r="F85" s="50">
        <v>25</v>
      </c>
      <c r="G85" s="50">
        <v>24</v>
      </c>
      <c r="H85" s="25">
        <v>16</v>
      </c>
      <c r="I85" s="25">
        <v>15</v>
      </c>
      <c r="J85" s="25">
        <v>24</v>
      </c>
      <c r="K85" s="51">
        <v>19.75</v>
      </c>
      <c r="L85" s="52">
        <v>0.79</v>
      </c>
      <c r="M85" s="43">
        <v>16.25</v>
      </c>
    </row>
  </sheetData>
  <mergeCells count="16">
    <mergeCell ref="A3:M3"/>
    <mergeCell ref="A17:M17"/>
    <mergeCell ref="A33:M33"/>
    <mergeCell ref="A48:M48"/>
    <mergeCell ref="A61:M61"/>
    <mergeCell ref="A75:M75"/>
    <mergeCell ref="H7:H8"/>
    <mergeCell ref="H52:H53"/>
    <mergeCell ref="H57:H59"/>
    <mergeCell ref="H77:H81"/>
    <mergeCell ref="I24:I27"/>
    <mergeCell ref="J19:J20"/>
    <mergeCell ref="J27:J29"/>
    <mergeCell ref="J63:J64"/>
    <mergeCell ref="J66:J70"/>
    <mergeCell ref="A1:M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电信</vt:lpstr>
      <vt:lpstr>文法</vt:lpstr>
      <vt:lpstr>机电</vt:lpstr>
      <vt:lpstr>建工</vt:lpstr>
      <vt:lpstr>基础20</vt:lpstr>
      <vt:lpstr>基础21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刘培源</dc:creator>
  <cp:lastModifiedBy>Administrator</cp:lastModifiedBy>
  <dcterms:created xsi:type="dcterms:W3CDTF">2018-04-01T10:15:00Z</dcterms:created>
  <cp:lastPrinted>2020-10-15T23:23:00Z</cp:lastPrinted>
  <dcterms:modified xsi:type="dcterms:W3CDTF">2021-12-24T01:05:35Z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37C838191BF54EAFABFA06ABA20BF267</vt:lpwstr>
  </property>
</Properties>
</file>