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6"/>
  </bookViews>
  <sheets>
    <sheet name=" 电信" sheetId="1" r:id="rId1"/>
    <sheet name="文法" sheetId="5" r:id="rId2"/>
    <sheet name="机电" sheetId="2" r:id="rId3"/>
    <sheet name="建工" sheetId="4" r:id="rId4"/>
    <sheet name="基础20" sheetId="6" r:id="rId5"/>
    <sheet name="基础21" sheetId="3" r:id="rId6"/>
    <sheet name="全校" sheetId="7" r:id="rId7"/>
  </sheets>
  <calcPr calcId="144525"/>
</workbook>
</file>

<file path=xl/sharedStrings.xml><?xml version="1.0" encoding="utf-8"?>
<sst xmlns="http://schemas.openxmlformats.org/spreadsheetml/2006/main" count="422" uniqueCount="108">
  <si>
    <t>北京工业职业技术学院晚自习汇总表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</si>
  <si>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</si>
  <si>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</si>
  <si>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</si>
  <si>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</si>
  <si>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</si>
  <si>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</si>
  <si>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</si>
  <si>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</si>
  <si>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</si>
  <si>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平均纪律</t>
  </si>
  <si>
    <t>智能1971</t>
  </si>
  <si>
    <t>网络1971</t>
  </si>
  <si>
    <t>信息2151</t>
  </si>
  <si>
    <t>信息2152</t>
  </si>
  <si>
    <t>网络2131</t>
  </si>
  <si>
    <t>网络2132</t>
  </si>
  <si>
    <t>信息2131</t>
  </si>
  <si>
    <t>动漫2131</t>
  </si>
  <si>
    <t>动漫2132</t>
  </si>
  <si>
    <t>移动2131</t>
  </si>
  <si>
    <t>智能2131</t>
  </si>
  <si>
    <t>电子2131</t>
  </si>
  <si>
    <t>文法与管理学院</t>
  </si>
  <si>
    <t>会计1971</t>
  </si>
  <si>
    <t>大课</t>
  </si>
  <si>
    <t>电商1971</t>
  </si>
  <si>
    <t>法律2151</t>
  </si>
  <si>
    <t>财贸2151</t>
  </si>
  <si>
    <t>财贸2152</t>
  </si>
  <si>
    <t>会计2131</t>
  </si>
  <si>
    <t>会计2132</t>
  </si>
  <si>
    <t>安管2131</t>
  </si>
  <si>
    <t>工商2131</t>
  </si>
  <si>
    <t>实训</t>
  </si>
  <si>
    <t>电商2131</t>
  </si>
  <si>
    <t>电商2132</t>
  </si>
  <si>
    <t>空乘2131</t>
  </si>
  <si>
    <t>文秘2131</t>
  </si>
  <si>
    <t>旅管2131</t>
  </si>
  <si>
    <t>15</t>
  </si>
  <si>
    <t>机电工程学院</t>
  </si>
  <si>
    <t>机电1971</t>
  </si>
  <si>
    <t>汽车1971</t>
  </si>
  <si>
    <t>设备2151</t>
  </si>
  <si>
    <t>设备2152</t>
  </si>
  <si>
    <t>机电士官班2131</t>
  </si>
  <si>
    <t>机电2132</t>
  </si>
  <si>
    <t>机电2133</t>
  </si>
  <si>
    <t>机电2134</t>
  </si>
  <si>
    <t>机械2131</t>
  </si>
  <si>
    <t>汽车2131</t>
  </si>
  <si>
    <t>虚拟2131</t>
  </si>
  <si>
    <t>机器人2131</t>
  </si>
  <si>
    <t>社团</t>
  </si>
  <si>
    <t>电气2131</t>
  </si>
  <si>
    <t>20</t>
  </si>
  <si>
    <t>建筑与测绘工程学院</t>
  </si>
  <si>
    <t>造价1971</t>
  </si>
  <si>
    <t>无人机1971</t>
  </si>
  <si>
    <t>设计2151</t>
  </si>
  <si>
    <t>设计2152</t>
  </si>
  <si>
    <t>测量2131</t>
  </si>
  <si>
    <t>无人机2131</t>
  </si>
  <si>
    <t>22</t>
  </si>
  <si>
    <t>27</t>
  </si>
  <si>
    <t>无人机2132</t>
  </si>
  <si>
    <t>造价2131</t>
  </si>
  <si>
    <t>造价2132</t>
  </si>
  <si>
    <t>装饰2131</t>
  </si>
  <si>
    <t>建工2131</t>
  </si>
  <si>
    <t>基础教育学院</t>
  </si>
  <si>
    <t>贯通2001</t>
  </si>
  <si>
    <t>30</t>
  </si>
  <si>
    <t>3</t>
  </si>
  <si>
    <t>贯通2002</t>
  </si>
  <si>
    <t>2</t>
  </si>
  <si>
    <t>贯通2003</t>
  </si>
  <si>
    <t>6</t>
  </si>
  <si>
    <t>贯通2004</t>
  </si>
  <si>
    <t>贯通2005</t>
  </si>
  <si>
    <t>28</t>
  </si>
  <si>
    <t>贯通2006</t>
  </si>
  <si>
    <t>29</t>
  </si>
  <si>
    <t>5</t>
  </si>
  <si>
    <t>贯通2007</t>
  </si>
  <si>
    <t>11</t>
  </si>
  <si>
    <t>贯通2008</t>
  </si>
  <si>
    <t>4</t>
  </si>
  <si>
    <t>贯通2009</t>
  </si>
  <si>
    <t>贯通2010</t>
  </si>
  <si>
    <t>10</t>
  </si>
  <si>
    <t>贯通2011</t>
  </si>
  <si>
    <t>7</t>
  </si>
  <si>
    <t>贯通2012</t>
  </si>
  <si>
    <t>12.5</t>
  </si>
  <si>
    <t>贯通2101</t>
  </si>
  <si>
    <t>32</t>
  </si>
  <si>
    <t>贯通2102</t>
  </si>
  <si>
    <t>31</t>
  </si>
  <si>
    <t>贯通2103</t>
  </si>
  <si>
    <t>贯通2104</t>
  </si>
  <si>
    <t>贯通2105</t>
  </si>
  <si>
    <t>贯通2106</t>
  </si>
  <si>
    <t>贯通2107</t>
  </si>
  <si>
    <t>贯通2108</t>
  </si>
  <si>
    <t>16</t>
  </si>
  <si>
    <t>贯通2109</t>
  </si>
</sst>
</file>

<file path=xl/styles.xml><?xml version="1.0" encoding="utf-8"?>
<styleSheet xmlns="http://schemas.openxmlformats.org/spreadsheetml/2006/main">
  <numFmts count="8">
    <numFmt numFmtId="176" formatCode="0_ "/>
    <numFmt numFmtId="177" formatCode="0.0_ "/>
    <numFmt numFmtId="178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0.00_);[Red]\(0.00\)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3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7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0" borderId="0"/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9" borderId="20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19" borderId="17" applyNumberFormat="0" applyAlignment="0" applyProtection="0">
      <alignment vertical="center"/>
    </xf>
    <xf numFmtId="0" fontId="24" fillId="19" borderId="16" applyNumberFormat="0" applyAlignment="0" applyProtection="0">
      <alignment vertical="center"/>
    </xf>
    <xf numFmtId="0" fontId="30" fillId="28" borderId="18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0" xfId="0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5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78" fontId="0" fillId="0" borderId="8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2" fillId="0" borderId="6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76" fontId="12" fillId="0" borderId="6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9" fontId="0" fillId="0" borderId="0" xfId="0" applyNumberFormat="1" applyBorder="1">
      <alignment vertical="center"/>
    </xf>
    <xf numFmtId="0" fontId="4" fillId="0" borderId="0" xfId="0" applyFont="1" applyBorder="1" applyAlignment="1">
      <alignment horizontal="center" vertical="center"/>
    </xf>
    <xf numFmtId="178" fontId="0" fillId="0" borderId="0" xfId="0" applyNumberFormat="1" applyBorder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9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opLeftCell="A10" workbookViewId="0">
      <selection activeCell="L21" sqref="L21"/>
    </sheetView>
  </sheetViews>
  <sheetFormatPr defaultColWidth="9" defaultRowHeight="14.25"/>
  <cols>
    <col min="1" max="2" width="11.5583333333333" style="86" customWidth="1"/>
    <col min="3" max="3" width="11.5583333333333" style="61" customWidth="1"/>
    <col min="4" max="10" width="11.5583333333333" style="86" customWidth="1"/>
    <col min="11" max="12" width="11.5583333333333" style="62" customWidth="1"/>
    <col min="13" max="16384" width="9" style="99"/>
  </cols>
  <sheetData>
    <row r="1" ht="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" customHeight="1" spans="1:1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6"/>
    </row>
    <row r="4" ht="25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12.5</v>
      </c>
      <c r="H4" s="6">
        <v>12.7</v>
      </c>
      <c r="I4" s="6">
        <v>12.8</v>
      </c>
      <c r="J4" s="6">
        <v>12.9</v>
      </c>
      <c r="K4" s="37" t="s">
        <v>8</v>
      </c>
      <c r="L4" s="38" t="s">
        <v>9</v>
      </c>
      <c r="M4" s="30" t="s">
        <v>10</v>
      </c>
    </row>
    <row r="5" ht="25" customHeight="1" spans="1:13">
      <c r="A5" s="7">
        <v>1</v>
      </c>
      <c r="B5" s="8" t="s">
        <v>11</v>
      </c>
      <c r="C5" s="9">
        <v>1506</v>
      </c>
      <c r="D5" s="9">
        <v>33</v>
      </c>
      <c r="E5" s="9">
        <v>7</v>
      </c>
      <c r="F5" s="9">
        <v>26</v>
      </c>
      <c r="G5" s="10">
        <v>26</v>
      </c>
      <c r="H5" s="11">
        <v>26</v>
      </c>
      <c r="I5" s="11">
        <v>23</v>
      </c>
      <c r="J5" s="30">
        <v>26</v>
      </c>
      <c r="K5" s="39">
        <f>AVERAGE(G5:J5)</f>
        <v>25.25</v>
      </c>
      <c r="L5" s="40">
        <f>K5/F5</f>
        <v>0.971153846153846</v>
      </c>
      <c r="M5" s="41">
        <f>(J17+I17+H17+G17)/4</f>
        <v>17.5</v>
      </c>
    </row>
    <row r="6" ht="25" customHeight="1" spans="1:13">
      <c r="A6" s="7">
        <v>2</v>
      </c>
      <c r="B6" s="8" t="s">
        <v>12</v>
      </c>
      <c r="C6" s="9">
        <v>1505</v>
      </c>
      <c r="D6" s="9">
        <v>35</v>
      </c>
      <c r="E6" s="9">
        <v>5</v>
      </c>
      <c r="F6" s="9">
        <v>30</v>
      </c>
      <c r="G6" s="12">
        <v>28</v>
      </c>
      <c r="H6" s="11">
        <v>27</v>
      </c>
      <c r="I6" s="11">
        <v>25</v>
      </c>
      <c r="J6" s="30">
        <v>30</v>
      </c>
      <c r="K6" s="39">
        <f t="shared" ref="K6:K16" si="0">AVERAGE(G6:J6)</f>
        <v>27.5</v>
      </c>
      <c r="L6" s="40">
        <f t="shared" ref="L6:L16" si="1">K6/F6</f>
        <v>0.916666666666667</v>
      </c>
      <c r="M6" s="41">
        <f t="shared" ref="M6:M16" si="2">(J18+I18+H18+G18)/4</f>
        <v>15</v>
      </c>
    </row>
    <row r="7" ht="25" customHeight="1" spans="1:13">
      <c r="A7" s="7">
        <v>3</v>
      </c>
      <c r="B7" s="8" t="s">
        <v>13</v>
      </c>
      <c r="C7" s="9">
        <v>1507</v>
      </c>
      <c r="D7" s="9">
        <v>38</v>
      </c>
      <c r="E7" s="9">
        <v>3</v>
      </c>
      <c r="F7" s="9">
        <v>35</v>
      </c>
      <c r="G7" s="12">
        <v>34</v>
      </c>
      <c r="H7" s="11">
        <v>33</v>
      </c>
      <c r="I7" s="11">
        <v>29</v>
      </c>
      <c r="J7" s="30">
        <v>34</v>
      </c>
      <c r="K7" s="39">
        <f t="shared" si="0"/>
        <v>32.5</v>
      </c>
      <c r="L7" s="40">
        <f t="shared" si="1"/>
        <v>0.928571428571429</v>
      </c>
      <c r="M7" s="41">
        <f t="shared" si="2"/>
        <v>12.5</v>
      </c>
    </row>
    <row r="8" ht="25" customHeight="1" spans="1:13">
      <c r="A8" s="7">
        <v>4</v>
      </c>
      <c r="B8" s="8" t="s">
        <v>14</v>
      </c>
      <c r="C8" s="9">
        <v>1508</v>
      </c>
      <c r="D8" s="9">
        <v>37</v>
      </c>
      <c r="E8" s="9">
        <v>1</v>
      </c>
      <c r="F8" s="9">
        <v>36</v>
      </c>
      <c r="G8" s="12">
        <v>33</v>
      </c>
      <c r="H8" s="11">
        <v>36</v>
      </c>
      <c r="I8" s="11">
        <v>31</v>
      </c>
      <c r="J8" s="30">
        <v>29</v>
      </c>
      <c r="K8" s="39">
        <f t="shared" si="0"/>
        <v>32.25</v>
      </c>
      <c r="L8" s="40">
        <f t="shared" si="1"/>
        <v>0.895833333333333</v>
      </c>
      <c r="M8" s="41">
        <f t="shared" si="2"/>
        <v>16.25</v>
      </c>
    </row>
    <row r="9" ht="25" customHeight="1" spans="1:13">
      <c r="A9" s="7">
        <v>5</v>
      </c>
      <c r="B9" s="8" t="s">
        <v>15</v>
      </c>
      <c r="C9" s="9">
        <v>1411</v>
      </c>
      <c r="D9" s="9">
        <v>41</v>
      </c>
      <c r="E9" s="9">
        <v>2</v>
      </c>
      <c r="F9" s="9">
        <v>39</v>
      </c>
      <c r="G9" s="12">
        <v>36</v>
      </c>
      <c r="H9" s="11">
        <v>34</v>
      </c>
      <c r="I9" s="11">
        <v>29</v>
      </c>
      <c r="J9" s="30">
        <v>31</v>
      </c>
      <c r="K9" s="39">
        <f t="shared" si="0"/>
        <v>32.5</v>
      </c>
      <c r="L9" s="40">
        <f t="shared" si="1"/>
        <v>0.833333333333333</v>
      </c>
      <c r="M9" s="41">
        <f t="shared" si="2"/>
        <v>17.5</v>
      </c>
    </row>
    <row r="10" ht="25" customHeight="1" spans="1:13">
      <c r="A10" s="7">
        <v>6</v>
      </c>
      <c r="B10" s="8" t="s">
        <v>16</v>
      </c>
      <c r="C10" s="9">
        <v>1409</v>
      </c>
      <c r="D10" s="9">
        <v>35</v>
      </c>
      <c r="E10" s="9">
        <v>2</v>
      </c>
      <c r="F10" s="9">
        <v>33</v>
      </c>
      <c r="G10" s="12">
        <v>33</v>
      </c>
      <c r="H10" s="11">
        <v>33</v>
      </c>
      <c r="I10" s="11">
        <v>23</v>
      </c>
      <c r="J10" s="30">
        <v>33</v>
      </c>
      <c r="K10" s="39">
        <f t="shared" si="0"/>
        <v>30.5</v>
      </c>
      <c r="L10" s="40">
        <f t="shared" si="1"/>
        <v>0.924242424242424</v>
      </c>
      <c r="M10" s="41">
        <f t="shared" si="2"/>
        <v>15</v>
      </c>
    </row>
    <row r="11" ht="25" customHeight="1" spans="1:13">
      <c r="A11" s="7">
        <v>7</v>
      </c>
      <c r="B11" s="8" t="s">
        <v>17</v>
      </c>
      <c r="C11" s="9">
        <v>1405</v>
      </c>
      <c r="D11" s="9">
        <v>19</v>
      </c>
      <c r="E11" s="9">
        <v>0</v>
      </c>
      <c r="F11" s="9">
        <v>19</v>
      </c>
      <c r="G11" s="12">
        <v>14</v>
      </c>
      <c r="H11" s="11">
        <v>19</v>
      </c>
      <c r="I11" s="11">
        <v>11</v>
      </c>
      <c r="J11" s="30">
        <v>16</v>
      </c>
      <c r="K11" s="39">
        <f t="shared" si="0"/>
        <v>15</v>
      </c>
      <c r="L11" s="40">
        <f t="shared" si="1"/>
        <v>0.789473684210526</v>
      </c>
      <c r="M11" s="41">
        <f t="shared" si="2"/>
        <v>15</v>
      </c>
    </row>
    <row r="12" ht="25" customHeight="1" spans="1:13">
      <c r="A12" s="7">
        <v>8</v>
      </c>
      <c r="B12" s="13" t="s">
        <v>18</v>
      </c>
      <c r="C12" s="13">
        <v>1407</v>
      </c>
      <c r="D12" s="13">
        <v>34</v>
      </c>
      <c r="E12" s="13">
        <v>3</v>
      </c>
      <c r="F12" s="9">
        <v>31</v>
      </c>
      <c r="G12" s="12">
        <v>28</v>
      </c>
      <c r="H12" s="11">
        <v>31</v>
      </c>
      <c r="I12" s="11">
        <v>22</v>
      </c>
      <c r="J12" s="30">
        <v>24</v>
      </c>
      <c r="K12" s="39">
        <f t="shared" si="0"/>
        <v>26.25</v>
      </c>
      <c r="L12" s="40">
        <f t="shared" si="1"/>
        <v>0.846774193548387</v>
      </c>
      <c r="M12" s="41">
        <f t="shared" si="2"/>
        <v>15</v>
      </c>
    </row>
    <row r="13" ht="25" customHeight="1" spans="1:13">
      <c r="A13" s="7">
        <v>9</v>
      </c>
      <c r="B13" s="13" t="s">
        <v>19</v>
      </c>
      <c r="C13" s="13">
        <v>1408</v>
      </c>
      <c r="D13" s="13">
        <v>17</v>
      </c>
      <c r="E13" s="13">
        <v>1</v>
      </c>
      <c r="F13" s="9">
        <v>16</v>
      </c>
      <c r="G13" s="12">
        <v>16</v>
      </c>
      <c r="H13" s="11">
        <v>14</v>
      </c>
      <c r="I13" s="11">
        <v>11</v>
      </c>
      <c r="J13" s="11">
        <v>11</v>
      </c>
      <c r="K13" s="39">
        <f t="shared" si="0"/>
        <v>13</v>
      </c>
      <c r="L13" s="40">
        <f t="shared" si="1"/>
        <v>0.8125</v>
      </c>
      <c r="M13" s="41">
        <f t="shared" si="2"/>
        <v>16.25</v>
      </c>
    </row>
    <row r="14" ht="25" customHeight="1" spans="1:13">
      <c r="A14" s="7">
        <v>10</v>
      </c>
      <c r="B14" s="13" t="s">
        <v>20</v>
      </c>
      <c r="C14" s="13">
        <v>1410</v>
      </c>
      <c r="D14" s="13">
        <v>40</v>
      </c>
      <c r="E14" s="13">
        <v>1</v>
      </c>
      <c r="F14" s="9">
        <v>39</v>
      </c>
      <c r="G14" s="12">
        <v>37</v>
      </c>
      <c r="H14" s="14">
        <v>37</v>
      </c>
      <c r="I14" s="14">
        <v>33</v>
      </c>
      <c r="J14" s="14">
        <v>39</v>
      </c>
      <c r="K14" s="39">
        <f t="shared" si="0"/>
        <v>36.5</v>
      </c>
      <c r="L14" s="40">
        <f t="shared" si="1"/>
        <v>0.935897435897436</v>
      </c>
      <c r="M14" s="41">
        <f t="shared" si="2"/>
        <v>17.5</v>
      </c>
    </row>
    <row r="15" ht="25" customHeight="1" spans="1:13">
      <c r="A15" s="7">
        <v>11</v>
      </c>
      <c r="B15" s="13" t="s">
        <v>21</v>
      </c>
      <c r="C15" s="13">
        <v>1406</v>
      </c>
      <c r="D15" s="13">
        <v>31</v>
      </c>
      <c r="E15" s="13">
        <v>1</v>
      </c>
      <c r="F15" s="9">
        <v>30</v>
      </c>
      <c r="G15" s="12">
        <v>30</v>
      </c>
      <c r="H15" s="14">
        <v>30</v>
      </c>
      <c r="I15" s="14">
        <v>24</v>
      </c>
      <c r="J15" s="14">
        <v>19</v>
      </c>
      <c r="K15" s="39">
        <f t="shared" si="0"/>
        <v>25.75</v>
      </c>
      <c r="L15" s="40">
        <f t="shared" si="1"/>
        <v>0.858333333333333</v>
      </c>
      <c r="M15" s="41">
        <f t="shared" si="2"/>
        <v>18.75</v>
      </c>
    </row>
    <row r="16" ht="25" customHeight="1" spans="1:13">
      <c r="A16" s="7">
        <v>12</v>
      </c>
      <c r="B16" s="13" t="s">
        <v>22</v>
      </c>
      <c r="C16" s="13">
        <v>1413</v>
      </c>
      <c r="D16" s="13">
        <v>29</v>
      </c>
      <c r="E16" s="13">
        <v>0</v>
      </c>
      <c r="F16" s="9">
        <v>29</v>
      </c>
      <c r="G16" s="15">
        <v>29</v>
      </c>
      <c r="H16" s="14">
        <v>29</v>
      </c>
      <c r="I16" s="14">
        <v>29</v>
      </c>
      <c r="J16" s="14">
        <v>29</v>
      </c>
      <c r="K16" s="39">
        <f t="shared" si="0"/>
        <v>29</v>
      </c>
      <c r="L16" s="40">
        <f t="shared" si="1"/>
        <v>1</v>
      </c>
      <c r="M16" s="41">
        <f t="shared" si="2"/>
        <v>17.5</v>
      </c>
    </row>
    <row r="17" spans="7:13">
      <c r="G17" s="86">
        <v>20</v>
      </c>
      <c r="H17" s="86">
        <v>20</v>
      </c>
      <c r="I17" s="86">
        <v>15</v>
      </c>
      <c r="J17" s="100">
        <v>15</v>
      </c>
      <c r="K17" s="97"/>
      <c r="L17" s="98"/>
      <c r="M17" s="97"/>
    </row>
    <row r="18" spans="7:13">
      <c r="G18" s="86">
        <v>15</v>
      </c>
      <c r="H18" s="86">
        <v>20</v>
      </c>
      <c r="I18" s="86">
        <v>10</v>
      </c>
      <c r="J18" s="100">
        <v>15</v>
      </c>
      <c r="K18" s="97"/>
      <c r="L18" s="98"/>
      <c r="M18" s="97"/>
    </row>
    <row r="19" spans="7:13">
      <c r="G19" s="86">
        <v>15</v>
      </c>
      <c r="H19" s="86">
        <v>10</v>
      </c>
      <c r="I19" s="86">
        <v>10</v>
      </c>
      <c r="J19" s="86">
        <v>15</v>
      </c>
      <c r="K19" s="97"/>
      <c r="L19" s="98"/>
      <c r="M19" s="97"/>
    </row>
    <row r="20" spans="7:13">
      <c r="G20" s="86">
        <v>15</v>
      </c>
      <c r="H20" s="86">
        <v>20</v>
      </c>
      <c r="I20" s="86">
        <v>10</v>
      </c>
      <c r="J20" s="86">
        <v>20</v>
      </c>
      <c r="K20" s="97"/>
      <c r="L20" s="98"/>
      <c r="M20" s="97"/>
    </row>
    <row r="21" spans="7:13">
      <c r="G21" s="86">
        <v>20</v>
      </c>
      <c r="H21" s="86">
        <v>20</v>
      </c>
      <c r="I21" s="86">
        <v>15</v>
      </c>
      <c r="J21" s="86">
        <v>15</v>
      </c>
      <c r="K21" s="97"/>
      <c r="L21" s="98"/>
      <c r="M21" s="97"/>
    </row>
    <row r="22" spans="7:13">
      <c r="G22" s="86">
        <v>15</v>
      </c>
      <c r="H22" s="86">
        <v>15</v>
      </c>
      <c r="I22" s="86">
        <v>15</v>
      </c>
      <c r="J22" s="86">
        <v>15</v>
      </c>
      <c r="K22" s="97"/>
      <c r="L22" s="98"/>
      <c r="M22" s="97"/>
    </row>
    <row r="23" spans="7:13">
      <c r="G23" s="86">
        <v>15</v>
      </c>
      <c r="H23" s="86">
        <v>15</v>
      </c>
      <c r="I23" s="86">
        <v>15</v>
      </c>
      <c r="J23" s="86">
        <v>15</v>
      </c>
      <c r="K23" s="97"/>
      <c r="L23" s="98"/>
      <c r="M23" s="97"/>
    </row>
    <row r="24" spans="7:13">
      <c r="G24" s="86">
        <v>20</v>
      </c>
      <c r="H24" s="86">
        <v>15</v>
      </c>
      <c r="I24" s="86">
        <v>10</v>
      </c>
      <c r="J24" s="86">
        <v>15</v>
      </c>
      <c r="K24" s="97"/>
      <c r="L24" s="98"/>
      <c r="M24" s="97"/>
    </row>
    <row r="25" spans="7:13">
      <c r="G25" s="86">
        <v>15</v>
      </c>
      <c r="H25" s="86">
        <v>20</v>
      </c>
      <c r="I25" s="86">
        <v>10</v>
      </c>
      <c r="J25" s="86">
        <v>20</v>
      </c>
      <c r="L25" s="98"/>
      <c r="M25" s="73"/>
    </row>
    <row r="26" spans="7:10">
      <c r="G26" s="86">
        <v>20</v>
      </c>
      <c r="H26" s="86">
        <v>15</v>
      </c>
      <c r="I26" s="86">
        <v>20</v>
      </c>
      <c r="J26" s="86">
        <v>15</v>
      </c>
    </row>
    <row r="27" spans="7:10">
      <c r="G27" s="86">
        <v>20</v>
      </c>
      <c r="H27" s="86">
        <v>15</v>
      </c>
      <c r="I27" s="86">
        <v>20</v>
      </c>
      <c r="J27" s="86">
        <v>20</v>
      </c>
    </row>
    <row r="28" spans="7:10">
      <c r="G28" s="86">
        <v>20</v>
      </c>
      <c r="H28" s="86">
        <v>20</v>
      </c>
      <c r="I28" s="86">
        <v>15</v>
      </c>
      <c r="J28" s="86">
        <v>15</v>
      </c>
    </row>
  </sheetData>
  <mergeCells count="2">
    <mergeCell ref="A3:M3"/>
    <mergeCell ref="A1:M2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1"/>
  <sheetViews>
    <sheetView workbookViewId="0">
      <selection activeCell="M5" sqref="M5:M18"/>
    </sheetView>
  </sheetViews>
  <sheetFormatPr defaultColWidth="9" defaultRowHeight="14.25"/>
  <cols>
    <col min="1" max="10" width="11.5583333333333" style="61" customWidth="1"/>
    <col min="11" max="12" width="11.5583333333333" style="62" customWidth="1"/>
    <col min="13" max="13" width="9" style="63"/>
    <col min="14" max="14" width="9.21666666666667" style="63"/>
    <col min="15" max="16384" width="9" style="63"/>
  </cols>
  <sheetData>
    <row r="1" ht="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" customHeight="1" spans="1:13">
      <c r="A3" s="16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25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12.5</v>
      </c>
      <c r="H4" s="6">
        <v>12.7</v>
      </c>
      <c r="I4" s="6">
        <v>12.8</v>
      </c>
      <c r="J4" s="6">
        <v>12.9</v>
      </c>
      <c r="K4" s="37" t="s">
        <v>8</v>
      </c>
      <c r="L4" s="37" t="s">
        <v>9</v>
      </c>
      <c r="M4" s="42" t="s">
        <v>10</v>
      </c>
    </row>
    <row r="5" ht="25" customHeight="1" spans="1:14">
      <c r="A5" s="17">
        <v>1</v>
      </c>
      <c r="B5" s="18" t="s">
        <v>24</v>
      </c>
      <c r="C5" s="19">
        <v>1106</v>
      </c>
      <c r="D5" s="20">
        <v>33</v>
      </c>
      <c r="E5" s="20">
        <v>3</v>
      </c>
      <c r="F5" s="21">
        <v>30</v>
      </c>
      <c r="G5" s="11">
        <v>28</v>
      </c>
      <c r="H5" s="22" t="s">
        <v>25</v>
      </c>
      <c r="I5" s="43">
        <v>25</v>
      </c>
      <c r="J5" s="44" t="s">
        <v>25</v>
      </c>
      <c r="K5" s="45">
        <f>AVERAGE(G5:J5)</f>
        <v>26.5</v>
      </c>
      <c r="L5" s="40">
        <f>K5/F5</f>
        <v>0.883333333333333</v>
      </c>
      <c r="M5" s="45">
        <f>(G19+I19)/2</f>
        <v>15</v>
      </c>
      <c r="N5" s="71"/>
    </row>
    <row r="6" ht="25" customHeight="1" spans="1:14">
      <c r="A6" s="17">
        <v>2</v>
      </c>
      <c r="B6" s="18" t="s">
        <v>26</v>
      </c>
      <c r="C6" s="19">
        <v>1107</v>
      </c>
      <c r="D6" s="20">
        <v>33</v>
      </c>
      <c r="E6" s="20">
        <v>8</v>
      </c>
      <c r="F6" s="21">
        <v>25</v>
      </c>
      <c r="G6" s="11">
        <v>20</v>
      </c>
      <c r="H6" s="14"/>
      <c r="I6" s="43">
        <v>18</v>
      </c>
      <c r="J6" s="46"/>
      <c r="K6" s="45">
        <f t="shared" ref="K6:K17" si="0">AVERAGE(G6:J6)</f>
        <v>19</v>
      </c>
      <c r="L6" s="40">
        <f t="shared" ref="L6:L18" si="1">K6/F6</f>
        <v>0.76</v>
      </c>
      <c r="M6" s="45">
        <f>(G20+I20)/2</f>
        <v>10</v>
      </c>
      <c r="N6" s="71"/>
    </row>
    <row r="7" ht="25" customHeight="1" spans="1:14">
      <c r="A7" s="17">
        <v>3</v>
      </c>
      <c r="B7" s="18" t="s">
        <v>27</v>
      </c>
      <c r="C7" s="19">
        <v>1103</v>
      </c>
      <c r="D7" s="20">
        <v>40</v>
      </c>
      <c r="E7" s="20">
        <v>6</v>
      </c>
      <c r="F7" s="21">
        <v>34</v>
      </c>
      <c r="G7" s="11">
        <v>34</v>
      </c>
      <c r="H7" s="11">
        <v>30</v>
      </c>
      <c r="I7" s="43">
        <v>29</v>
      </c>
      <c r="J7" s="43">
        <v>33</v>
      </c>
      <c r="K7" s="45">
        <f t="shared" si="0"/>
        <v>31.5</v>
      </c>
      <c r="L7" s="40">
        <f t="shared" si="1"/>
        <v>0.926470588235294</v>
      </c>
      <c r="M7" s="45">
        <f>(G21+H21+I21+J21)/4</f>
        <v>11.25</v>
      </c>
      <c r="N7" s="71"/>
    </row>
    <row r="8" ht="25" customHeight="1" spans="1:14">
      <c r="A8" s="17">
        <v>4</v>
      </c>
      <c r="B8" s="18" t="s">
        <v>28</v>
      </c>
      <c r="C8" s="19">
        <v>1104</v>
      </c>
      <c r="D8" s="20">
        <v>37</v>
      </c>
      <c r="E8" s="20">
        <v>5</v>
      </c>
      <c r="F8" s="21">
        <v>32</v>
      </c>
      <c r="G8" s="11">
        <v>21</v>
      </c>
      <c r="H8" s="11">
        <v>22</v>
      </c>
      <c r="I8" s="43">
        <v>22</v>
      </c>
      <c r="J8" s="43">
        <v>19</v>
      </c>
      <c r="K8" s="45">
        <f t="shared" si="0"/>
        <v>21</v>
      </c>
      <c r="L8" s="40">
        <f t="shared" si="1"/>
        <v>0.65625</v>
      </c>
      <c r="M8" s="45">
        <f>(G22+H22+I22+J22)/4</f>
        <v>16.25</v>
      </c>
      <c r="N8" s="71"/>
    </row>
    <row r="9" ht="25" customHeight="1" spans="1:14">
      <c r="A9" s="17">
        <v>5</v>
      </c>
      <c r="B9" s="18" t="s">
        <v>29</v>
      </c>
      <c r="C9" s="19">
        <v>1105</v>
      </c>
      <c r="D9" s="20">
        <v>38</v>
      </c>
      <c r="E9" s="20">
        <v>6</v>
      </c>
      <c r="F9" s="21">
        <v>32</v>
      </c>
      <c r="G9" s="11">
        <v>19</v>
      </c>
      <c r="H9" s="11">
        <v>22</v>
      </c>
      <c r="I9" s="43">
        <v>26</v>
      </c>
      <c r="J9" s="43">
        <v>22</v>
      </c>
      <c r="K9" s="45">
        <f t="shared" si="0"/>
        <v>22.25</v>
      </c>
      <c r="L9" s="40">
        <f t="shared" si="1"/>
        <v>0.6953125</v>
      </c>
      <c r="M9" s="45">
        <f>(G23+H23+I23+J23)/4</f>
        <v>12.5</v>
      </c>
      <c r="N9" s="71"/>
    </row>
    <row r="10" ht="25" customHeight="1" spans="1:14">
      <c r="A10" s="17">
        <v>6</v>
      </c>
      <c r="B10" s="18" t="s">
        <v>30</v>
      </c>
      <c r="C10" s="19">
        <v>809</v>
      </c>
      <c r="D10" s="20">
        <v>24</v>
      </c>
      <c r="E10" s="20">
        <v>0</v>
      </c>
      <c r="F10" s="21">
        <v>24</v>
      </c>
      <c r="G10" s="11">
        <v>24</v>
      </c>
      <c r="H10" s="23" t="s">
        <v>25</v>
      </c>
      <c r="I10" s="44" t="s">
        <v>25</v>
      </c>
      <c r="J10" s="43">
        <v>24</v>
      </c>
      <c r="K10" s="45">
        <f t="shared" si="0"/>
        <v>24</v>
      </c>
      <c r="L10" s="40">
        <f t="shared" si="1"/>
        <v>1</v>
      </c>
      <c r="M10" s="45">
        <f>(G24+J24)/2</f>
        <v>17.5</v>
      </c>
      <c r="N10" s="71"/>
    </row>
    <row r="11" ht="25" customHeight="1" spans="1:14">
      <c r="A11" s="17">
        <v>7</v>
      </c>
      <c r="B11" s="18" t="s">
        <v>31</v>
      </c>
      <c r="C11" s="19">
        <v>810</v>
      </c>
      <c r="D11" s="20">
        <v>24</v>
      </c>
      <c r="E11" s="20">
        <v>0</v>
      </c>
      <c r="F11" s="21">
        <v>24</v>
      </c>
      <c r="G11" s="11">
        <v>23</v>
      </c>
      <c r="H11" s="24"/>
      <c r="I11" s="47"/>
      <c r="J11" s="43">
        <v>24</v>
      </c>
      <c r="K11" s="45">
        <f t="shared" si="0"/>
        <v>23.5</v>
      </c>
      <c r="L11" s="40">
        <f t="shared" si="1"/>
        <v>0.979166666666667</v>
      </c>
      <c r="M11" s="45">
        <f>(G25+J25)/2</f>
        <v>17.5</v>
      </c>
      <c r="N11" s="71"/>
    </row>
    <row r="12" ht="25" customHeight="1" spans="1:14">
      <c r="A12" s="17">
        <v>8</v>
      </c>
      <c r="B12" s="18" t="s">
        <v>32</v>
      </c>
      <c r="C12" s="19">
        <v>1109</v>
      </c>
      <c r="D12" s="20">
        <v>26</v>
      </c>
      <c r="E12" s="20">
        <v>5</v>
      </c>
      <c r="F12" s="21">
        <v>21</v>
      </c>
      <c r="G12" s="11">
        <v>15</v>
      </c>
      <c r="H12" s="24"/>
      <c r="I12" s="47"/>
      <c r="J12" s="43">
        <v>16</v>
      </c>
      <c r="K12" s="45">
        <f t="shared" si="0"/>
        <v>15.5</v>
      </c>
      <c r="L12" s="40">
        <f t="shared" si="1"/>
        <v>0.738095238095238</v>
      </c>
      <c r="M12" s="45">
        <f>(G26+J26)/2</f>
        <v>17.5</v>
      </c>
      <c r="N12" s="71"/>
    </row>
    <row r="13" ht="25" customHeight="1" spans="1:14">
      <c r="A13" s="17">
        <v>9</v>
      </c>
      <c r="B13" s="18" t="s">
        <v>33</v>
      </c>
      <c r="C13" s="19">
        <v>811</v>
      </c>
      <c r="D13" s="20">
        <v>21</v>
      </c>
      <c r="E13" s="20">
        <v>1</v>
      </c>
      <c r="F13" s="21">
        <v>20</v>
      </c>
      <c r="G13" s="11" t="s">
        <v>34</v>
      </c>
      <c r="H13" s="24"/>
      <c r="I13" s="46"/>
      <c r="J13" s="44" t="s">
        <v>25</v>
      </c>
      <c r="K13" s="45"/>
      <c r="L13" s="40">
        <f t="shared" si="1"/>
        <v>0</v>
      </c>
      <c r="M13" s="45"/>
      <c r="N13" s="71"/>
    </row>
    <row r="14" ht="25" customHeight="1" spans="1:14">
      <c r="A14" s="17">
        <v>10</v>
      </c>
      <c r="B14" s="18" t="s">
        <v>35</v>
      </c>
      <c r="C14" s="19">
        <v>1108</v>
      </c>
      <c r="D14" s="20">
        <v>34</v>
      </c>
      <c r="E14" s="20">
        <v>1</v>
      </c>
      <c r="F14" s="21">
        <v>33</v>
      </c>
      <c r="G14" s="11">
        <v>28</v>
      </c>
      <c r="H14" s="24"/>
      <c r="I14" s="43">
        <v>31</v>
      </c>
      <c r="J14" s="47"/>
      <c r="K14" s="45">
        <f t="shared" si="0"/>
        <v>29.5</v>
      </c>
      <c r="L14" s="40">
        <f t="shared" si="1"/>
        <v>0.893939393939394</v>
      </c>
      <c r="M14" s="45">
        <f>(G28+I28)/2</f>
        <v>15</v>
      </c>
      <c r="N14" s="71"/>
    </row>
    <row r="15" ht="25" customHeight="1" spans="1:14">
      <c r="A15" s="17">
        <v>11</v>
      </c>
      <c r="B15" s="18" t="s">
        <v>36</v>
      </c>
      <c r="C15" s="19">
        <v>1110</v>
      </c>
      <c r="D15" s="20">
        <v>31</v>
      </c>
      <c r="E15" s="20">
        <v>0</v>
      </c>
      <c r="F15" s="21">
        <v>31</v>
      </c>
      <c r="G15" s="11">
        <v>24</v>
      </c>
      <c r="H15" s="24"/>
      <c r="I15" s="43">
        <v>26</v>
      </c>
      <c r="J15" s="47"/>
      <c r="K15" s="45">
        <f t="shared" si="0"/>
        <v>25</v>
      </c>
      <c r="L15" s="40">
        <f t="shared" si="1"/>
        <v>0.806451612903226</v>
      </c>
      <c r="M15" s="45">
        <f>(G29+I29)/2</f>
        <v>15</v>
      </c>
      <c r="N15" s="71"/>
    </row>
    <row r="16" ht="25" customHeight="1" spans="1:14">
      <c r="A16" s="17">
        <v>12</v>
      </c>
      <c r="B16" s="18" t="s">
        <v>37</v>
      </c>
      <c r="C16" s="19">
        <v>1111</v>
      </c>
      <c r="D16" s="20">
        <v>31</v>
      </c>
      <c r="E16" s="20">
        <v>0</v>
      </c>
      <c r="F16" s="21">
        <v>31</v>
      </c>
      <c r="G16" s="11">
        <v>15</v>
      </c>
      <c r="H16" s="24"/>
      <c r="I16" s="48" t="s">
        <v>25</v>
      </c>
      <c r="J16" s="47"/>
      <c r="K16" s="45">
        <f t="shared" si="0"/>
        <v>15</v>
      </c>
      <c r="L16" s="40">
        <f t="shared" si="1"/>
        <v>0.483870967741935</v>
      </c>
      <c r="M16" s="45">
        <f>(G30+I30)/2</f>
        <v>5</v>
      </c>
      <c r="N16" s="71"/>
    </row>
    <row r="17" ht="25" customHeight="1" spans="1:14">
      <c r="A17" s="17">
        <v>13</v>
      </c>
      <c r="B17" s="18" t="s">
        <v>38</v>
      </c>
      <c r="C17" s="19">
        <v>904</v>
      </c>
      <c r="D17" s="20">
        <v>28</v>
      </c>
      <c r="E17" s="20">
        <v>1</v>
      </c>
      <c r="F17" s="21">
        <v>27</v>
      </c>
      <c r="G17" s="11">
        <v>24</v>
      </c>
      <c r="H17" s="24"/>
      <c r="I17" s="43">
        <v>26</v>
      </c>
      <c r="J17" s="47"/>
      <c r="K17" s="45">
        <f t="shared" si="0"/>
        <v>25</v>
      </c>
      <c r="L17" s="40">
        <f t="shared" si="1"/>
        <v>0.925925925925926</v>
      </c>
      <c r="M17" s="45">
        <f>(G31+I31)/2</f>
        <v>15</v>
      </c>
      <c r="N17" s="71"/>
    </row>
    <row r="18" ht="25" customHeight="1" spans="1:14">
      <c r="A18" s="17">
        <v>14</v>
      </c>
      <c r="B18" s="18" t="s">
        <v>39</v>
      </c>
      <c r="C18" s="19">
        <v>812</v>
      </c>
      <c r="D18" s="20">
        <v>18</v>
      </c>
      <c r="E18" s="20">
        <v>2</v>
      </c>
      <c r="F18" s="21">
        <v>16</v>
      </c>
      <c r="G18" s="11" t="s">
        <v>34</v>
      </c>
      <c r="H18" s="25"/>
      <c r="I18" s="48" t="s">
        <v>25</v>
      </c>
      <c r="J18" s="46"/>
      <c r="K18" s="45"/>
      <c r="L18" s="40">
        <f t="shared" si="1"/>
        <v>0</v>
      </c>
      <c r="M18" s="45">
        <f>(G32+I32)/2</f>
        <v>0</v>
      </c>
      <c r="N18" s="71"/>
    </row>
    <row r="19" spans="1:14">
      <c r="A19" s="86"/>
      <c r="B19" s="87"/>
      <c r="C19" s="88"/>
      <c r="D19" s="89"/>
      <c r="E19" s="89"/>
      <c r="F19" s="90"/>
      <c r="G19" s="91">
        <v>15</v>
      </c>
      <c r="H19" s="91"/>
      <c r="I19" s="96">
        <v>15</v>
      </c>
      <c r="J19" s="96"/>
      <c r="K19" s="97"/>
      <c r="L19" s="98"/>
      <c r="M19" s="97"/>
      <c r="N19" s="71"/>
    </row>
    <row r="20" spans="1:14">
      <c r="A20" s="86"/>
      <c r="B20" s="87"/>
      <c r="C20" s="88"/>
      <c r="D20" s="89"/>
      <c r="E20" s="89"/>
      <c r="F20" s="90"/>
      <c r="G20" s="91">
        <v>5</v>
      </c>
      <c r="H20" s="91"/>
      <c r="I20" s="96">
        <v>15</v>
      </c>
      <c r="J20" s="96"/>
      <c r="K20" s="97"/>
      <c r="L20" s="98"/>
      <c r="M20" s="97"/>
      <c r="N20" s="71"/>
    </row>
    <row r="21" spans="1:14">
      <c r="A21" s="82"/>
      <c r="B21" s="82"/>
      <c r="C21" s="92"/>
      <c r="D21" s="93"/>
      <c r="E21" s="93"/>
      <c r="F21" s="93"/>
      <c r="G21" s="94">
        <v>15</v>
      </c>
      <c r="H21" s="94">
        <v>5</v>
      </c>
      <c r="I21" s="68">
        <v>10</v>
      </c>
      <c r="J21" s="68">
        <v>15</v>
      </c>
      <c r="K21" s="97"/>
      <c r="L21" s="97"/>
      <c r="M21" s="97"/>
      <c r="N21" s="71"/>
    </row>
    <row r="22" spans="1:14">
      <c r="A22" s="77"/>
      <c r="B22" s="77"/>
      <c r="C22" s="77"/>
      <c r="D22" s="77"/>
      <c r="E22" s="77"/>
      <c r="F22" s="77"/>
      <c r="G22" s="68">
        <v>20</v>
      </c>
      <c r="H22" s="68">
        <v>15</v>
      </c>
      <c r="I22" s="68">
        <v>15</v>
      </c>
      <c r="J22" s="68">
        <v>15</v>
      </c>
      <c r="K22" s="97"/>
      <c r="L22" s="97"/>
      <c r="M22" s="97"/>
      <c r="N22" s="71"/>
    </row>
    <row r="23" spans="1:14">
      <c r="A23" s="77"/>
      <c r="B23" s="77"/>
      <c r="C23" s="77"/>
      <c r="D23" s="77"/>
      <c r="E23" s="77"/>
      <c r="F23" s="77"/>
      <c r="G23" s="68">
        <v>15</v>
      </c>
      <c r="H23" s="68">
        <v>5</v>
      </c>
      <c r="I23" s="68">
        <v>15</v>
      </c>
      <c r="J23" s="68">
        <v>15</v>
      </c>
      <c r="K23" s="97"/>
      <c r="L23" s="97"/>
      <c r="M23" s="97"/>
      <c r="N23" s="71"/>
    </row>
    <row r="24" spans="1:14">
      <c r="A24" s="77"/>
      <c r="B24" s="95"/>
      <c r="C24" s="95"/>
      <c r="D24" s="76"/>
      <c r="E24" s="76"/>
      <c r="F24" s="77"/>
      <c r="G24" s="68">
        <v>15</v>
      </c>
      <c r="H24" s="68"/>
      <c r="I24" s="68"/>
      <c r="J24" s="68">
        <v>20</v>
      </c>
      <c r="K24" s="97"/>
      <c r="L24" s="97"/>
      <c r="M24" s="97"/>
      <c r="N24" s="71"/>
    </row>
    <row r="25" spans="1:14">
      <c r="A25" s="77"/>
      <c r="B25" s="77"/>
      <c r="C25" s="77"/>
      <c r="D25" s="77"/>
      <c r="E25" s="77"/>
      <c r="F25" s="77"/>
      <c r="G25" s="68">
        <v>15</v>
      </c>
      <c r="H25" s="68"/>
      <c r="J25" s="68">
        <v>20</v>
      </c>
      <c r="K25" s="97"/>
      <c r="L25" s="97"/>
      <c r="M25" s="97"/>
      <c r="N25" s="71"/>
    </row>
    <row r="26" spans="7:14">
      <c r="G26" s="68">
        <v>15</v>
      </c>
      <c r="H26" s="68"/>
      <c r="I26" s="68"/>
      <c r="J26" s="68">
        <v>20</v>
      </c>
      <c r="K26" s="97"/>
      <c r="L26" s="97"/>
      <c r="M26" s="97"/>
      <c r="N26" s="71"/>
    </row>
    <row r="27" spans="7:14">
      <c r="G27" s="68"/>
      <c r="H27" s="68"/>
      <c r="I27" s="68"/>
      <c r="J27" s="68"/>
      <c r="K27" s="97"/>
      <c r="L27" s="97"/>
      <c r="M27" s="97"/>
      <c r="N27" s="71"/>
    </row>
    <row r="28" spans="7:14">
      <c r="G28" s="68">
        <v>15</v>
      </c>
      <c r="H28" s="68"/>
      <c r="I28" s="68">
        <v>15</v>
      </c>
      <c r="J28" s="68"/>
      <c r="K28" s="97"/>
      <c r="L28" s="97"/>
      <c r="M28" s="97"/>
      <c r="N28" s="71"/>
    </row>
    <row r="29" spans="7:14">
      <c r="G29" s="68">
        <v>15</v>
      </c>
      <c r="H29" s="68"/>
      <c r="I29" s="68">
        <v>15</v>
      </c>
      <c r="J29" s="68"/>
      <c r="K29" s="97"/>
      <c r="L29" s="97"/>
      <c r="M29" s="97"/>
      <c r="N29" s="71"/>
    </row>
    <row r="30" spans="7:14">
      <c r="G30" s="68">
        <v>10</v>
      </c>
      <c r="H30" s="68"/>
      <c r="I30" s="68"/>
      <c r="J30" s="68"/>
      <c r="K30" s="97"/>
      <c r="L30" s="97"/>
      <c r="M30" s="97"/>
      <c r="N30" s="71"/>
    </row>
    <row r="31" spans="7:13">
      <c r="G31" s="61" t="s">
        <v>40</v>
      </c>
      <c r="I31" s="61" t="s">
        <v>40</v>
      </c>
      <c r="M31" s="80"/>
    </row>
  </sheetData>
  <mergeCells count="8">
    <mergeCell ref="A3:M3"/>
    <mergeCell ref="D21:F21"/>
    <mergeCell ref="H5:H6"/>
    <mergeCell ref="H10:H18"/>
    <mergeCell ref="I10:I13"/>
    <mergeCell ref="J5:J6"/>
    <mergeCell ref="J13:J18"/>
    <mergeCell ref="A1:M2"/>
  </mergeCells>
  <pageMargins left="0.75" right="0.75" top="1" bottom="1" header="0.5" footer="0.5"/>
  <pageSetup paperSize="9" scale="9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opLeftCell="A5" workbookViewId="0">
      <selection activeCell="M5" sqref="M5:M17"/>
    </sheetView>
  </sheetViews>
  <sheetFormatPr defaultColWidth="9" defaultRowHeight="14.25"/>
  <cols>
    <col min="1" max="1" width="11.5583333333333" style="61" customWidth="1"/>
    <col min="2" max="2" width="18" style="61" customWidth="1"/>
    <col min="3" max="10" width="11.5583333333333" style="61" customWidth="1"/>
    <col min="11" max="11" width="11.5583333333333" style="62" customWidth="1"/>
    <col min="12" max="12" width="11.5583333333333" style="81" customWidth="1"/>
    <col min="13" max="13" width="9" style="63"/>
    <col min="14" max="14" width="9.21666666666667" style="63"/>
    <col min="15" max="16384" width="9" style="63"/>
  </cols>
  <sheetData>
    <row r="1" ht="25" customHeight="1" spans="1:13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9"/>
    </row>
    <row r="2" ht="25" customHeight="1" spans="1:13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70"/>
    </row>
    <row r="3" ht="25" customHeight="1" spans="1:13">
      <c r="A3" s="26" t="s">
        <v>41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6"/>
    </row>
    <row r="4" ht="25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12.5</v>
      </c>
      <c r="H4" s="6">
        <v>12.7</v>
      </c>
      <c r="I4" s="6">
        <v>12.8</v>
      </c>
      <c r="J4" s="6">
        <v>12.9</v>
      </c>
      <c r="K4" s="37" t="s">
        <v>8</v>
      </c>
      <c r="L4" s="49" t="s">
        <v>9</v>
      </c>
      <c r="M4" s="42" t="s">
        <v>10</v>
      </c>
    </row>
    <row r="5" ht="25" customHeight="1" spans="1:14">
      <c r="A5" s="17">
        <v>1</v>
      </c>
      <c r="B5" s="18" t="s">
        <v>42</v>
      </c>
      <c r="C5" s="27">
        <v>506</v>
      </c>
      <c r="D5" s="28">
        <v>33</v>
      </c>
      <c r="E5" s="28">
        <v>2</v>
      </c>
      <c r="F5" s="28">
        <v>31</v>
      </c>
      <c r="G5" s="28">
        <v>24</v>
      </c>
      <c r="H5" s="11">
        <v>18</v>
      </c>
      <c r="I5" s="50" t="s">
        <v>25</v>
      </c>
      <c r="J5" s="11">
        <v>31</v>
      </c>
      <c r="K5" s="37">
        <f>AVERAGE(G5:J5)</f>
        <v>24.3333333333333</v>
      </c>
      <c r="L5" s="49">
        <f>K5/F5</f>
        <v>0.78494623655914</v>
      </c>
      <c r="M5" s="51">
        <f>(J18+H18+G18)/3</f>
        <v>18.3333333333333</v>
      </c>
      <c r="N5" s="71"/>
    </row>
    <row r="6" ht="25" customHeight="1" spans="1:14">
      <c r="A6" s="17">
        <v>2</v>
      </c>
      <c r="B6" s="18" t="s">
        <v>43</v>
      </c>
      <c r="C6" s="27">
        <v>507</v>
      </c>
      <c r="D6" s="28">
        <v>33</v>
      </c>
      <c r="E6" s="28">
        <v>2</v>
      </c>
      <c r="F6" s="28">
        <v>31</v>
      </c>
      <c r="G6" s="28">
        <v>24</v>
      </c>
      <c r="H6" s="11">
        <v>24</v>
      </c>
      <c r="I6" s="52"/>
      <c r="J6" s="11">
        <v>21</v>
      </c>
      <c r="K6" s="37">
        <f t="shared" ref="K6:K17" si="0">AVERAGE(G6:J6)</f>
        <v>23</v>
      </c>
      <c r="L6" s="49">
        <f t="shared" ref="L6:L17" si="1">K6/F6</f>
        <v>0.741935483870968</v>
      </c>
      <c r="M6" s="51">
        <f>(J19+H19+G19)/3</f>
        <v>18.3333333333333</v>
      </c>
      <c r="N6" s="71"/>
    </row>
    <row r="7" ht="25" customHeight="1" spans="1:14">
      <c r="A7" s="17">
        <v>3</v>
      </c>
      <c r="B7" s="18" t="s">
        <v>44</v>
      </c>
      <c r="C7" s="27">
        <v>410</v>
      </c>
      <c r="D7" s="28">
        <v>39</v>
      </c>
      <c r="E7" s="28">
        <v>9</v>
      </c>
      <c r="F7" s="28">
        <v>30</v>
      </c>
      <c r="G7" s="28">
        <v>30</v>
      </c>
      <c r="H7" s="11">
        <v>30</v>
      </c>
      <c r="I7" s="52"/>
      <c r="J7" s="11">
        <v>27</v>
      </c>
      <c r="K7" s="37">
        <f t="shared" si="0"/>
        <v>29</v>
      </c>
      <c r="L7" s="49">
        <f t="shared" si="1"/>
        <v>0.966666666666667</v>
      </c>
      <c r="M7" s="51">
        <f t="shared" ref="M7" si="2">(J20+H20+G20)/3</f>
        <v>20</v>
      </c>
      <c r="N7" s="71"/>
    </row>
    <row r="8" ht="25" customHeight="1" spans="1:14">
      <c r="A8" s="17">
        <v>4</v>
      </c>
      <c r="B8" s="18" t="s">
        <v>45</v>
      </c>
      <c r="C8" s="27">
        <v>411</v>
      </c>
      <c r="D8" s="28">
        <v>39</v>
      </c>
      <c r="E8" s="28">
        <v>6</v>
      </c>
      <c r="F8" s="28">
        <v>33</v>
      </c>
      <c r="G8" s="28">
        <v>19</v>
      </c>
      <c r="H8" s="11">
        <v>24</v>
      </c>
      <c r="I8" s="52"/>
      <c r="J8" s="11">
        <v>14</v>
      </c>
      <c r="K8" s="37">
        <f t="shared" si="0"/>
        <v>19</v>
      </c>
      <c r="L8" s="49">
        <f t="shared" si="1"/>
        <v>0.575757575757576</v>
      </c>
      <c r="M8" s="51">
        <f>(J21+G21)/2</f>
        <v>20</v>
      </c>
      <c r="N8" s="71"/>
    </row>
    <row r="9" ht="25" customHeight="1" spans="1:14">
      <c r="A9" s="17">
        <v>5</v>
      </c>
      <c r="B9" s="18" t="s">
        <v>46</v>
      </c>
      <c r="C9" s="27"/>
      <c r="D9" s="28"/>
      <c r="E9" s="28"/>
      <c r="F9" s="28"/>
      <c r="G9" s="28"/>
      <c r="H9" s="11"/>
      <c r="I9" s="52"/>
      <c r="J9" s="11"/>
      <c r="K9" s="37"/>
      <c r="L9" s="49"/>
      <c r="M9" s="51"/>
      <c r="N9" s="71"/>
    </row>
    <row r="10" ht="25" customHeight="1" spans="1:14">
      <c r="A10" s="17">
        <v>6</v>
      </c>
      <c r="B10" s="18" t="s">
        <v>47</v>
      </c>
      <c r="C10" s="27">
        <v>404</v>
      </c>
      <c r="D10" s="28">
        <v>36</v>
      </c>
      <c r="E10" s="28">
        <v>0</v>
      </c>
      <c r="F10" s="28">
        <v>36</v>
      </c>
      <c r="G10" s="28">
        <v>32</v>
      </c>
      <c r="H10" s="11">
        <v>28</v>
      </c>
      <c r="I10" s="52"/>
      <c r="J10" s="11">
        <v>30</v>
      </c>
      <c r="K10" s="37">
        <f t="shared" si="0"/>
        <v>30</v>
      </c>
      <c r="L10" s="49">
        <f t="shared" si="1"/>
        <v>0.833333333333333</v>
      </c>
      <c r="M10" s="51">
        <f>(J23+H23+G23)/3</f>
        <v>15</v>
      </c>
      <c r="N10" s="71"/>
    </row>
    <row r="11" ht="25" customHeight="1" spans="1:14">
      <c r="A11" s="17">
        <v>7</v>
      </c>
      <c r="B11" s="18" t="s">
        <v>48</v>
      </c>
      <c r="C11" s="27">
        <v>405</v>
      </c>
      <c r="D11" s="28">
        <v>36</v>
      </c>
      <c r="E11" s="28">
        <v>3</v>
      </c>
      <c r="F11" s="28">
        <v>33</v>
      </c>
      <c r="G11" s="28">
        <v>30</v>
      </c>
      <c r="H11" s="11">
        <v>33</v>
      </c>
      <c r="I11" s="52"/>
      <c r="J11" s="11">
        <v>26</v>
      </c>
      <c r="K11" s="37">
        <f t="shared" si="0"/>
        <v>29.6666666666667</v>
      </c>
      <c r="L11" s="49">
        <f t="shared" si="1"/>
        <v>0.898989898989899</v>
      </c>
      <c r="M11" s="51">
        <f t="shared" ref="M11:M13" si="3">(J24+H24+G24)/3</f>
        <v>16.6666666666667</v>
      </c>
      <c r="N11" s="71"/>
    </row>
    <row r="12" customFormat="1" ht="25" customHeight="1" spans="1:14">
      <c r="A12" s="17">
        <v>8</v>
      </c>
      <c r="B12" s="18" t="s">
        <v>49</v>
      </c>
      <c r="C12" s="27">
        <v>406</v>
      </c>
      <c r="D12" s="28">
        <v>34</v>
      </c>
      <c r="E12" s="28">
        <v>1</v>
      </c>
      <c r="F12" s="28">
        <v>33</v>
      </c>
      <c r="G12" s="28">
        <v>29</v>
      </c>
      <c r="H12" s="11">
        <v>20</v>
      </c>
      <c r="I12" s="52"/>
      <c r="J12" s="11">
        <v>33</v>
      </c>
      <c r="K12" s="37">
        <f t="shared" si="0"/>
        <v>27.3333333333333</v>
      </c>
      <c r="L12" s="49">
        <f t="shared" si="1"/>
        <v>0.828282828282828</v>
      </c>
      <c r="M12" s="51">
        <f t="shared" si="3"/>
        <v>18.3333333333333</v>
      </c>
      <c r="N12" s="71"/>
    </row>
    <row r="13" customFormat="1" ht="25" customHeight="1" spans="1:14">
      <c r="A13" s="17">
        <v>9</v>
      </c>
      <c r="B13" s="18" t="s">
        <v>50</v>
      </c>
      <c r="C13" s="27">
        <v>408</v>
      </c>
      <c r="D13" s="28">
        <v>38</v>
      </c>
      <c r="E13" s="28">
        <v>0</v>
      </c>
      <c r="F13" s="28">
        <v>38</v>
      </c>
      <c r="G13" s="28">
        <v>26</v>
      </c>
      <c r="H13" s="11">
        <v>21</v>
      </c>
      <c r="I13" s="52"/>
      <c r="J13" s="11">
        <v>23</v>
      </c>
      <c r="K13" s="37">
        <f t="shared" si="0"/>
        <v>23.3333333333333</v>
      </c>
      <c r="L13" s="49">
        <f t="shared" si="1"/>
        <v>0.614035087719298</v>
      </c>
      <c r="M13" s="51">
        <f t="shared" si="3"/>
        <v>18.3333333333333</v>
      </c>
      <c r="N13" s="71"/>
    </row>
    <row r="14" customFormat="1" ht="25" customHeight="1" spans="1:14">
      <c r="A14" s="17">
        <v>10</v>
      </c>
      <c r="B14" s="18" t="s">
        <v>51</v>
      </c>
      <c r="C14" s="27">
        <v>502</v>
      </c>
      <c r="D14" s="28">
        <v>27</v>
      </c>
      <c r="E14" s="28">
        <v>1</v>
      </c>
      <c r="F14" s="28">
        <v>26</v>
      </c>
      <c r="G14" s="28">
        <v>11</v>
      </c>
      <c r="H14" s="11">
        <v>12</v>
      </c>
      <c r="I14" s="52"/>
      <c r="J14" s="22">
        <v>14</v>
      </c>
      <c r="K14" s="37">
        <f t="shared" si="0"/>
        <v>12.3333333333333</v>
      </c>
      <c r="L14" s="49">
        <f t="shared" si="1"/>
        <v>0.474358974358974</v>
      </c>
      <c r="M14" s="51">
        <f>(H27+G27)/2</f>
        <v>20</v>
      </c>
      <c r="N14" s="71"/>
    </row>
    <row r="15" customFormat="1" ht="25" customHeight="1" spans="1:14">
      <c r="A15" s="17">
        <v>11</v>
      </c>
      <c r="B15" s="18" t="s">
        <v>52</v>
      </c>
      <c r="C15" s="27">
        <v>503</v>
      </c>
      <c r="D15" s="28">
        <v>21</v>
      </c>
      <c r="E15" s="28">
        <v>3</v>
      </c>
      <c r="F15" s="28">
        <v>18</v>
      </c>
      <c r="G15" s="28">
        <v>14</v>
      </c>
      <c r="H15" s="11">
        <v>6</v>
      </c>
      <c r="I15" s="52"/>
      <c r="J15" s="22">
        <v>2</v>
      </c>
      <c r="K15" s="37">
        <f t="shared" si="0"/>
        <v>7.33333333333333</v>
      </c>
      <c r="L15" s="49">
        <f t="shared" si="1"/>
        <v>0.407407407407407</v>
      </c>
      <c r="M15" s="51">
        <f>(H28+G28)/2</f>
        <v>17.5</v>
      </c>
      <c r="N15" s="71"/>
    </row>
    <row r="16" customFormat="1" ht="25" customHeight="1" spans="1:14">
      <c r="A16" s="17">
        <v>12</v>
      </c>
      <c r="B16" s="18" t="s">
        <v>53</v>
      </c>
      <c r="C16" s="27">
        <v>504</v>
      </c>
      <c r="D16" s="28">
        <v>29</v>
      </c>
      <c r="E16" s="28">
        <v>0</v>
      </c>
      <c r="F16" s="28">
        <v>29</v>
      </c>
      <c r="G16" s="29" t="s">
        <v>54</v>
      </c>
      <c r="H16" s="11">
        <v>6</v>
      </c>
      <c r="I16" s="52"/>
      <c r="J16" s="11">
        <v>3</v>
      </c>
      <c r="K16" s="37">
        <f t="shared" si="0"/>
        <v>4.5</v>
      </c>
      <c r="L16" s="49">
        <f t="shared" si="1"/>
        <v>0.155172413793103</v>
      </c>
      <c r="M16" s="51">
        <f>(J29+H29+G29)/3</f>
        <v>13.3333333333333</v>
      </c>
      <c r="N16" s="71"/>
    </row>
    <row r="17" s="80" customFormat="1" ht="25" customHeight="1" spans="1:14">
      <c r="A17" s="17">
        <v>13</v>
      </c>
      <c r="B17" s="18" t="s">
        <v>55</v>
      </c>
      <c r="C17" s="27">
        <v>505</v>
      </c>
      <c r="D17" s="28">
        <v>16</v>
      </c>
      <c r="E17" s="28">
        <v>1</v>
      </c>
      <c r="F17" s="28">
        <v>15</v>
      </c>
      <c r="G17" s="28">
        <v>15</v>
      </c>
      <c r="H17" s="11">
        <v>15</v>
      </c>
      <c r="I17" s="14"/>
      <c r="J17" s="11">
        <v>15</v>
      </c>
      <c r="K17" s="37">
        <f t="shared" si="0"/>
        <v>15</v>
      </c>
      <c r="L17" s="49">
        <f t="shared" si="1"/>
        <v>1</v>
      </c>
      <c r="M17" s="51">
        <f>(J30+H30+G30)/3</f>
        <v>16.6666666666667</v>
      </c>
      <c r="N17" s="71"/>
    </row>
    <row r="18" spans="1:14">
      <c r="A18" s="82"/>
      <c r="B18" s="82"/>
      <c r="C18" s="82"/>
      <c r="D18" s="82"/>
      <c r="E18" s="82"/>
      <c r="F18" s="82"/>
      <c r="G18" s="61" t="s">
        <v>56</v>
      </c>
      <c r="H18" s="68">
        <v>20</v>
      </c>
      <c r="I18" s="83"/>
      <c r="J18" s="68">
        <v>15</v>
      </c>
      <c r="K18" s="84"/>
      <c r="N18" s="71"/>
    </row>
    <row r="19" spans="7:14">
      <c r="G19" s="61" t="s">
        <v>56</v>
      </c>
      <c r="H19" s="68">
        <v>20</v>
      </c>
      <c r="I19" s="83"/>
      <c r="J19" s="68">
        <v>15</v>
      </c>
      <c r="N19" s="71"/>
    </row>
    <row r="20" spans="7:14">
      <c r="G20" s="61" t="s">
        <v>56</v>
      </c>
      <c r="H20" s="68">
        <v>20</v>
      </c>
      <c r="I20" s="83"/>
      <c r="J20" s="68">
        <v>20</v>
      </c>
      <c r="K20" s="85"/>
      <c r="N20" s="71"/>
    </row>
    <row r="21" spans="7:14">
      <c r="G21" s="61" t="s">
        <v>56</v>
      </c>
      <c r="H21" s="68">
        <v>15</v>
      </c>
      <c r="I21" s="83"/>
      <c r="J21" s="68">
        <v>20</v>
      </c>
      <c r="N21" s="71"/>
    </row>
    <row r="22" spans="8:14">
      <c r="H22" s="68"/>
      <c r="I22" s="83"/>
      <c r="J22" s="68"/>
      <c r="N22" s="71"/>
    </row>
    <row r="23" spans="7:14">
      <c r="G23" s="61" t="s">
        <v>40</v>
      </c>
      <c r="H23" s="68">
        <v>15</v>
      </c>
      <c r="I23" s="83"/>
      <c r="J23" s="68">
        <v>15</v>
      </c>
      <c r="N23" s="71"/>
    </row>
    <row r="24" spans="7:14">
      <c r="G24" s="61" t="s">
        <v>56</v>
      </c>
      <c r="H24" s="68">
        <v>15</v>
      </c>
      <c r="I24" s="83"/>
      <c r="J24" s="68">
        <v>15</v>
      </c>
      <c r="N24" s="71"/>
    </row>
    <row r="25" spans="7:14">
      <c r="G25" s="61" t="s">
        <v>56</v>
      </c>
      <c r="H25" s="68">
        <v>20</v>
      </c>
      <c r="J25" s="68">
        <v>15</v>
      </c>
      <c r="N25" s="71"/>
    </row>
    <row r="26" spans="7:10">
      <c r="G26" s="61" t="s">
        <v>56</v>
      </c>
      <c r="H26" s="61" t="s">
        <v>40</v>
      </c>
      <c r="J26" s="61" t="s">
        <v>56</v>
      </c>
    </row>
    <row r="27" spans="7:10">
      <c r="G27" s="61" t="s">
        <v>56</v>
      </c>
      <c r="H27" s="61" t="s">
        <v>56</v>
      </c>
      <c r="J27" s="61" t="s">
        <v>56</v>
      </c>
    </row>
    <row r="28" spans="7:10">
      <c r="G28" s="61" t="s">
        <v>56</v>
      </c>
      <c r="H28" s="61" t="s">
        <v>40</v>
      </c>
      <c r="J28" s="61" t="s">
        <v>56</v>
      </c>
    </row>
    <row r="29" spans="8:10">
      <c r="H29" s="61" t="s">
        <v>56</v>
      </c>
      <c r="J29" s="61" t="s">
        <v>56</v>
      </c>
    </row>
    <row r="30" spans="7:10">
      <c r="G30" s="61" t="s">
        <v>56</v>
      </c>
      <c r="H30" s="61" t="s">
        <v>40</v>
      </c>
      <c r="J30" s="61" t="s">
        <v>40</v>
      </c>
    </row>
  </sheetData>
  <mergeCells count="3">
    <mergeCell ref="A3:M3"/>
    <mergeCell ref="I5:I17"/>
    <mergeCell ref="A1:M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opLeftCell="A2" workbookViewId="0">
      <selection activeCell="M5" sqref="M5:M15"/>
    </sheetView>
  </sheetViews>
  <sheetFormatPr defaultColWidth="9" defaultRowHeight="14.25"/>
  <cols>
    <col min="1" max="10" width="11.5583333333333" style="61" customWidth="1"/>
    <col min="11" max="11" width="11.5583333333333" style="62" customWidth="1"/>
    <col min="12" max="12" width="12.6666666666667" style="62"/>
    <col min="13" max="16384" width="9" style="63"/>
  </cols>
  <sheetData>
    <row r="1" ht="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" customHeight="1" spans="1:13">
      <c r="A3" s="5" t="s">
        <v>57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25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12.5</v>
      </c>
      <c r="H4" s="6">
        <v>12.7</v>
      </c>
      <c r="I4" s="6">
        <v>12.8</v>
      </c>
      <c r="J4" s="6">
        <v>12.9</v>
      </c>
      <c r="K4" s="37" t="s">
        <v>8</v>
      </c>
      <c r="L4" s="37" t="s">
        <v>9</v>
      </c>
      <c r="M4" s="42" t="s">
        <v>10</v>
      </c>
    </row>
    <row r="5" ht="25" customHeight="1" spans="1:14">
      <c r="A5" s="17">
        <v>1</v>
      </c>
      <c r="B5" s="18" t="s">
        <v>58</v>
      </c>
      <c r="C5" s="19">
        <v>504</v>
      </c>
      <c r="D5" s="20">
        <v>32</v>
      </c>
      <c r="E5" s="20">
        <v>3</v>
      </c>
      <c r="F5" s="20">
        <v>29</v>
      </c>
      <c r="G5" s="11">
        <v>25</v>
      </c>
      <c r="H5" s="30" t="s">
        <v>25</v>
      </c>
      <c r="I5" s="30">
        <v>21</v>
      </c>
      <c r="J5" s="53"/>
      <c r="K5" s="54">
        <f>AVERAGE(G5:J6)</f>
        <v>17.6</v>
      </c>
      <c r="L5" s="55">
        <f>K5/F5</f>
        <v>0.606896551724138</v>
      </c>
      <c r="M5" s="45">
        <f>(I16+H16+G16)/3</f>
        <v>10</v>
      </c>
      <c r="N5" s="71"/>
    </row>
    <row r="6" ht="25" customHeight="1" spans="1:14">
      <c r="A6" s="17">
        <v>2</v>
      </c>
      <c r="B6" s="18" t="s">
        <v>59</v>
      </c>
      <c r="C6" s="19">
        <v>502</v>
      </c>
      <c r="D6" s="20">
        <v>29</v>
      </c>
      <c r="E6" s="20">
        <v>5</v>
      </c>
      <c r="F6" s="20">
        <v>24</v>
      </c>
      <c r="G6" s="11">
        <v>24</v>
      </c>
      <c r="H6" s="30">
        <v>8</v>
      </c>
      <c r="I6" s="30">
        <v>10</v>
      </c>
      <c r="J6" s="56"/>
      <c r="K6" s="54">
        <f t="shared" ref="K6:K15" si="0">AVERAGE(G6:J7)</f>
        <v>20.4285714285714</v>
      </c>
      <c r="L6" s="55">
        <f t="shared" ref="L6:L15" si="1">K6/F6</f>
        <v>0.851190476190476</v>
      </c>
      <c r="M6" s="45">
        <f t="shared" ref="M6:M15" si="2">(I17+H17+G17)/3</f>
        <v>18.3333333333333</v>
      </c>
      <c r="N6" s="71"/>
    </row>
    <row r="7" ht="25" customHeight="1" spans="1:14">
      <c r="A7" s="17">
        <v>3</v>
      </c>
      <c r="B7" s="18" t="s">
        <v>60</v>
      </c>
      <c r="C7" s="19">
        <v>503</v>
      </c>
      <c r="D7" s="31">
        <v>37</v>
      </c>
      <c r="E7" s="31">
        <v>2</v>
      </c>
      <c r="F7" s="20">
        <v>35</v>
      </c>
      <c r="G7" s="11">
        <v>32</v>
      </c>
      <c r="H7" s="30">
        <v>22</v>
      </c>
      <c r="I7" s="30">
        <v>20</v>
      </c>
      <c r="J7" s="30">
        <v>27</v>
      </c>
      <c r="K7" s="54">
        <f t="shared" si="0"/>
        <v>27.125</v>
      </c>
      <c r="L7" s="55">
        <f t="shared" si="1"/>
        <v>0.775</v>
      </c>
      <c r="M7" s="45">
        <f>(J19+I19+H19+G19)/4</f>
        <v>15</v>
      </c>
      <c r="N7" s="71"/>
    </row>
    <row r="8" ht="25" customHeight="1" spans="1:14">
      <c r="A8" s="17">
        <v>4</v>
      </c>
      <c r="B8" s="18" t="s">
        <v>61</v>
      </c>
      <c r="C8" s="19">
        <v>507</v>
      </c>
      <c r="D8" s="31">
        <v>36</v>
      </c>
      <c r="E8" s="31">
        <v>3</v>
      </c>
      <c r="F8" s="20">
        <v>33</v>
      </c>
      <c r="G8" s="11">
        <v>30</v>
      </c>
      <c r="H8" s="30">
        <v>30</v>
      </c>
      <c r="I8" s="30">
        <v>33</v>
      </c>
      <c r="J8" s="30">
        <v>23</v>
      </c>
      <c r="K8" s="54">
        <f t="shared" si="0"/>
        <v>20.4285714285714</v>
      </c>
      <c r="L8" s="55">
        <f t="shared" si="1"/>
        <v>0.619047619047619</v>
      </c>
      <c r="M8" s="45">
        <f>(J20+I20+H20+G20)/4</f>
        <v>12.5</v>
      </c>
      <c r="N8" s="71"/>
    </row>
    <row r="9" ht="25" customHeight="1" spans="1:14">
      <c r="A9" s="17">
        <v>5</v>
      </c>
      <c r="B9" s="18" t="s">
        <v>62</v>
      </c>
      <c r="C9" s="19">
        <v>526</v>
      </c>
      <c r="D9" s="31">
        <v>17</v>
      </c>
      <c r="E9" s="31">
        <v>1</v>
      </c>
      <c r="F9" s="20">
        <v>16</v>
      </c>
      <c r="G9" s="11">
        <v>6</v>
      </c>
      <c r="H9" s="30">
        <v>11</v>
      </c>
      <c r="I9" s="30">
        <v>10</v>
      </c>
      <c r="J9" s="53"/>
      <c r="K9" s="54">
        <f t="shared" si="0"/>
        <v>14</v>
      </c>
      <c r="L9" s="55">
        <f t="shared" si="1"/>
        <v>0.875</v>
      </c>
      <c r="M9" s="45">
        <f t="shared" si="2"/>
        <v>16.6666666666667</v>
      </c>
      <c r="N9" s="71"/>
    </row>
    <row r="10" ht="25" customHeight="1" spans="1:14">
      <c r="A10" s="17">
        <v>6</v>
      </c>
      <c r="B10" s="18" t="s">
        <v>63</v>
      </c>
      <c r="C10" s="19">
        <v>524</v>
      </c>
      <c r="D10" s="31">
        <v>33</v>
      </c>
      <c r="E10" s="31">
        <v>0</v>
      </c>
      <c r="F10" s="20">
        <v>33</v>
      </c>
      <c r="G10" s="11">
        <v>29</v>
      </c>
      <c r="H10" s="5" t="s">
        <v>64</v>
      </c>
      <c r="I10" s="5" t="s">
        <v>65</v>
      </c>
      <c r="J10" s="57"/>
      <c r="K10" s="54">
        <f t="shared" si="0"/>
        <v>28</v>
      </c>
      <c r="L10" s="55">
        <f t="shared" si="1"/>
        <v>0.848484848484849</v>
      </c>
      <c r="M10" s="45">
        <f t="shared" si="2"/>
        <v>16.6666666666667</v>
      </c>
      <c r="N10" s="71"/>
    </row>
    <row r="11" ht="25" customHeight="1" spans="1:14">
      <c r="A11" s="17">
        <v>7</v>
      </c>
      <c r="B11" s="18" t="s">
        <v>66</v>
      </c>
      <c r="C11" s="19">
        <v>527</v>
      </c>
      <c r="D11" s="31">
        <v>31</v>
      </c>
      <c r="E11" s="31">
        <v>0</v>
      </c>
      <c r="F11" s="20">
        <v>31</v>
      </c>
      <c r="G11" s="11">
        <v>31</v>
      </c>
      <c r="H11" s="30">
        <v>27</v>
      </c>
      <c r="I11" s="30">
        <v>25</v>
      </c>
      <c r="J11" s="57"/>
      <c r="K11" s="54">
        <f t="shared" si="0"/>
        <v>27.8</v>
      </c>
      <c r="L11" s="55">
        <f t="shared" si="1"/>
        <v>0.896774193548387</v>
      </c>
      <c r="M11" s="45">
        <f t="shared" si="2"/>
        <v>16.6666666666667</v>
      </c>
      <c r="N11" s="71"/>
    </row>
    <row r="12" ht="25" customHeight="1" spans="1:14">
      <c r="A12" s="17">
        <v>8</v>
      </c>
      <c r="B12" s="18" t="s">
        <v>67</v>
      </c>
      <c r="C12" s="19">
        <v>505</v>
      </c>
      <c r="D12" s="31">
        <v>32</v>
      </c>
      <c r="E12" s="31">
        <v>3</v>
      </c>
      <c r="F12" s="20">
        <v>29</v>
      </c>
      <c r="G12" s="11">
        <v>28</v>
      </c>
      <c r="H12" s="30" t="s">
        <v>25</v>
      </c>
      <c r="I12" s="30">
        <v>28</v>
      </c>
      <c r="J12" s="57"/>
      <c r="K12" s="54">
        <f t="shared" si="0"/>
        <v>25.75</v>
      </c>
      <c r="L12" s="55">
        <f t="shared" si="1"/>
        <v>0.887931034482759</v>
      </c>
      <c r="M12" s="45">
        <f>(I23+H23+G23)/2</f>
        <v>15</v>
      </c>
      <c r="N12" s="71"/>
    </row>
    <row r="13" ht="25" customHeight="1" spans="1:14">
      <c r="A13" s="17">
        <v>9</v>
      </c>
      <c r="B13" s="18" t="s">
        <v>68</v>
      </c>
      <c r="C13" s="19">
        <v>506</v>
      </c>
      <c r="D13" s="32">
        <v>34</v>
      </c>
      <c r="E13" s="32">
        <v>2</v>
      </c>
      <c r="F13" s="20">
        <v>32</v>
      </c>
      <c r="G13" s="11">
        <v>17</v>
      </c>
      <c r="H13" s="30" t="s">
        <v>25</v>
      </c>
      <c r="I13" s="30">
        <v>30</v>
      </c>
      <c r="J13" s="57"/>
      <c r="K13" s="54">
        <f t="shared" si="0"/>
        <v>17.5</v>
      </c>
      <c r="L13" s="55">
        <f t="shared" si="1"/>
        <v>0.546875</v>
      </c>
      <c r="M13" s="45">
        <f>(I24+H24+G24)/2</f>
        <v>15</v>
      </c>
      <c r="N13" s="71"/>
    </row>
    <row r="14" ht="25" customHeight="1" spans="1:14">
      <c r="A14" s="17">
        <v>10</v>
      </c>
      <c r="B14" s="18" t="s">
        <v>69</v>
      </c>
      <c r="C14" s="19">
        <v>523</v>
      </c>
      <c r="D14" s="32">
        <v>22</v>
      </c>
      <c r="E14" s="32">
        <v>5</v>
      </c>
      <c r="F14" s="20">
        <v>17</v>
      </c>
      <c r="G14" s="14">
        <v>13</v>
      </c>
      <c r="H14" s="30" t="s">
        <v>25</v>
      </c>
      <c r="I14" s="30">
        <v>10</v>
      </c>
      <c r="J14" s="57"/>
      <c r="K14" s="54">
        <f t="shared" si="0"/>
        <v>10</v>
      </c>
      <c r="L14" s="55">
        <f t="shared" si="1"/>
        <v>0.588235294117647</v>
      </c>
      <c r="M14" s="45">
        <f>(I25+H25+G25)/2</f>
        <v>20</v>
      </c>
      <c r="N14" s="71"/>
    </row>
    <row r="15" ht="25" customHeight="1" spans="1:14">
      <c r="A15" s="17">
        <v>11</v>
      </c>
      <c r="B15" s="18" t="s">
        <v>70</v>
      </c>
      <c r="C15" s="19">
        <v>522</v>
      </c>
      <c r="D15" s="32">
        <v>37</v>
      </c>
      <c r="E15" s="32">
        <v>2</v>
      </c>
      <c r="F15" s="20">
        <v>35</v>
      </c>
      <c r="G15" s="14">
        <v>10</v>
      </c>
      <c r="H15" s="30">
        <v>9</v>
      </c>
      <c r="I15" s="30">
        <v>8</v>
      </c>
      <c r="J15" s="56"/>
      <c r="K15" s="54">
        <f t="shared" si="0"/>
        <v>11.4</v>
      </c>
      <c r="L15" s="55">
        <f t="shared" si="1"/>
        <v>0.325714285714286</v>
      </c>
      <c r="M15" s="45">
        <f t="shared" si="2"/>
        <v>16.6666666666667</v>
      </c>
      <c r="N15" s="71"/>
    </row>
    <row r="16" ht="16.95" customHeight="1" spans="1:12">
      <c r="A16" s="75"/>
      <c r="B16" s="75"/>
      <c r="C16" s="75"/>
      <c r="D16" s="75"/>
      <c r="E16" s="75"/>
      <c r="F16" s="75"/>
      <c r="G16" s="76">
        <v>15</v>
      </c>
      <c r="H16" s="76"/>
      <c r="I16" s="76">
        <v>15</v>
      </c>
      <c r="J16" s="77"/>
      <c r="K16" s="78"/>
      <c r="L16" s="75"/>
    </row>
    <row r="17" spans="7:11">
      <c r="G17" s="68">
        <v>20</v>
      </c>
      <c r="H17" s="68">
        <v>15</v>
      </c>
      <c r="I17" s="68">
        <v>20</v>
      </c>
      <c r="K17" s="78"/>
    </row>
    <row r="18" spans="7:11">
      <c r="G18" s="68">
        <v>15</v>
      </c>
      <c r="H18" s="68">
        <v>15</v>
      </c>
      <c r="I18" s="68">
        <v>15</v>
      </c>
      <c r="J18" s="68">
        <v>10</v>
      </c>
      <c r="K18" s="79"/>
    </row>
    <row r="19" spans="7:10">
      <c r="G19" s="68">
        <v>15</v>
      </c>
      <c r="H19" s="68">
        <v>15</v>
      </c>
      <c r="I19" s="68">
        <v>20</v>
      </c>
      <c r="J19" s="68">
        <v>10</v>
      </c>
    </row>
    <row r="20" spans="7:9">
      <c r="G20" s="68">
        <v>15</v>
      </c>
      <c r="H20" s="68">
        <v>15</v>
      </c>
      <c r="I20" s="68">
        <v>20</v>
      </c>
    </row>
    <row r="21" spans="7:10">
      <c r="G21" s="68">
        <v>20</v>
      </c>
      <c r="H21" s="68">
        <v>15</v>
      </c>
      <c r="I21" s="68">
        <v>15</v>
      </c>
      <c r="J21" s="68"/>
    </row>
    <row r="22" spans="7:10">
      <c r="G22" s="68">
        <v>20</v>
      </c>
      <c r="H22" s="68">
        <v>15</v>
      </c>
      <c r="I22" s="68">
        <v>15</v>
      </c>
      <c r="J22" s="68"/>
    </row>
    <row r="23" spans="7:10">
      <c r="G23" s="68">
        <v>10</v>
      </c>
      <c r="H23" s="68"/>
      <c r="I23" s="68">
        <v>20</v>
      </c>
      <c r="J23" s="68"/>
    </row>
    <row r="24" spans="7:9">
      <c r="G24" s="68">
        <v>10</v>
      </c>
      <c r="H24" s="68"/>
      <c r="I24" s="68">
        <v>20</v>
      </c>
    </row>
    <row r="25" spans="7:10">
      <c r="G25" s="68">
        <v>20</v>
      </c>
      <c r="H25" s="68"/>
      <c r="I25" s="68">
        <v>20</v>
      </c>
      <c r="J25" s="68"/>
    </row>
    <row r="26" spans="7:9">
      <c r="G26" s="61" t="s">
        <v>40</v>
      </c>
      <c r="H26" s="61" t="s">
        <v>40</v>
      </c>
      <c r="I26" s="61" t="s">
        <v>56</v>
      </c>
    </row>
  </sheetData>
  <mergeCells count="4">
    <mergeCell ref="A3:M3"/>
    <mergeCell ref="J5:J6"/>
    <mergeCell ref="J9:J15"/>
    <mergeCell ref="A1:M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zoomScale="102" zoomScaleNormal="102" topLeftCell="A5" workbookViewId="0">
      <selection activeCell="M5" sqref="M5:M16"/>
    </sheetView>
  </sheetViews>
  <sheetFormatPr defaultColWidth="9" defaultRowHeight="13.5"/>
  <cols>
    <col min="1" max="10" width="11.5583333333333" style="1" customWidth="1"/>
    <col min="11" max="12" width="11.5583333333333" style="72" customWidth="1"/>
    <col min="13" max="16384" width="9" style="1"/>
  </cols>
  <sheetData>
    <row r="1" ht="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" customHeight="1" spans="1:13">
      <c r="A3" s="5" t="s">
        <v>71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25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12.5</v>
      </c>
      <c r="H4" s="6">
        <v>12.7</v>
      </c>
      <c r="I4" s="6">
        <v>12.8</v>
      </c>
      <c r="J4" s="6">
        <v>12.9</v>
      </c>
      <c r="K4" s="37" t="s">
        <v>8</v>
      </c>
      <c r="L4" s="37" t="s">
        <v>9</v>
      </c>
      <c r="M4" s="30" t="s">
        <v>10</v>
      </c>
    </row>
    <row r="5" ht="25" customHeight="1" spans="1:14">
      <c r="A5" s="30">
        <v>1</v>
      </c>
      <c r="B5" s="33" t="s">
        <v>72</v>
      </c>
      <c r="C5" s="33">
        <v>403</v>
      </c>
      <c r="D5" s="34" t="s">
        <v>73</v>
      </c>
      <c r="E5" s="34" t="s">
        <v>74</v>
      </c>
      <c r="F5" s="35">
        <v>26</v>
      </c>
      <c r="G5" s="30">
        <v>26</v>
      </c>
      <c r="H5" s="30">
        <v>26</v>
      </c>
      <c r="I5" s="30">
        <v>26</v>
      </c>
      <c r="J5" s="30">
        <v>24</v>
      </c>
      <c r="K5" s="54">
        <f>AVERAGE(G5:J5)</f>
        <v>25.5</v>
      </c>
      <c r="L5" s="55">
        <f>K5/F5</f>
        <v>0.980769230769231</v>
      </c>
      <c r="M5" s="45">
        <f>(J17+I17+H17+G17)/4</f>
        <v>13.75</v>
      </c>
      <c r="N5" s="74"/>
    </row>
    <row r="6" ht="25" customHeight="1" spans="1:14">
      <c r="A6" s="30">
        <v>2</v>
      </c>
      <c r="B6" s="33" t="s">
        <v>75</v>
      </c>
      <c r="C6" s="33">
        <v>404</v>
      </c>
      <c r="D6" s="34" t="s">
        <v>73</v>
      </c>
      <c r="E6" s="34" t="s">
        <v>76</v>
      </c>
      <c r="F6" s="35">
        <v>25</v>
      </c>
      <c r="G6" s="30">
        <v>25</v>
      </c>
      <c r="H6" s="30">
        <v>24</v>
      </c>
      <c r="I6" s="30">
        <v>24</v>
      </c>
      <c r="J6" s="30">
        <v>23</v>
      </c>
      <c r="K6" s="54">
        <f t="shared" ref="K6:K16" si="0">AVERAGE(G6:J6)</f>
        <v>24</v>
      </c>
      <c r="L6" s="55">
        <f t="shared" ref="L6:L16" si="1">K6/F6</f>
        <v>0.96</v>
      </c>
      <c r="M6" s="45">
        <f t="shared" ref="M6:M16" si="2">(J18+I18+H18+G18)/4</f>
        <v>10</v>
      </c>
      <c r="N6" s="74"/>
    </row>
    <row r="7" ht="25" customHeight="1" spans="1:14">
      <c r="A7" s="30">
        <v>3</v>
      </c>
      <c r="B7" s="33" t="s">
        <v>77</v>
      </c>
      <c r="C7" s="33">
        <v>405</v>
      </c>
      <c r="D7" s="34" t="s">
        <v>73</v>
      </c>
      <c r="E7" s="34" t="s">
        <v>78</v>
      </c>
      <c r="F7" s="35">
        <v>23</v>
      </c>
      <c r="G7" s="30">
        <v>20</v>
      </c>
      <c r="H7" s="30">
        <v>22</v>
      </c>
      <c r="I7" s="30">
        <v>16</v>
      </c>
      <c r="J7" s="30">
        <v>18</v>
      </c>
      <c r="K7" s="54">
        <f t="shared" si="0"/>
        <v>19</v>
      </c>
      <c r="L7" s="55">
        <f t="shared" si="1"/>
        <v>0.826086956521739</v>
      </c>
      <c r="M7" s="45">
        <f t="shared" si="2"/>
        <v>12.5</v>
      </c>
      <c r="N7" s="74"/>
    </row>
    <row r="8" ht="25" customHeight="1" spans="1:14">
      <c r="A8" s="30">
        <v>4</v>
      </c>
      <c r="B8" s="33" t="s">
        <v>79</v>
      </c>
      <c r="C8" s="33">
        <v>406</v>
      </c>
      <c r="D8" s="34" t="s">
        <v>73</v>
      </c>
      <c r="E8" s="34" t="s">
        <v>76</v>
      </c>
      <c r="F8" s="35">
        <v>28</v>
      </c>
      <c r="G8" s="30">
        <v>17</v>
      </c>
      <c r="H8" s="30">
        <v>28</v>
      </c>
      <c r="I8" s="30">
        <v>25</v>
      </c>
      <c r="J8" s="30">
        <v>25</v>
      </c>
      <c r="K8" s="54">
        <f t="shared" si="0"/>
        <v>23.75</v>
      </c>
      <c r="L8" s="55">
        <f t="shared" si="1"/>
        <v>0.848214285714286</v>
      </c>
      <c r="M8" s="45">
        <f t="shared" si="2"/>
        <v>13.75</v>
      </c>
      <c r="N8" s="74"/>
    </row>
    <row r="9" ht="25" customHeight="1" spans="1:14">
      <c r="A9" s="30">
        <v>5</v>
      </c>
      <c r="B9" s="33" t="s">
        <v>80</v>
      </c>
      <c r="C9" s="33">
        <v>407</v>
      </c>
      <c r="D9" s="34" t="s">
        <v>81</v>
      </c>
      <c r="E9" s="34" t="s">
        <v>76</v>
      </c>
      <c r="F9" s="35">
        <v>25</v>
      </c>
      <c r="G9" s="30">
        <v>21</v>
      </c>
      <c r="H9" s="30">
        <v>24</v>
      </c>
      <c r="I9" s="30">
        <v>21</v>
      </c>
      <c r="J9" s="30">
        <v>17</v>
      </c>
      <c r="K9" s="54">
        <f t="shared" si="0"/>
        <v>20.75</v>
      </c>
      <c r="L9" s="55">
        <f t="shared" si="1"/>
        <v>0.83</v>
      </c>
      <c r="M9" s="45">
        <f t="shared" si="2"/>
        <v>16.25</v>
      </c>
      <c r="N9" s="74"/>
    </row>
    <row r="10" ht="25" customHeight="1" spans="1:14">
      <c r="A10" s="30">
        <v>6</v>
      </c>
      <c r="B10" s="33" t="s">
        <v>82</v>
      </c>
      <c r="C10" s="33">
        <v>408</v>
      </c>
      <c r="D10" s="34" t="s">
        <v>83</v>
      </c>
      <c r="E10" s="34" t="s">
        <v>84</v>
      </c>
      <c r="F10" s="35">
        <v>24</v>
      </c>
      <c r="G10" s="30">
        <v>21</v>
      </c>
      <c r="H10" s="30">
        <v>24</v>
      </c>
      <c r="I10" s="30">
        <v>21</v>
      </c>
      <c r="J10" s="30">
        <v>19</v>
      </c>
      <c r="K10" s="54">
        <f t="shared" si="0"/>
        <v>21.25</v>
      </c>
      <c r="L10" s="55">
        <f t="shared" si="1"/>
        <v>0.885416666666667</v>
      </c>
      <c r="M10" s="45">
        <f t="shared" si="2"/>
        <v>13.75</v>
      </c>
      <c r="N10" s="74"/>
    </row>
    <row r="11" ht="25" customHeight="1" spans="1:14">
      <c r="A11" s="30">
        <v>7</v>
      </c>
      <c r="B11" s="33" t="s">
        <v>85</v>
      </c>
      <c r="C11" s="33">
        <v>409</v>
      </c>
      <c r="D11" s="34" t="s">
        <v>73</v>
      </c>
      <c r="E11" s="34" t="s">
        <v>86</v>
      </c>
      <c r="F11" s="35">
        <v>19</v>
      </c>
      <c r="G11" s="30">
        <v>19</v>
      </c>
      <c r="H11" s="30">
        <v>19</v>
      </c>
      <c r="I11" s="30">
        <v>19</v>
      </c>
      <c r="J11" s="30">
        <v>19</v>
      </c>
      <c r="K11" s="54">
        <f t="shared" si="0"/>
        <v>19</v>
      </c>
      <c r="L11" s="55">
        <f t="shared" si="1"/>
        <v>1</v>
      </c>
      <c r="M11" s="45">
        <f t="shared" si="2"/>
        <v>11.25</v>
      </c>
      <c r="N11" s="74"/>
    </row>
    <row r="12" ht="25" customHeight="1" spans="1:14">
      <c r="A12" s="30">
        <v>8</v>
      </c>
      <c r="B12" s="33" t="s">
        <v>87</v>
      </c>
      <c r="C12" s="33">
        <v>410</v>
      </c>
      <c r="D12" s="34" t="s">
        <v>73</v>
      </c>
      <c r="E12" s="34" t="s">
        <v>88</v>
      </c>
      <c r="F12" s="35">
        <v>24</v>
      </c>
      <c r="G12" s="30">
        <v>20</v>
      </c>
      <c r="H12" s="30">
        <v>22</v>
      </c>
      <c r="I12" s="30">
        <v>20</v>
      </c>
      <c r="J12" s="30">
        <v>19</v>
      </c>
      <c r="K12" s="54">
        <f t="shared" si="0"/>
        <v>20.25</v>
      </c>
      <c r="L12" s="55">
        <f t="shared" si="1"/>
        <v>0.84375</v>
      </c>
      <c r="M12" s="45">
        <f t="shared" si="2"/>
        <v>11.25</v>
      </c>
      <c r="N12" s="74"/>
    </row>
    <row r="13" ht="25" customHeight="1" spans="1:14">
      <c r="A13" s="30">
        <v>9</v>
      </c>
      <c r="B13" s="33" t="s">
        <v>89</v>
      </c>
      <c r="C13" s="33">
        <v>411</v>
      </c>
      <c r="D13" s="34" t="s">
        <v>73</v>
      </c>
      <c r="E13" s="34" t="s">
        <v>84</v>
      </c>
      <c r="F13" s="35">
        <v>25</v>
      </c>
      <c r="G13" s="30">
        <v>22</v>
      </c>
      <c r="H13" s="30">
        <v>24</v>
      </c>
      <c r="I13" s="30">
        <v>23</v>
      </c>
      <c r="J13" s="30">
        <v>22</v>
      </c>
      <c r="K13" s="54">
        <f t="shared" si="0"/>
        <v>22.75</v>
      </c>
      <c r="L13" s="55">
        <f t="shared" si="1"/>
        <v>0.91</v>
      </c>
      <c r="M13" s="45">
        <f t="shared" si="2"/>
        <v>15</v>
      </c>
      <c r="N13" s="74"/>
    </row>
    <row r="14" ht="25" customHeight="1" spans="1:14">
      <c r="A14" s="30">
        <v>10</v>
      </c>
      <c r="B14" s="33" t="s">
        <v>90</v>
      </c>
      <c r="C14" s="33">
        <v>412</v>
      </c>
      <c r="D14" s="34" t="s">
        <v>73</v>
      </c>
      <c r="E14" s="34" t="s">
        <v>91</v>
      </c>
      <c r="F14" s="35">
        <v>18</v>
      </c>
      <c r="G14" s="30">
        <v>18</v>
      </c>
      <c r="H14" s="30">
        <v>18</v>
      </c>
      <c r="I14" s="30">
        <v>16</v>
      </c>
      <c r="J14" s="30">
        <v>15</v>
      </c>
      <c r="K14" s="54">
        <f t="shared" si="0"/>
        <v>16.75</v>
      </c>
      <c r="L14" s="55">
        <f t="shared" si="1"/>
        <v>0.930555555555556</v>
      </c>
      <c r="M14" s="45">
        <f t="shared" si="2"/>
        <v>15</v>
      </c>
      <c r="N14" s="74"/>
    </row>
    <row r="15" ht="25" customHeight="1" spans="1:14">
      <c r="A15" s="30">
        <v>11</v>
      </c>
      <c r="B15" s="33" t="s">
        <v>92</v>
      </c>
      <c r="C15" s="33">
        <v>413</v>
      </c>
      <c r="D15" s="34" t="s">
        <v>83</v>
      </c>
      <c r="E15" s="34" t="s">
        <v>93</v>
      </c>
      <c r="F15" s="35">
        <v>23</v>
      </c>
      <c r="G15" s="30">
        <v>22</v>
      </c>
      <c r="H15" s="30">
        <v>22</v>
      </c>
      <c r="I15" s="30">
        <v>23</v>
      </c>
      <c r="J15" s="30">
        <v>23</v>
      </c>
      <c r="K15" s="54">
        <f t="shared" si="0"/>
        <v>22.5</v>
      </c>
      <c r="L15" s="55">
        <f t="shared" si="1"/>
        <v>0.978260869565217</v>
      </c>
      <c r="M15" s="45">
        <f t="shared" si="2"/>
        <v>15</v>
      </c>
      <c r="N15" s="74"/>
    </row>
    <row r="16" ht="25" customHeight="1" spans="1:14">
      <c r="A16" s="30">
        <v>12</v>
      </c>
      <c r="B16" s="33" t="s">
        <v>94</v>
      </c>
      <c r="C16" s="33">
        <v>414</v>
      </c>
      <c r="D16" s="34" t="s">
        <v>73</v>
      </c>
      <c r="E16" s="34" t="s">
        <v>76</v>
      </c>
      <c r="F16" s="35">
        <v>27</v>
      </c>
      <c r="G16" s="30">
        <v>27</v>
      </c>
      <c r="H16" s="30">
        <v>27</v>
      </c>
      <c r="I16" s="30">
        <v>27</v>
      </c>
      <c r="J16" s="30">
        <v>23</v>
      </c>
      <c r="K16" s="54">
        <f t="shared" si="0"/>
        <v>26</v>
      </c>
      <c r="L16" s="55">
        <f t="shared" si="1"/>
        <v>0.962962962962963</v>
      </c>
      <c r="M16" s="45">
        <f t="shared" si="2"/>
        <v>15</v>
      </c>
      <c r="N16" s="74"/>
    </row>
    <row r="17" spans="7:14">
      <c r="G17" s="73">
        <v>10</v>
      </c>
      <c r="H17" s="73">
        <v>20</v>
      </c>
      <c r="I17" s="73">
        <v>15</v>
      </c>
      <c r="J17" s="73">
        <v>10</v>
      </c>
      <c r="N17" s="74"/>
    </row>
    <row r="18" spans="7:14">
      <c r="G18" s="73">
        <v>10</v>
      </c>
      <c r="H18" s="73">
        <v>15</v>
      </c>
      <c r="I18" s="73">
        <v>5</v>
      </c>
      <c r="J18" s="73">
        <v>10</v>
      </c>
      <c r="N18" s="74"/>
    </row>
    <row r="19" spans="7:14">
      <c r="G19" s="73">
        <v>10</v>
      </c>
      <c r="H19" s="73">
        <v>10</v>
      </c>
      <c r="I19" s="73">
        <v>15</v>
      </c>
      <c r="J19" s="73">
        <v>15</v>
      </c>
      <c r="N19" s="74"/>
    </row>
    <row r="20" spans="7:14">
      <c r="G20" s="73">
        <v>15</v>
      </c>
      <c r="H20" s="73">
        <v>10</v>
      </c>
      <c r="I20" s="73">
        <v>20</v>
      </c>
      <c r="J20" s="73">
        <v>10</v>
      </c>
      <c r="N20" s="74"/>
    </row>
    <row r="21" spans="7:14">
      <c r="G21" s="73">
        <v>15</v>
      </c>
      <c r="H21" s="73">
        <v>15</v>
      </c>
      <c r="I21" s="73">
        <v>15</v>
      </c>
      <c r="J21" s="73">
        <v>20</v>
      </c>
      <c r="N21" s="74"/>
    </row>
    <row r="22" spans="7:14">
      <c r="G22" s="73">
        <v>10</v>
      </c>
      <c r="H22" s="73">
        <v>15</v>
      </c>
      <c r="I22" s="73">
        <v>20</v>
      </c>
      <c r="J22" s="73">
        <v>10</v>
      </c>
      <c r="N22" s="74"/>
    </row>
    <row r="23" spans="7:14">
      <c r="G23" s="73">
        <v>10</v>
      </c>
      <c r="H23" s="73">
        <v>15</v>
      </c>
      <c r="I23" s="73">
        <v>15</v>
      </c>
      <c r="J23" s="73">
        <v>5</v>
      </c>
      <c r="N23" s="74"/>
    </row>
    <row r="24" spans="7:14">
      <c r="G24" s="73">
        <v>15</v>
      </c>
      <c r="H24" s="73">
        <v>10</v>
      </c>
      <c r="I24" s="73">
        <v>5</v>
      </c>
      <c r="J24" s="73">
        <v>15</v>
      </c>
      <c r="N24" s="74"/>
    </row>
    <row r="25" spans="7:14">
      <c r="G25" s="73">
        <v>10</v>
      </c>
      <c r="H25" s="73">
        <v>15</v>
      </c>
      <c r="I25" s="73">
        <v>15</v>
      </c>
      <c r="J25" s="73">
        <v>20</v>
      </c>
      <c r="N25" s="74"/>
    </row>
    <row r="26" spans="7:14">
      <c r="G26" s="73">
        <v>15</v>
      </c>
      <c r="H26" s="73">
        <v>15</v>
      </c>
      <c r="I26" s="73">
        <v>20</v>
      </c>
      <c r="J26" s="73">
        <v>10</v>
      </c>
      <c r="N26" s="74"/>
    </row>
    <row r="27" spans="7:14">
      <c r="G27" s="73">
        <v>20</v>
      </c>
      <c r="H27" s="73">
        <v>15</v>
      </c>
      <c r="I27" s="73">
        <v>15</v>
      </c>
      <c r="J27" s="73">
        <v>10</v>
      </c>
      <c r="N27" s="74"/>
    </row>
    <row r="28" spans="7:14">
      <c r="G28" s="73">
        <v>10</v>
      </c>
      <c r="H28" s="73">
        <v>10</v>
      </c>
      <c r="I28" s="73">
        <v>20</v>
      </c>
      <c r="J28" s="73">
        <v>20</v>
      </c>
      <c r="N28" s="74"/>
    </row>
    <row r="29" spans="7:10">
      <c r="G29" s="73"/>
      <c r="H29" s="73"/>
      <c r="I29" s="73"/>
      <c r="J29" s="73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K9" sqref="K9"/>
    </sheetView>
  </sheetViews>
  <sheetFormatPr defaultColWidth="9" defaultRowHeight="14.25"/>
  <cols>
    <col min="1" max="10" width="11.5583333333333" style="61" customWidth="1"/>
    <col min="11" max="12" width="11.5583333333333" style="62" customWidth="1"/>
    <col min="13" max="13" width="9" style="63"/>
    <col min="14" max="14" width="9.21666666666667" style="63"/>
    <col min="15" max="16384" width="9" style="63"/>
  </cols>
  <sheetData>
    <row r="1" ht="25" customHeight="1" spans="1:13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9"/>
    </row>
    <row r="2" ht="25" customHeight="1" spans="1:13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70"/>
    </row>
    <row r="3" ht="25" customHeight="1" spans="1:13">
      <c r="A3" s="3" t="s">
        <v>71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6"/>
    </row>
    <row r="4" ht="25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95</v>
      </c>
      <c r="H4" s="6">
        <v>12.7</v>
      </c>
      <c r="I4" s="6">
        <v>12.8</v>
      </c>
      <c r="J4" s="6">
        <v>12.9</v>
      </c>
      <c r="K4" s="37" t="s">
        <v>8</v>
      </c>
      <c r="L4" s="37" t="s">
        <v>9</v>
      </c>
      <c r="M4" s="42" t="s">
        <v>10</v>
      </c>
    </row>
    <row r="5" ht="25" customHeight="1" spans="1:14">
      <c r="A5" s="17">
        <v>1</v>
      </c>
      <c r="B5" s="13" t="s">
        <v>96</v>
      </c>
      <c r="C5" s="58">
        <v>604</v>
      </c>
      <c r="D5" s="34" t="s">
        <v>97</v>
      </c>
      <c r="E5" s="34" t="s">
        <v>76</v>
      </c>
      <c r="F5" s="58">
        <v>30</v>
      </c>
      <c r="G5" s="58">
        <v>30</v>
      </c>
      <c r="H5" s="30">
        <v>27</v>
      </c>
      <c r="I5" s="30">
        <v>29</v>
      </c>
      <c r="J5" s="30">
        <v>22</v>
      </c>
      <c r="K5" s="59">
        <f>AVERAGE(G5:J5)</f>
        <v>27</v>
      </c>
      <c r="L5" s="60">
        <f>K5/F5</f>
        <v>0.9</v>
      </c>
      <c r="M5" s="45">
        <f>AVERAGE(G14:J14)</f>
        <v>20</v>
      </c>
      <c r="N5" s="71"/>
    </row>
    <row r="6" ht="25" customHeight="1" spans="1:14">
      <c r="A6" s="17">
        <v>2</v>
      </c>
      <c r="B6" s="13" t="s">
        <v>98</v>
      </c>
      <c r="C6" s="58">
        <v>605</v>
      </c>
      <c r="D6" s="34" t="s">
        <v>99</v>
      </c>
      <c r="E6" s="34" t="s">
        <v>74</v>
      </c>
      <c r="F6" s="58">
        <v>28</v>
      </c>
      <c r="G6" s="58">
        <v>26</v>
      </c>
      <c r="H6" s="30">
        <v>26</v>
      </c>
      <c r="I6" s="30">
        <v>27</v>
      </c>
      <c r="J6" s="30">
        <v>26</v>
      </c>
      <c r="K6" s="59">
        <f t="shared" ref="K6:K13" si="0">AVERAGE(G6:J6)</f>
        <v>26.25</v>
      </c>
      <c r="L6" s="60">
        <f t="shared" ref="L6:L13" si="1">K6/F6</f>
        <v>0.9375</v>
      </c>
      <c r="M6" s="45">
        <f t="shared" ref="M6:M13" si="2">AVERAGE(G15:J15)</f>
        <v>20</v>
      </c>
      <c r="N6" s="71"/>
    </row>
    <row r="7" ht="25" customHeight="1" spans="1:14">
      <c r="A7" s="17">
        <v>3</v>
      </c>
      <c r="B7" s="13" t="s">
        <v>100</v>
      </c>
      <c r="C7" s="58">
        <v>606</v>
      </c>
      <c r="D7" s="34" t="s">
        <v>99</v>
      </c>
      <c r="E7" s="34" t="s">
        <v>76</v>
      </c>
      <c r="F7" s="58">
        <v>29</v>
      </c>
      <c r="G7" s="58">
        <v>23</v>
      </c>
      <c r="H7" s="30">
        <v>25</v>
      </c>
      <c r="I7" s="30">
        <v>22</v>
      </c>
      <c r="J7" s="30">
        <v>17</v>
      </c>
      <c r="K7" s="59">
        <f t="shared" si="0"/>
        <v>21.75</v>
      </c>
      <c r="L7" s="60">
        <f t="shared" si="1"/>
        <v>0.75</v>
      </c>
      <c r="M7" s="45">
        <f t="shared" si="2"/>
        <v>18.3333333333333</v>
      </c>
      <c r="N7" s="71"/>
    </row>
    <row r="8" ht="25" customHeight="1" spans="1:14">
      <c r="A8" s="17">
        <v>4</v>
      </c>
      <c r="B8" s="13" t="s">
        <v>101</v>
      </c>
      <c r="C8" s="58">
        <v>607</v>
      </c>
      <c r="D8" s="34" t="s">
        <v>99</v>
      </c>
      <c r="E8" s="34" t="s">
        <v>76</v>
      </c>
      <c r="F8" s="58">
        <v>29</v>
      </c>
      <c r="G8" s="58">
        <v>27</v>
      </c>
      <c r="H8" s="30">
        <v>21</v>
      </c>
      <c r="I8" s="30">
        <v>22</v>
      </c>
      <c r="J8" s="30">
        <v>28</v>
      </c>
      <c r="K8" s="59">
        <f t="shared" si="0"/>
        <v>24.5</v>
      </c>
      <c r="L8" s="60">
        <f t="shared" si="1"/>
        <v>0.844827586206897</v>
      </c>
      <c r="M8" s="45">
        <f t="shared" si="2"/>
        <v>15</v>
      </c>
      <c r="N8" s="71"/>
    </row>
    <row r="9" ht="25" customHeight="1" spans="1:14">
      <c r="A9" s="17">
        <v>5</v>
      </c>
      <c r="B9" s="13" t="s">
        <v>102</v>
      </c>
      <c r="C9" s="58">
        <v>608</v>
      </c>
      <c r="D9" s="58">
        <v>31</v>
      </c>
      <c r="E9" s="34" t="s">
        <v>88</v>
      </c>
      <c r="F9" s="58">
        <v>27</v>
      </c>
      <c r="G9" s="58">
        <v>24</v>
      </c>
      <c r="H9" s="30">
        <v>27</v>
      </c>
      <c r="I9" s="30">
        <v>25</v>
      </c>
      <c r="J9" s="30">
        <v>27</v>
      </c>
      <c r="K9" s="59">
        <f t="shared" si="0"/>
        <v>25.75</v>
      </c>
      <c r="L9" s="60">
        <f t="shared" si="1"/>
        <v>0.953703703703704</v>
      </c>
      <c r="M9" s="45">
        <f t="shared" si="2"/>
        <v>18.3333333333333</v>
      </c>
      <c r="N9" s="71"/>
    </row>
    <row r="10" ht="25" customHeight="1" spans="1:14">
      <c r="A10" s="17">
        <v>6</v>
      </c>
      <c r="B10" s="13" t="s">
        <v>103</v>
      </c>
      <c r="C10" s="58">
        <v>609</v>
      </c>
      <c r="D10" s="34" t="s">
        <v>97</v>
      </c>
      <c r="E10" s="34" t="s">
        <v>93</v>
      </c>
      <c r="F10" s="58">
        <v>25</v>
      </c>
      <c r="G10" s="58">
        <v>25</v>
      </c>
      <c r="H10" s="30">
        <v>24</v>
      </c>
      <c r="I10" s="30">
        <v>21</v>
      </c>
      <c r="J10" s="30">
        <v>22</v>
      </c>
      <c r="K10" s="59">
        <f t="shared" si="0"/>
        <v>23</v>
      </c>
      <c r="L10" s="60">
        <f t="shared" si="1"/>
        <v>0.92</v>
      </c>
      <c r="M10" s="45">
        <f t="shared" si="2"/>
        <v>18.3333333333333</v>
      </c>
      <c r="N10" s="71"/>
    </row>
    <row r="11" ht="25" customHeight="1" spans="1:14">
      <c r="A11" s="17">
        <v>7</v>
      </c>
      <c r="B11" s="13" t="s">
        <v>104</v>
      </c>
      <c r="C11" s="58">
        <v>610</v>
      </c>
      <c r="D11" s="34" t="s">
        <v>97</v>
      </c>
      <c r="E11" s="34" t="s">
        <v>74</v>
      </c>
      <c r="F11" s="58">
        <v>29</v>
      </c>
      <c r="G11" s="58">
        <v>23</v>
      </c>
      <c r="H11" s="30">
        <v>27</v>
      </c>
      <c r="I11" s="30">
        <v>26</v>
      </c>
      <c r="J11" s="30">
        <v>24</v>
      </c>
      <c r="K11" s="59">
        <f t="shared" si="0"/>
        <v>25</v>
      </c>
      <c r="L11" s="60">
        <f t="shared" si="1"/>
        <v>0.862068965517241</v>
      </c>
      <c r="M11" s="45">
        <f t="shared" si="2"/>
        <v>16.6666666666667</v>
      </c>
      <c r="N11" s="71"/>
    </row>
    <row r="12" ht="25" customHeight="1" spans="1:14">
      <c r="A12" s="17">
        <v>8</v>
      </c>
      <c r="B12" s="13" t="s">
        <v>105</v>
      </c>
      <c r="C12" s="58">
        <v>611</v>
      </c>
      <c r="D12" s="34" t="s">
        <v>99</v>
      </c>
      <c r="E12" s="34" t="s">
        <v>106</v>
      </c>
      <c r="F12" s="58">
        <v>15</v>
      </c>
      <c r="G12" s="58">
        <v>15</v>
      </c>
      <c r="H12" s="30">
        <v>15</v>
      </c>
      <c r="I12" s="30">
        <v>15</v>
      </c>
      <c r="J12" s="30">
        <v>13</v>
      </c>
      <c r="K12" s="59">
        <f t="shared" si="0"/>
        <v>14.5</v>
      </c>
      <c r="L12" s="60">
        <f t="shared" si="1"/>
        <v>0.966666666666667</v>
      </c>
      <c r="M12" s="45">
        <f t="shared" si="2"/>
        <v>18.3333333333333</v>
      </c>
      <c r="N12" s="71"/>
    </row>
    <row r="13" ht="25" customHeight="1" spans="1:14">
      <c r="A13" s="17">
        <v>9</v>
      </c>
      <c r="B13" s="13" t="s">
        <v>107</v>
      </c>
      <c r="C13" s="58">
        <v>612</v>
      </c>
      <c r="D13" s="34" t="s">
        <v>99</v>
      </c>
      <c r="E13" s="34" t="s">
        <v>78</v>
      </c>
      <c r="F13" s="58">
        <v>25</v>
      </c>
      <c r="G13" s="58">
        <v>24</v>
      </c>
      <c r="H13" s="30">
        <v>24</v>
      </c>
      <c r="I13" s="30">
        <v>24</v>
      </c>
      <c r="J13" s="30">
        <v>21</v>
      </c>
      <c r="K13" s="59">
        <f t="shared" si="0"/>
        <v>23.25</v>
      </c>
      <c r="L13" s="60">
        <f t="shared" si="1"/>
        <v>0.93</v>
      </c>
      <c r="M13" s="45">
        <f t="shared" si="2"/>
        <v>18.3333333333333</v>
      </c>
      <c r="N13" s="71"/>
    </row>
    <row r="14" spans="7:14">
      <c r="G14" s="61" t="s">
        <v>40</v>
      </c>
      <c r="H14" s="68">
        <v>20</v>
      </c>
      <c r="I14" s="68">
        <v>20</v>
      </c>
      <c r="J14" s="68">
        <v>20</v>
      </c>
      <c r="N14" s="71"/>
    </row>
    <row r="15" spans="7:14">
      <c r="G15" s="61" t="s">
        <v>40</v>
      </c>
      <c r="H15" s="68">
        <v>20</v>
      </c>
      <c r="I15" s="68">
        <v>20</v>
      </c>
      <c r="J15" s="68">
        <v>20</v>
      </c>
      <c r="N15" s="71"/>
    </row>
    <row r="16" spans="7:14">
      <c r="G16" s="61" t="s">
        <v>56</v>
      </c>
      <c r="H16" s="68">
        <v>20</v>
      </c>
      <c r="I16" s="68">
        <v>15</v>
      </c>
      <c r="J16" s="68">
        <v>20</v>
      </c>
      <c r="N16" s="71"/>
    </row>
    <row r="17" spans="7:14">
      <c r="G17" s="61" t="s">
        <v>56</v>
      </c>
      <c r="H17" s="68">
        <v>10</v>
      </c>
      <c r="I17" s="68">
        <v>20</v>
      </c>
      <c r="J17" s="68">
        <v>15</v>
      </c>
      <c r="N17" s="71"/>
    </row>
    <row r="18" spans="7:14">
      <c r="G18" s="61" t="s">
        <v>56</v>
      </c>
      <c r="H18" s="68">
        <v>20</v>
      </c>
      <c r="I18" s="68">
        <v>20</v>
      </c>
      <c r="J18" s="68">
        <v>15</v>
      </c>
      <c r="N18" s="71"/>
    </row>
    <row r="19" spans="7:14">
      <c r="G19" s="61" t="s">
        <v>56</v>
      </c>
      <c r="H19" s="68">
        <v>20</v>
      </c>
      <c r="I19" s="68">
        <v>20</v>
      </c>
      <c r="J19" s="68">
        <v>15</v>
      </c>
      <c r="N19" s="71"/>
    </row>
    <row r="20" spans="7:14">
      <c r="G20" s="61" t="s">
        <v>40</v>
      </c>
      <c r="H20" s="68">
        <v>15</v>
      </c>
      <c r="I20" s="68">
        <v>20</v>
      </c>
      <c r="J20" s="68">
        <v>15</v>
      </c>
      <c r="N20" s="71"/>
    </row>
    <row r="21" spans="7:14">
      <c r="G21" s="61" t="s">
        <v>56</v>
      </c>
      <c r="H21" s="68">
        <v>20</v>
      </c>
      <c r="I21" s="68">
        <v>20</v>
      </c>
      <c r="J21" s="68">
        <v>15</v>
      </c>
      <c r="N21" s="71"/>
    </row>
    <row r="22" spans="7:14">
      <c r="G22" s="61" t="s">
        <v>56</v>
      </c>
      <c r="H22" s="68">
        <v>20</v>
      </c>
      <c r="I22" s="68">
        <v>20</v>
      </c>
      <c r="J22" s="68">
        <v>15</v>
      </c>
      <c r="N22" s="71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5"/>
  <sheetViews>
    <sheetView tabSelected="1" zoomScale="85" zoomScaleNormal="85" workbookViewId="0">
      <selection activeCell="P23" sqref="P23"/>
    </sheetView>
  </sheetViews>
  <sheetFormatPr defaultColWidth="9" defaultRowHeight="13.5"/>
  <cols>
    <col min="1" max="11" width="9" style="1"/>
    <col min="12" max="12" width="10.6666666666667" style="1" customWidth="1"/>
    <col min="13" max="16384" width="9" style="1"/>
  </cols>
  <sheetData>
    <row r="1" ht="14.5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5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6"/>
    </row>
    <row r="4" ht="14.25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12.5</v>
      </c>
      <c r="H4" s="6">
        <v>12.7</v>
      </c>
      <c r="I4" s="6">
        <v>12.8</v>
      </c>
      <c r="J4" s="6">
        <v>12.9</v>
      </c>
      <c r="K4" s="37" t="s">
        <v>8</v>
      </c>
      <c r="L4" s="38" t="s">
        <v>9</v>
      </c>
      <c r="M4" s="30" t="s">
        <v>10</v>
      </c>
    </row>
    <row r="5" ht="14.25" spans="1:13">
      <c r="A5" s="7">
        <v>1</v>
      </c>
      <c r="B5" s="8" t="s">
        <v>11</v>
      </c>
      <c r="C5" s="9">
        <v>1506</v>
      </c>
      <c r="D5" s="9">
        <v>33</v>
      </c>
      <c r="E5" s="9">
        <v>7</v>
      </c>
      <c r="F5" s="9">
        <v>26</v>
      </c>
      <c r="G5" s="10">
        <v>26</v>
      </c>
      <c r="H5" s="11">
        <v>26</v>
      </c>
      <c r="I5" s="11">
        <v>23</v>
      </c>
      <c r="J5" s="30">
        <v>26</v>
      </c>
      <c r="K5" s="39">
        <f>AVERAGE(G5:J5)</f>
        <v>25.25</v>
      </c>
      <c r="L5" s="40">
        <f>K5/F5</f>
        <v>0.971153846153846</v>
      </c>
      <c r="M5" s="41">
        <f>(J17+I17+H17+G17)/4</f>
        <v>0</v>
      </c>
    </row>
    <row r="6" ht="14.25" spans="1:13">
      <c r="A6" s="7">
        <v>2</v>
      </c>
      <c r="B6" s="8" t="s">
        <v>12</v>
      </c>
      <c r="C6" s="9">
        <v>1505</v>
      </c>
      <c r="D6" s="9">
        <v>35</v>
      </c>
      <c r="E6" s="9">
        <v>5</v>
      </c>
      <c r="F6" s="9">
        <v>30</v>
      </c>
      <c r="G6" s="12">
        <v>28</v>
      </c>
      <c r="H6" s="11">
        <v>27</v>
      </c>
      <c r="I6" s="11">
        <v>25</v>
      </c>
      <c r="J6" s="30">
        <v>30</v>
      </c>
      <c r="K6" s="39">
        <f t="shared" ref="K6:K16" si="0">AVERAGE(G6:J6)</f>
        <v>27.5</v>
      </c>
      <c r="L6" s="40">
        <f t="shared" ref="L6:L16" si="1">K6/F6</f>
        <v>0.916666666666667</v>
      </c>
      <c r="M6" s="41">
        <f t="shared" ref="M6:M16" si="2">(J18+I18+H18+G18)/4</f>
        <v>12.725</v>
      </c>
    </row>
    <row r="7" ht="14.25" spans="1:13">
      <c r="A7" s="7">
        <v>3</v>
      </c>
      <c r="B7" s="8" t="s">
        <v>13</v>
      </c>
      <c r="C7" s="9">
        <v>1507</v>
      </c>
      <c r="D7" s="9">
        <v>38</v>
      </c>
      <c r="E7" s="9">
        <v>3</v>
      </c>
      <c r="F7" s="9">
        <v>35</v>
      </c>
      <c r="G7" s="12">
        <v>34</v>
      </c>
      <c r="H7" s="11">
        <v>33</v>
      </c>
      <c r="I7" s="11">
        <v>29</v>
      </c>
      <c r="J7" s="30">
        <v>34</v>
      </c>
      <c r="K7" s="39">
        <f t="shared" si="0"/>
        <v>32.5</v>
      </c>
      <c r="L7" s="40">
        <f t="shared" si="1"/>
        <v>0.928571428571429</v>
      </c>
      <c r="M7" s="41" t="e">
        <f t="shared" si="2"/>
        <v>#VALUE!</v>
      </c>
    </row>
    <row r="8" ht="14.25" spans="1:13">
      <c r="A8" s="7">
        <v>4</v>
      </c>
      <c r="B8" s="8" t="s">
        <v>14</v>
      </c>
      <c r="C8" s="9">
        <v>1508</v>
      </c>
      <c r="D8" s="9">
        <v>37</v>
      </c>
      <c r="E8" s="9">
        <v>1</v>
      </c>
      <c r="F8" s="9">
        <v>36</v>
      </c>
      <c r="G8" s="12">
        <v>33</v>
      </c>
      <c r="H8" s="11">
        <v>36</v>
      </c>
      <c r="I8" s="11">
        <v>31</v>
      </c>
      <c r="J8" s="30">
        <v>29</v>
      </c>
      <c r="K8" s="39">
        <f t="shared" si="0"/>
        <v>32.25</v>
      </c>
      <c r="L8" s="40">
        <f t="shared" si="1"/>
        <v>0.895833333333333</v>
      </c>
      <c r="M8" s="41">
        <f t="shared" si="2"/>
        <v>9.5</v>
      </c>
    </row>
    <row r="9" ht="14.25" spans="1:13">
      <c r="A9" s="7">
        <v>5</v>
      </c>
      <c r="B9" s="8" t="s">
        <v>15</v>
      </c>
      <c r="C9" s="9">
        <v>1411</v>
      </c>
      <c r="D9" s="9">
        <v>41</v>
      </c>
      <c r="E9" s="9">
        <v>2</v>
      </c>
      <c r="F9" s="9">
        <v>39</v>
      </c>
      <c r="G9" s="12">
        <v>36</v>
      </c>
      <c r="H9" s="11">
        <v>34</v>
      </c>
      <c r="I9" s="11">
        <v>29</v>
      </c>
      <c r="J9" s="30">
        <v>31</v>
      </c>
      <c r="K9" s="39">
        <f t="shared" si="0"/>
        <v>32.5</v>
      </c>
      <c r="L9" s="40">
        <f t="shared" si="1"/>
        <v>0.833333333333333</v>
      </c>
      <c r="M9" s="41">
        <f t="shared" si="2"/>
        <v>31.5</v>
      </c>
    </row>
    <row r="10" ht="14.25" spans="1:13">
      <c r="A10" s="7">
        <v>6</v>
      </c>
      <c r="B10" s="8" t="s">
        <v>16</v>
      </c>
      <c r="C10" s="9">
        <v>1409</v>
      </c>
      <c r="D10" s="9">
        <v>35</v>
      </c>
      <c r="E10" s="9">
        <v>2</v>
      </c>
      <c r="F10" s="9">
        <v>33</v>
      </c>
      <c r="G10" s="12">
        <v>33</v>
      </c>
      <c r="H10" s="11">
        <v>33</v>
      </c>
      <c r="I10" s="11">
        <v>23</v>
      </c>
      <c r="J10" s="30">
        <v>33</v>
      </c>
      <c r="K10" s="39">
        <f t="shared" si="0"/>
        <v>30.5</v>
      </c>
      <c r="L10" s="40">
        <f t="shared" si="1"/>
        <v>0.924242424242424</v>
      </c>
      <c r="M10" s="41">
        <f t="shared" si="2"/>
        <v>21</v>
      </c>
    </row>
    <row r="11" ht="14.25" spans="1:13">
      <c r="A11" s="7">
        <v>7</v>
      </c>
      <c r="B11" s="8" t="s">
        <v>17</v>
      </c>
      <c r="C11" s="9">
        <v>1405</v>
      </c>
      <c r="D11" s="9">
        <v>19</v>
      </c>
      <c r="E11" s="9">
        <v>0</v>
      </c>
      <c r="F11" s="9">
        <v>19</v>
      </c>
      <c r="G11" s="12">
        <v>14</v>
      </c>
      <c r="H11" s="11">
        <v>19</v>
      </c>
      <c r="I11" s="11">
        <v>11</v>
      </c>
      <c r="J11" s="30">
        <v>16</v>
      </c>
      <c r="K11" s="39">
        <f t="shared" si="0"/>
        <v>15</v>
      </c>
      <c r="L11" s="40">
        <f t="shared" si="1"/>
        <v>0.789473684210526</v>
      </c>
      <c r="M11" s="41">
        <f t="shared" si="2"/>
        <v>22.25</v>
      </c>
    </row>
    <row r="12" ht="14.25" spans="1:13">
      <c r="A12" s="7">
        <v>8</v>
      </c>
      <c r="B12" s="13" t="s">
        <v>18</v>
      </c>
      <c r="C12" s="13">
        <v>1407</v>
      </c>
      <c r="D12" s="13">
        <v>34</v>
      </c>
      <c r="E12" s="13">
        <v>3</v>
      </c>
      <c r="F12" s="9">
        <v>31</v>
      </c>
      <c r="G12" s="12">
        <v>28</v>
      </c>
      <c r="H12" s="11">
        <v>31</v>
      </c>
      <c r="I12" s="11">
        <v>22</v>
      </c>
      <c r="J12" s="30">
        <v>24</v>
      </c>
      <c r="K12" s="39">
        <f t="shared" si="0"/>
        <v>26.25</v>
      </c>
      <c r="L12" s="40">
        <f t="shared" si="1"/>
        <v>0.846774193548387</v>
      </c>
      <c r="M12" s="41" t="e">
        <f t="shared" si="2"/>
        <v>#VALUE!</v>
      </c>
    </row>
    <row r="13" ht="14.25" spans="1:13">
      <c r="A13" s="7">
        <v>9</v>
      </c>
      <c r="B13" s="13" t="s">
        <v>19</v>
      </c>
      <c r="C13" s="13">
        <v>1408</v>
      </c>
      <c r="D13" s="13">
        <v>17</v>
      </c>
      <c r="E13" s="13">
        <v>1</v>
      </c>
      <c r="F13" s="9">
        <v>16</v>
      </c>
      <c r="G13" s="12">
        <v>16</v>
      </c>
      <c r="H13" s="11">
        <v>14</v>
      </c>
      <c r="I13" s="11">
        <v>11</v>
      </c>
      <c r="J13" s="11">
        <v>11</v>
      </c>
      <c r="K13" s="39">
        <f t="shared" si="0"/>
        <v>13</v>
      </c>
      <c r="L13" s="40">
        <f t="shared" si="1"/>
        <v>0.8125</v>
      </c>
      <c r="M13" s="41">
        <f t="shared" si="2"/>
        <v>11.75</v>
      </c>
    </row>
    <row r="14" ht="14.25" spans="1:13">
      <c r="A14" s="7">
        <v>10</v>
      </c>
      <c r="B14" s="13" t="s">
        <v>20</v>
      </c>
      <c r="C14" s="13">
        <v>1410</v>
      </c>
      <c r="D14" s="13">
        <v>40</v>
      </c>
      <c r="E14" s="13">
        <v>1</v>
      </c>
      <c r="F14" s="9">
        <v>39</v>
      </c>
      <c r="G14" s="12">
        <v>37</v>
      </c>
      <c r="H14" s="14">
        <v>37</v>
      </c>
      <c r="I14" s="14">
        <v>33</v>
      </c>
      <c r="J14" s="14">
        <v>39</v>
      </c>
      <c r="K14" s="39">
        <f t="shared" si="0"/>
        <v>36.5</v>
      </c>
      <c r="L14" s="40">
        <f t="shared" si="1"/>
        <v>0.935897435897436</v>
      </c>
      <c r="M14" s="41">
        <f t="shared" si="2"/>
        <v>7.75</v>
      </c>
    </row>
    <row r="15" ht="14.25" spans="1:13">
      <c r="A15" s="7">
        <v>11</v>
      </c>
      <c r="B15" s="13" t="s">
        <v>21</v>
      </c>
      <c r="C15" s="13">
        <v>1406</v>
      </c>
      <c r="D15" s="13">
        <v>31</v>
      </c>
      <c r="E15" s="13">
        <v>1</v>
      </c>
      <c r="F15" s="9">
        <v>30</v>
      </c>
      <c r="G15" s="12">
        <v>30</v>
      </c>
      <c r="H15" s="14">
        <v>30</v>
      </c>
      <c r="I15" s="14">
        <v>24</v>
      </c>
      <c r="J15" s="14">
        <v>19</v>
      </c>
      <c r="K15" s="39">
        <f t="shared" si="0"/>
        <v>25.75</v>
      </c>
      <c r="L15" s="40">
        <f t="shared" si="1"/>
        <v>0.858333333333333</v>
      </c>
      <c r="M15" s="41" t="e">
        <f t="shared" si="2"/>
        <v>#VALUE!</v>
      </c>
    </row>
    <row r="16" ht="14.25" spans="1:13">
      <c r="A16" s="7">
        <v>12</v>
      </c>
      <c r="B16" s="13" t="s">
        <v>22</v>
      </c>
      <c r="C16" s="13">
        <v>1413</v>
      </c>
      <c r="D16" s="13">
        <v>29</v>
      </c>
      <c r="E16" s="13">
        <v>0</v>
      </c>
      <c r="F16" s="9">
        <v>29</v>
      </c>
      <c r="G16" s="15">
        <v>29</v>
      </c>
      <c r="H16" s="14">
        <v>29</v>
      </c>
      <c r="I16" s="14">
        <v>29</v>
      </c>
      <c r="J16" s="14">
        <v>29</v>
      </c>
      <c r="K16" s="39">
        <f t="shared" si="0"/>
        <v>29</v>
      </c>
      <c r="L16" s="40">
        <f t="shared" si="1"/>
        <v>1</v>
      </c>
      <c r="M16" s="41">
        <f t="shared" si="2"/>
        <v>14.75</v>
      </c>
    </row>
    <row r="17" ht="14.25" spans="1:13">
      <c r="A17" s="16" t="s">
        <v>23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ht="14.25" spans="1:13">
      <c r="A18" s="5" t="s">
        <v>2</v>
      </c>
      <c r="B18" s="5" t="s">
        <v>3</v>
      </c>
      <c r="C18" s="5" t="s">
        <v>4</v>
      </c>
      <c r="D18" s="5" t="s">
        <v>5</v>
      </c>
      <c r="E18" s="5" t="s">
        <v>6</v>
      </c>
      <c r="F18" s="5" t="s">
        <v>7</v>
      </c>
      <c r="G18" s="6">
        <v>12.5</v>
      </c>
      <c r="H18" s="6">
        <v>12.7</v>
      </c>
      <c r="I18" s="6">
        <v>12.8</v>
      </c>
      <c r="J18" s="6">
        <v>12.9</v>
      </c>
      <c r="K18" s="37" t="s">
        <v>8</v>
      </c>
      <c r="L18" s="37" t="s">
        <v>9</v>
      </c>
      <c r="M18" s="42" t="s">
        <v>10</v>
      </c>
    </row>
    <row r="19" ht="18.75" spans="1:13">
      <c r="A19" s="17">
        <v>1</v>
      </c>
      <c r="B19" s="18" t="s">
        <v>24</v>
      </c>
      <c r="C19" s="19">
        <v>1106</v>
      </c>
      <c r="D19" s="20">
        <v>33</v>
      </c>
      <c r="E19" s="20">
        <v>3</v>
      </c>
      <c r="F19" s="21">
        <v>30</v>
      </c>
      <c r="G19" s="11">
        <v>28</v>
      </c>
      <c r="H19" s="22" t="s">
        <v>25</v>
      </c>
      <c r="I19" s="43">
        <v>25</v>
      </c>
      <c r="J19" s="44" t="s">
        <v>25</v>
      </c>
      <c r="K19" s="45">
        <f>AVERAGE(G19:J19)</f>
        <v>26.5</v>
      </c>
      <c r="L19" s="40">
        <f>K19/F19</f>
        <v>0.883333333333333</v>
      </c>
      <c r="M19" s="45">
        <v>15</v>
      </c>
    </row>
    <row r="20" ht="18.75" spans="1:13">
      <c r="A20" s="17">
        <v>2</v>
      </c>
      <c r="B20" s="18" t="s">
        <v>26</v>
      </c>
      <c r="C20" s="19">
        <v>1107</v>
      </c>
      <c r="D20" s="20">
        <v>33</v>
      </c>
      <c r="E20" s="20">
        <v>8</v>
      </c>
      <c r="F20" s="21">
        <v>25</v>
      </c>
      <c r="G20" s="11">
        <v>20</v>
      </c>
      <c r="H20" s="14"/>
      <c r="I20" s="43">
        <v>18</v>
      </c>
      <c r="J20" s="46"/>
      <c r="K20" s="45">
        <f t="shared" ref="K20:K31" si="3">AVERAGE(G20:J20)</f>
        <v>19</v>
      </c>
      <c r="L20" s="40">
        <f t="shared" ref="L20:L32" si="4">K20/F20</f>
        <v>0.76</v>
      </c>
      <c r="M20" s="45">
        <v>10</v>
      </c>
    </row>
    <row r="21" ht="18.75" spans="1:13">
      <c r="A21" s="17">
        <v>3</v>
      </c>
      <c r="B21" s="18" t="s">
        <v>27</v>
      </c>
      <c r="C21" s="19">
        <v>1103</v>
      </c>
      <c r="D21" s="20">
        <v>40</v>
      </c>
      <c r="E21" s="20">
        <v>6</v>
      </c>
      <c r="F21" s="21">
        <v>34</v>
      </c>
      <c r="G21" s="11">
        <v>34</v>
      </c>
      <c r="H21" s="11">
        <v>30</v>
      </c>
      <c r="I21" s="43">
        <v>29</v>
      </c>
      <c r="J21" s="43">
        <v>33</v>
      </c>
      <c r="K21" s="45">
        <f t="shared" si="3"/>
        <v>31.5</v>
      </c>
      <c r="L21" s="40">
        <f t="shared" si="4"/>
        <v>0.926470588235294</v>
      </c>
      <c r="M21" s="45">
        <v>11.25</v>
      </c>
    </row>
    <row r="22" ht="18.75" spans="1:13">
      <c r="A22" s="17">
        <v>4</v>
      </c>
      <c r="B22" s="18" t="s">
        <v>28</v>
      </c>
      <c r="C22" s="19">
        <v>1104</v>
      </c>
      <c r="D22" s="20">
        <v>37</v>
      </c>
      <c r="E22" s="20">
        <v>5</v>
      </c>
      <c r="F22" s="21">
        <v>32</v>
      </c>
      <c r="G22" s="11">
        <v>21</v>
      </c>
      <c r="H22" s="11">
        <v>22</v>
      </c>
      <c r="I22" s="43">
        <v>22</v>
      </c>
      <c r="J22" s="43">
        <v>19</v>
      </c>
      <c r="K22" s="45">
        <f t="shared" si="3"/>
        <v>21</v>
      </c>
      <c r="L22" s="40">
        <f t="shared" si="4"/>
        <v>0.65625</v>
      </c>
      <c r="M22" s="45">
        <v>16.25</v>
      </c>
    </row>
    <row r="23" ht="18.75" spans="1:13">
      <c r="A23" s="17">
        <v>5</v>
      </c>
      <c r="B23" s="18" t="s">
        <v>29</v>
      </c>
      <c r="C23" s="19">
        <v>1105</v>
      </c>
      <c r="D23" s="20">
        <v>38</v>
      </c>
      <c r="E23" s="20">
        <v>6</v>
      </c>
      <c r="F23" s="21">
        <v>32</v>
      </c>
      <c r="G23" s="11">
        <v>19</v>
      </c>
      <c r="H23" s="11">
        <v>22</v>
      </c>
      <c r="I23" s="43">
        <v>26</v>
      </c>
      <c r="J23" s="43">
        <v>22</v>
      </c>
      <c r="K23" s="45">
        <f t="shared" si="3"/>
        <v>22.25</v>
      </c>
      <c r="L23" s="40">
        <f t="shared" si="4"/>
        <v>0.6953125</v>
      </c>
      <c r="M23" s="45">
        <v>12.5</v>
      </c>
    </row>
    <row r="24" ht="18.75" spans="1:13">
      <c r="A24" s="17">
        <v>6</v>
      </c>
      <c r="B24" s="18" t="s">
        <v>30</v>
      </c>
      <c r="C24" s="19">
        <v>809</v>
      </c>
      <c r="D24" s="20">
        <v>24</v>
      </c>
      <c r="E24" s="20">
        <v>0</v>
      </c>
      <c r="F24" s="21">
        <v>24</v>
      </c>
      <c r="G24" s="11">
        <v>24</v>
      </c>
      <c r="H24" s="23" t="s">
        <v>25</v>
      </c>
      <c r="I24" s="44" t="s">
        <v>25</v>
      </c>
      <c r="J24" s="43">
        <v>24</v>
      </c>
      <c r="K24" s="45">
        <f t="shared" si="3"/>
        <v>24</v>
      </c>
      <c r="L24" s="40">
        <f t="shared" si="4"/>
        <v>1</v>
      </c>
      <c r="M24" s="45">
        <v>17.5</v>
      </c>
    </row>
    <row r="25" ht="18.75" spans="1:13">
      <c r="A25" s="17">
        <v>7</v>
      </c>
      <c r="B25" s="18" t="s">
        <v>31</v>
      </c>
      <c r="C25" s="19">
        <v>810</v>
      </c>
      <c r="D25" s="20">
        <v>24</v>
      </c>
      <c r="E25" s="20">
        <v>0</v>
      </c>
      <c r="F25" s="21">
        <v>24</v>
      </c>
      <c r="G25" s="11">
        <v>23</v>
      </c>
      <c r="H25" s="24"/>
      <c r="I25" s="47"/>
      <c r="J25" s="43">
        <v>24</v>
      </c>
      <c r="K25" s="45">
        <f t="shared" si="3"/>
        <v>23.5</v>
      </c>
      <c r="L25" s="40">
        <f t="shared" si="4"/>
        <v>0.979166666666667</v>
      </c>
      <c r="M25" s="45">
        <v>17.5</v>
      </c>
    </row>
    <row r="26" ht="18.75" spans="1:13">
      <c r="A26" s="17">
        <v>8</v>
      </c>
      <c r="B26" s="18" t="s">
        <v>32</v>
      </c>
      <c r="C26" s="19">
        <v>1109</v>
      </c>
      <c r="D26" s="20">
        <v>26</v>
      </c>
      <c r="E26" s="20">
        <v>5</v>
      </c>
      <c r="F26" s="21">
        <v>21</v>
      </c>
      <c r="G26" s="11">
        <v>15</v>
      </c>
      <c r="H26" s="24"/>
      <c r="I26" s="47"/>
      <c r="J26" s="43">
        <v>16</v>
      </c>
      <c r="K26" s="45">
        <f t="shared" si="3"/>
        <v>15.5</v>
      </c>
      <c r="L26" s="40">
        <f t="shared" si="4"/>
        <v>0.738095238095238</v>
      </c>
      <c r="M26" s="45">
        <v>17.5</v>
      </c>
    </row>
    <row r="27" ht="18.75" spans="1:13">
      <c r="A27" s="17">
        <v>9</v>
      </c>
      <c r="B27" s="18" t="s">
        <v>33</v>
      </c>
      <c r="C27" s="19">
        <v>811</v>
      </c>
      <c r="D27" s="20">
        <v>21</v>
      </c>
      <c r="E27" s="20">
        <v>1</v>
      </c>
      <c r="F27" s="21">
        <v>20</v>
      </c>
      <c r="G27" s="11" t="s">
        <v>34</v>
      </c>
      <c r="H27" s="24"/>
      <c r="I27" s="46"/>
      <c r="J27" s="44" t="s">
        <v>25</v>
      </c>
      <c r="K27" s="45"/>
      <c r="L27" s="40">
        <f t="shared" si="4"/>
        <v>0</v>
      </c>
      <c r="M27" s="45"/>
    </row>
    <row r="28" ht="18.75" spans="1:13">
      <c r="A28" s="17">
        <v>10</v>
      </c>
      <c r="B28" s="18" t="s">
        <v>35</v>
      </c>
      <c r="C28" s="19">
        <v>1108</v>
      </c>
      <c r="D28" s="20">
        <v>34</v>
      </c>
      <c r="E28" s="20">
        <v>1</v>
      </c>
      <c r="F28" s="21">
        <v>33</v>
      </c>
      <c r="G28" s="11">
        <v>28</v>
      </c>
      <c r="H28" s="24"/>
      <c r="I28" s="43">
        <v>31</v>
      </c>
      <c r="J28" s="47"/>
      <c r="K28" s="45">
        <f t="shared" si="3"/>
        <v>29.5</v>
      </c>
      <c r="L28" s="40">
        <f t="shared" si="4"/>
        <v>0.893939393939394</v>
      </c>
      <c r="M28" s="45">
        <v>15</v>
      </c>
    </row>
    <row r="29" ht="18.75" spans="1:13">
      <c r="A29" s="17">
        <v>11</v>
      </c>
      <c r="B29" s="18" t="s">
        <v>36</v>
      </c>
      <c r="C29" s="19">
        <v>1110</v>
      </c>
      <c r="D29" s="20">
        <v>31</v>
      </c>
      <c r="E29" s="20">
        <v>0</v>
      </c>
      <c r="F29" s="21">
        <v>31</v>
      </c>
      <c r="G29" s="11">
        <v>24</v>
      </c>
      <c r="H29" s="24"/>
      <c r="I29" s="43">
        <v>26</v>
      </c>
      <c r="J29" s="47"/>
      <c r="K29" s="45">
        <f t="shared" si="3"/>
        <v>25</v>
      </c>
      <c r="L29" s="40">
        <f t="shared" si="4"/>
        <v>0.806451612903226</v>
      </c>
      <c r="M29" s="45">
        <v>15</v>
      </c>
    </row>
    <row r="30" ht="18.75" spans="1:13">
      <c r="A30" s="17">
        <v>12</v>
      </c>
      <c r="B30" s="18" t="s">
        <v>37</v>
      </c>
      <c r="C30" s="19">
        <v>1111</v>
      </c>
      <c r="D30" s="20">
        <v>31</v>
      </c>
      <c r="E30" s="20">
        <v>0</v>
      </c>
      <c r="F30" s="21">
        <v>31</v>
      </c>
      <c r="G30" s="11">
        <v>15</v>
      </c>
      <c r="H30" s="24"/>
      <c r="I30" s="48" t="s">
        <v>25</v>
      </c>
      <c r="J30" s="47"/>
      <c r="K30" s="45">
        <f t="shared" si="3"/>
        <v>15</v>
      </c>
      <c r="L30" s="40">
        <f t="shared" si="4"/>
        <v>0.483870967741935</v>
      </c>
      <c r="M30" s="45">
        <v>5</v>
      </c>
    </row>
    <row r="31" ht="18.75" spans="1:13">
      <c r="A31" s="17">
        <v>13</v>
      </c>
      <c r="B31" s="18" t="s">
        <v>38</v>
      </c>
      <c r="C31" s="19">
        <v>904</v>
      </c>
      <c r="D31" s="20">
        <v>28</v>
      </c>
      <c r="E31" s="20">
        <v>1</v>
      </c>
      <c r="F31" s="21">
        <v>27</v>
      </c>
      <c r="G31" s="11">
        <v>24</v>
      </c>
      <c r="H31" s="24"/>
      <c r="I31" s="43">
        <v>26</v>
      </c>
      <c r="J31" s="47"/>
      <c r="K31" s="45">
        <f t="shared" si="3"/>
        <v>25</v>
      </c>
      <c r="L31" s="40">
        <f t="shared" si="4"/>
        <v>0.925925925925926</v>
      </c>
      <c r="M31" s="45">
        <v>15</v>
      </c>
    </row>
    <row r="32" ht="18.75" spans="1:13">
      <c r="A32" s="17">
        <v>14</v>
      </c>
      <c r="B32" s="18" t="s">
        <v>39</v>
      </c>
      <c r="C32" s="19">
        <v>812</v>
      </c>
      <c r="D32" s="20">
        <v>18</v>
      </c>
      <c r="E32" s="20">
        <v>2</v>
      </c>
      <c r="F32" s="21">
        <v>16</v>
      </c>
      <c r="G32" s="11" t="s">
        <v>34</v>
      </c>
      <c r="H32" s="25"/>
      <c r="I32" s="48" t="s">
        <v>25</v>
      </c>
      <c r="J32" s="46"/>
      <c r="K32" s="45"/>
      <c r="L32" s="40">
        <f t="shared" si="4"/>
        <v>0</v>
      </c>
      <c r="M32" s="45">
        <v>0</v>
      </c>
    </row>
    <row r="33" ht="14.25" spans="1:13">
      <c r="A33" s="26" t="s">
        <v>41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36"/>
    </row>
    <row r="34" ht="14.25" spans="1:13">
      <c r="A34" s="5" t="s">
        <v>2</v>
      </c>
      <c r="B34" s="5" t="s">
        <v>3</v>
      </c>
      <c r="C34" s="5" t="s">
        <v>4</v>
      </c>
      <c r="D34" s="5" t="s">
        <v>5</v>
      </c>
      <c r="E34" s="5" t="s">
        <v>6</v>
      </c>
      <c r="F34" s="5" t="s">
        <v>7</v>
      </c>
      <c r="G34" s="6">
        <v>12.5</v>
      </c>
      <c r="H34" s="6">
        <v>12.7</v>
      </c>
      <c r="I34" s="6">
        <v>12.8</v>
      </c>
      <c r="J34" s="6">
        <v>12.9</v>
      </c>
      <c r="K34" s="37" t="s">
        <v>8</v>
      </c>
      <c r="L34" s="49" t="s">
        <v>9</v>
      </c>
      <c r="M34" s="42" t="s">
        <v>10</v>
      </c>
    </row>
    <row r="35" ht="18.75" spans="1:13">
      <c r="A35" s="17">
        <v>1</v>
      </c>
      <c r="B35" s="18" t="s">
        <v>42</v>
      </c>
      <c r="C35" s="27">
        <v>506</v>
      </c>
      <c r="D35" s="28">
        <v>33</v>
      </c>
      <c r="E35" s="28">
        <v>2</v>
      </c>
      <c r="F35" s="28">
        <v>31</v>
      </c>
      <c r="G35" s="28">
        <v>24</v>
      </c>
      <c r="H35" s="11">
        <v>18</v>
      </c>
      <c r="I35" s="50" t="s">
        <v>25</v>
      </c>
      <c r="J35" s="11">
        <v>31</v>
      </c>
      <c r="K35" s="37">
        <f>AVERAGE(G35:J35)</f>
        <v>24.3333333333333</v>
      </c>
      <c r="L35" s="49">
        <f>K35/F35</f>
        <v>0.78494623655914</v>
      </c>
      <c r="M35" s="51">
        <v>18.3333333333333</v>
      </c>
    </row>
    <row r="36" ht="18.75" spans="1:13">
      <c r="A36" s="17">
        <v>2</v>
      </c>
      <c r="B36" s="18" t="s">
        <v>43</v>
      </c>
      <c r="C36" s="27">
        <v>507</v>
      </c>
      <c r="D36" s="28">
        <v>33</v>
      </c>
      <c r="E36" s="28">
        <v>2</v>
      </c>
      <c r="F36" s="28">
        <v>31</v>
      </c>
      <c r="G36" s="28">
        <v>24</v>
      </c>
      <c r="H36" s="11">
        <v>24</v>
      </c>
      <c r="I36" s="52"/>
      <c r="J36" s="11">
        <v>21</v>
      </c>
      <c r="K36" s="37">
        <f t="shared" ref="K36:K47" si="5">AVERAGE(G36:J36)</f>
        <v>23</v>
      </c>
      <c r="L36" s="49">
        <f t="shared" ref="L36:L47" si="6">K36/F36</f>
        <v>0.741935483870968</v>
      </c>
      <c r="M36" s="51">
        <v>18.3333333333333</v>
      </c>
    </row>
    <row r="37" ht="18.75" spans="1:13">
      <c r="A37" s="17">
        <v>3</v>
      </c>
      <c r="B37" s="18" t="s">
        <v>44</v>
      </c>
      <c r="C37" s="27">
        <v>410</v>
      </c>
      <c r="D37" s="28">
        <v>39</v>
      </c>
      <c r="E37" s="28">
        <v>9</v>
      </c>
      <c r="F37" s="28">
        <v>30</v>
      </c>
      <c r="G37" s="28">
        <v>30</v>
      </c>
      <c r="H37" s="11">
        <v>30</v>
      </c>
      <c r="I37" s="52"/>
      <c r="J37" s="11">
        <v>27</v>
      </c>
      <c r="K37" s="37">
        <f t="shared" si="5"/>
        <v>29</v>
      </c>
      <c r="L37" s="49">
        <f t="shared" si="6"/>
        <v>0.966666666666667</v>
      </c>
      <c r="M37" s="51">
        <v>20</v>
      </c>
    </row>
    <row r="38" ht="18.75" spans="1:13">
      <c r="A38" s="17">
        <v>4</v>
      </c>
      <c r="B38" s="18" t="s">
        <v>45</v>
      </c>
      <c r="C38" s="27">
        <v>411</v>
      </c>
      <c r="D38" s="28">
        <v>39</v>
      </c>
      <c r="E38" s="28">
        <v>6</v>
      </c>
      <c r="F38" s="28">
        <v>33</v>
      </c>
      <c r="G38" s="28">
        <v>19</v>
      </c>
      <c r="H38" s="11">
        <v>24</v>
      </c>
      <c r="I38" s="52"/>
      <c r="J38" s="11">
        <v>14</v>
      </c>
      <c r="K38" s="37">
        <f t="shared" si="5"/>
        <v>19</v>
      </c>
      <c r="L38" s="49">
        <f t="shared" si="6"/>
        <v>0.575757575757576</v>
      </c>
      <c r="M38" s="51">
        <v>20</v>
      </c>
    </row>
    <row r="39" ht="18.75" spans="1:13">
      <c r="A39" s="17">
        <v>5</v>
      </c>
      <c r="B39" s="18" t="s">
        <v>46</v>
      </c>
      <c r="C39" s="27"/>
      <c r="D39" s="28"/>
      <c r="E39" s="28"/>
      <c r="F39" s="28"/>
      <c r="G39" s="28"/>
      <c r="H39" s="11"/>
      <c r="I39" s="52"/>
      <c r="J39" s="11"/>
      <c r="K39" s="37"/>
      <c r="L39" s="49"/>
      <c r="M39" s="51"/>
    </row>
    <row r="40" ht="18.75" spans="1:13">
      <c r="A40" s="17">
        <v>6</v>
      </c>
      <c r="B40" s="18" t="s">
        <v>47</v>
      </c>
      <c r="C40" s="27">
        <v>404</v>
      </c>
      <c r="D40" s="28">
        <v>36</v>
      </c>
      <c r="E40" s="28">
        <v>0</v>
      </c>
      <c r="F40" s="28">
        <v>36</v>
      </c>
      <c r="G40" s="28">
        <v>32</v>
      </c>
      <c r="H40" s="11">
        <v>28</v>
      </c>
      <c r="I40" s="52"/>
      <c r="J40" s="11">
        <v>30</v>
      </c>
      <c r="K40" s="37">
        <f t="shared" si="5"/>
        <v>30</v>
      </c>
      <c r="L40" s="49">
        <f t="shared" si="6"/>
        <v>0.833333333333333</v>
      </c>
      <c r="M40" s="51">
        <v>15</v>
      </c>
    </row>
    <row r="41" ht="18.75" spans="1:13">
      <c r="A41" s="17">
        <v>7</v>
      </c>
      <c r="B41" s="18" t="s">
        <v>48</v>
      </c>
      <c r="C41" s="27">
        <v>405</v>
      </c>
      <c r="D41" s="28">
        <v>36</v>
      </c>
      <c r="E41" s="28">
        <v>3</v>
      </c>
      <c r="F41" s="28">
        <v>33</v>
      </c>
      <c r="G41" s="28">
        <v>30</v>
      </c>
      <c r="H41" s="11">
        <v>33</v>
      </c>
      <c r="I41" s="52"/>
      <c r="J41" s="11">
        <v>26</v>
      </c>
      <c r="K41" s="37">
        <f t="shared" si="5"/>
        <v>29.6666666666667</v>
      </c>
      <c r="L41" s="49">
        <f t="shared" si="6"/>
        <v>0.898989898989899</v>
      </c>
      <c r="M41" s="51">
        <v>16.6666666666667</v>
      </c>
    </row>
    <row r="42" ht="18.75" spans="1:13">
      <c r="A42" s="17">
        <v>8</v>
      </c>
      <c r="B42" s="18" t="s">
        <v>49</v>
      </c>
      <c r="C42" s="27">
        <v>406</v>
      </c>
      <c r="D42" s="28">
        <v>34</v>
      </c>
      <c r="E42" s="28">
        <v>1</v>
      </c>
      <c r="F42" s="28">
        <v>33</v>
      </c>
      <c r="G42" s="28">
        <v>29</v>
      </c>
      <c r="H42" s="11">
        <v>20</v>
      </c>
      <c r="I42" s="52"/>
      <c r="J42" s="11">
        <v>33</v>
      </c>
      <c r="K42" s="37">
        <f t="shared" si="5"/>
        <v>27.3333333333333</v>
      </c>
      <c r="L42" s="49">
        <f t="shared" si="6"/>
        <v>0.828282828282828</v>
      </c>
      <c r="M42" s="51">
        <v>18.3333333333333</v>
      </c>
    </row>
    <row r="43" ht="18.75" spans="1:13">
      <c r="A43" s="17">
        <v>9</v>
      </c>
      <c r="B43" s="18" t="s">
        <v>50</v>
      </c>
      <c r="C43" s="27">
        <v>408</v>
      </c>
      <c r="D43" s="28">
        <v>38</v>
      </c>
      <c r="E43" s="28">
        <v>0</v>
      </c>
      <c r="F43" s="28">
        <v>38</v>
      </c>
      <c r="G43" s="28">
        <v>26</v>
      </c>
      <c r="H43" s="11">
        <v>21</v>
      </c>
      <c r="I43" s="52"/>
      <c r="J43" s="11">
        <v>23</v>
      </c>
      <c r="K43" s="37">
        <f t="shared" si="5"/>
        <v>23.3333333333333</v>
      </c>
      <c r="L43" s="49">
        <f t="shared" si="6"/>
        <v>0.614035087719298</v>
      </c>
      <c r="M43" s="51">
        <v>18.3333333333333</v>
      </c>
    </row>
    <row r="44" ht="18.75" spans="1:13">
      <c r="A44" s="17">
        <v>10</v>
      </c>
      <c r="B44" s="18" t="s">
        <v>51</v>
      </c>
      <c r="C44" s="27">
        <v>502</v>
      </c>
      <c r="D44" s="28">
        <v>27</v>
      </c>
      <c r="E44" s="28">
        <v>1</v>
      </c>
      <c r="F44" s="28">
        <v>26</v>
      </c>
      <c r="G44" s="28">
        <v>11</v>
      </c>
      <c r="H44" s="11">
        <v>12</v>
      </c>
      <c r="I44" s="52"/>
      <c r="J44" s="22">
        <v>14</v>
      </c>
      <c r="K44" s="37">
        <f t="shared" si="5"/>
        <v>12.3333333333333</v>
      </c>
      <c r="L44" s="49">
        <f t="shared" si="6"/>
        <v>0.474358974358974</v>
      </c>
      <c r="M44" s="51">
        <v>20</v>
      </c>
    </row>
    <row r="45" ht="18.75" spans="1:13">
      <c r="A45" s="17">
        <v>11</v>
      </c>
      <c r="B45" s="18" t="s">
        <v>52</v>
      </c>
      <c r="C45" s="27">
        <v>503</v>
      </c>
      <c r="D45" s="28">
        <v>21</v>
      </c>
      <c r="E45" s="28">
        <v>3</v>
      </c>
      <c r="F45" s="28">
        <v>18</v>
      </c>
      <c r="G45" s="28">
        <v>14</v>
      </c>
      <c r="H45" s="11">
        <v>6</v>
      </c>
      <c r="I45" s="52"/>
      <c r="J45" s="22">
        <v>2</v>
      </c>
      <c r="K45" s="37">
        <f t="shared" si="5"/>
        <v>7.33333333333333</v>
      </c>
      <c r="L45" s="49">
        <f t="shared" si="6"/>
        <v>0.407407407407407</v>
      </c>
      <c r="M45" s="51">
        <v>17.5</v>
      </c>
    </row>
    <row r="46" ht="18.75" spans="1:13">
      <c r="A46" s="17">
        <v>12</v>
      </c>
      <c r="B46" s="18" t="s">
        <v>53</v>
      </c>
      <c r="C46" s="27">
        <v>504</v>
      </c>
      <c r="D46" s="28">
        <v>29</v>
      </c>
      <c r="E46" s="28">
        <v>0</v>
      </c>
      <c r="F46" s="28">
        <v>29</v>
      </c>
      <c r="G46" s="29" t="s">
        <v>54</v>
      </c>
      <c r="H46" s="11">
        <v>6</v>
      </c>
      <c r="I46" s="52"/>
      <c r="J46" s="11">
        <v>3</v>
      </c>
      <c r="K46" s="37">
        <f t="shared" si="5"/>
        <v>4.5</v>
      </c>
      <c r="L46" s="49">
        <f t="shared" si="6"/>
        <v>0.155172413793103</v>
      </c>
      <c r="M46" s="51">
        <v>13.3333333333333</v>
      </c>
    </row>
    <row r="47" ht="18.75" spans="1:13">
      <c r="A47" s="17">
        <v>13</v>
      </c>
      <c r="B47" s="18" t="s">
        <v>55</v>
      </c>
      <c r="C47" s="27">
        <v>505</v>
      </c>
      <c r="D47" s="28">
        <v>16</v>
      </c>
      <c r="E47" s="28">
        <v>1</v>
      </c>
      <c r="F47" s="28">
        <v>15</v>
      </c>
      <c r="G47" s="28">
        <v>15</v>
      </c>
      <c r="H47" s="11">
        <v>15</v>
      </c>
      <c r="I47" s="14"/>
      <c r="J47" s="11">
        <v>15</v>
      </c>
      <c r="K47" s="37">
        <f t="shared" si="5"/>
        <v>15</v>
      </c>
      <c r="L47" s="49">
        <f t="shared" si="6"/>
        <v>1</v>
      </c>
      <c r="M47" s="51">
        <v>16.6666666666667</v>
      </c>
    </row>
    <row r="48" ht="14.25" spans="1:13">
      <c r="A48" s="5" t="s">
        <v>57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ht="14.25" spans="1:13">
      <c r="A49" s="5" t="s">
        <v>2</v>
      </c>
      <c r="B49" s="5" t="s">
        <v>3</v>
      </c>
      <c r="C49" s="5" t="s">
        <v>4</v>
      </c>
      <c r="D49" s="5" t="s">
        <v>5</v>
      </c>
      <c r="E49" s="5" t="s">
        <v>6</v>
      </c>
      <c r="F49" s="5" t="s">
        <v>7</v>
      </c>
      <c r="G49" s="6">
        <v>12.5</v>
      </c>
      <c r="H49" s="6">
        <v>12.7</v>
      </c>
      <c r="I49" s="6">
        <v>12.8</v>
      </c>
      <c r="J49" s="6">
        <v>12.9</v>
      </c>
      <c r="K49" s="37" t="s">
        <v>8</v>
      </c>
      <c r="L49" s="37" t="s">
        <v>9</v>
      </c>
      <c r="M49" s="42" t="s">
        <v>10</v>
      </c>
    </row>
    <row r="50" ht="18.75" spans="1:13">
      <c r="A50" s="17">
        <v>1</v>
      </c>
      <c r="B50" s="18" t="s">
        <v>58</v>
      </c>
      <c r="C50" s="19">
        <v>504</v>
      </c>
      <c r="D50" s="20">
        <v>32</v>
      </c>
      <c r="E50" s="20">
        <v>3</v>
      </c>
      <c r="F50" s="20">
        <v>29</v>
      </c>
      <c r="G50" s="11">
        <v>25</v>
      </c>
      <c r="H50" s="30" t="s">
        <v>25</v>
      </c>
      <c r="I50" s="30">
        <v>21</v>
      </c>
      <c r="J50" s="53"/>
      <c r="K50" s="54">
        <f>AVERAGE(G50:J51)</f>
        <v>17.6</v>
      </c>
      <c r="L50" s="55">
        <f>K50/F50</f>
        <v>0.606896551724138</v>
      </c>
      <c r="M50" s="45">
        <v>10</v>
      </c>
    </row>
    <row r="51" ht="18.75" spans="1:13">
      <c r="A51" s="17">
        <v>2</v>
      </c>
      <c r="B51" s="18" t="s">
        <v>59</v>
      </c>
      <c r="C51" s="19">
        <v>502</v>
      </c>
      <c r="D51" s="20">
        <v>29</v>
      </c>
      <c r="E51" s="20">
        <v>5</v>
      </c>
      <c r="F51" s="20">
        <v>24</v>
      </c>
      <c r="G51" s="11">
        <v>24</v>
      </c>
      <c r="H51" s="30">
        <v>8</v>
      </c>
      <c r="I51" s="30">
        <v>10</v>
      </c>
      <c r="J51" s="56"/>
      <c r="K51" s="54">
        <f t="shared" ref="K51:K60" si="7">AVERAGE(G51:J52)</f>
        <v>20.4285714285714</v>
      </c>
      <c r="L51" s="55">
        <f t="shared" ref="L51:L60" si="8">K51/F51</f>
        <v>0.851190476190476</v>
      </c>
      <c r="M51" s="45">
        <v>18.3333333333333</v>
      </c>
    </row>
    <row r="52" ht="18.75" spans="1:13">
      <c r="A52" s="17">
        <v>3</v>
      </c>
      <c r="B52" s="18" t="s">
        <v>60</v>
      </c>
      <c r="C52" s="19">
        <v>503</v>
      </c>
      <c r="D52" s="31">
        <v>37</v>
      </c>
      <c r="E52" s="31">
        <v>2</v>
      </c>
      <c r="F52" s="20">
        <v>35</v>
      </c>
      <c r="G52" s="11">
        <v>32</v>
      </c>
      <c r="H52" s="30">
        <v>22</v>
      </c>
      <c r="I52" s="30">
        <v>20</v>
      </c>
      <c r="J52" s="30">
        <v>27</v>
      </c>
      <c r="K52" s="54">
        <f t="shared" si="7"/>
        <v>27.125</v>
      </c>
      <c r="L52" s="55">
        <f t="shared" si="8"/>
        <v>0.775</v>
      </c>
      <c r="M52" s="45">
        <v>15</v>
      </c>
    </row>
    <row r="53" ht="18.75" spans="1:13">
      <c r="A53" s="17">
        <v>4</v>
      </c>
      <c r="B53" s="18" t="s">
        <v>61</v>
      </c>
      <c r="C53" s="19">
        <v>507</v>
      </c>
      <c r="D53" s="31">
        <v>36</v>
      </c>
      <c r="E53" s="31">
        <v>3</v>
      </c>
      <c r="F53" s="20">
        <v>33</v>
      </c>
      <c r="G53" s="11">
        <v>30</v>
      </c>
      <c r="H53" s="30">
        <v>30</v>
      </c>
      <c r="I53" s="30">
        <v>33</v>
      </c>
      <c r="J53" s="30">
        <v>23</v>
      </c>
      <c r="K53" s="54">
        <f t="shared" si="7"/>
        <v>20.4285714285714</v>
      </c>
      <c r="L53" s="55">
        <f t="shared" si="8"/>
        <v>0.619047619047619</v>
      </c>
      <c r="M53" s="45">
        <v>12.5</v>
      </c>
    </row>
    <row r="54" ht="18.75" spans="1:13">
      <c r="A54" s="17">
        <v>5</v>
      </c>
      <c r="B54" s="18" t="s">
        <v>62</v>
      </c>
      <c r="C54" s="19">
        <v>526</v>
      </c>
      <c r="D54" s="31">
        <v>17</v>
      </c>
      <c r="E54" s="31">
        <v>1</v>
      </c>
      <c r="F54" s="20">
        <v>16</v>
      </c>
      <c r="G54" s="11">
        <v>6</v>
      </c>
      <c r="H54" s="30">
        <v>11</v>
      </c>
      <c r="I54" s="30">
        <v>10</v>
      </c>
      <c r="J54" s="53"/>
      <c r="K54" s="54">
        <f t="shared" si="7"/>
        <v>14</v>
      </c>
      <c r="L54" s="55">
        <f t="shared" si="8"/>
        <v>0.875</v>
      </c>
      <c r="M54" s="45">
        <v>16.6666666666667</v>
      </c>
    </row>
    <row r="55" ht="18.75" spans="1:13">
      <c r="A55" s="17">
        <v>6</v>
      </c>
      <c r="B55" s="18" t="s">
        <v>63</v>
      </c>
      <c r="C55" s="19">
        <v>524</v>
      </c>
      <c r="D55" s="31">
        <v>33</v>
      </c>
      <c r="E55" s="31">
        <v>0</v>
      </c>
      <c r="F55" s="20">
        <v>33</v>
      </c>
      <c r="G55" s="11">
        <v>29</v>
      </c>
      <c r="H55" s="5" t="s">
        <v>64</v>
      </c>
      <c r="I55" s="5" t="s">
        <v>65</v>
      </c>
      <c r="J55" s="57"/>
      <c r="K55" s="54">
        <f t="shared" si="7"/>
        <v>28</v>
      </c>
      <c r="L55" s="55">
        <f t="shared" si="8"/>
        <v>0.848484848484849</v>
      </c>
      <c r="M55" s="45">
        <v>16.6666666666667</v>
      </c>
    </row>
    <row r="56" ht="18.75" spans="1:13">
      <c r="A56" s="17">
        <v>7</v>
      </c>
      <c r="B56" s="18" t="s">
        <v>66</v>
      </c>
      <c r="C56" s="19">
        <v>527</v>
      </c>
      <c r="D56" s="31">
        <v>31</v>
      </c>
      <c r="E56" s="31">
        <v>0</v>
      </c>
      <c r="F56" s="20">
        <v>31</v>
      </c>
      <c r="G56" s="11">
        <v>31</v>
      </c>
      <c r="H56" s="30">
        <v>27</v>
      </c>
      <c r="I56" s="30">
        <v>25</v>
      </c>
      <c r="J56" s="57"/>
      <c r="K56" s="54">
        <f t="shared" si="7"/>
        <v>27.8</v>
      </c>
      <c r="L56" s="55">
        <f t="shared" si="8"/>
        <v>0.896774193548387</v>
      </c>
      <c r="M56" s="45">
        <v>16.6666666666667</v>
      </c>
    </row>
    <row r="57" ht="18.75" spans="1:13">
      <c r="A57" s="17">
        <v>8</v>
      </c>
      <c r="B57" s="18" t="s">
        <v>67</v>
      </c>
      <c r="C57" s="19">
        <v>505</v>
      </c>
      <c r="D57" s="31">
        <v>32</v>
      </c>
      <c r="E57" s="31">
        <v>3</v>
      </c>
      <c r="F57" s="20">
        <v>29</v>
      </c>
      <c r="G57" s="11">
        <v>28</v>
      </c>
      <c r="H57" s="30" t="s">
        <v>25</v>
      </c>
      <c r="I57" s="30">
        <v>28</v>
      </c>
      <c r="J57" s="57"/>
      <c r="K57" s="54">
        <f t="shared" si="7"/>
        <v>25.75</v>
      </c>
      <c r="L57" s="55">
        <f t="shared" si="8"/>
        <v>0.887931034482759</v>
      </c>
      <c r="M57" s="45">
        <v>15</v>
      </c>
    </row>
    <row r="58" ht="18.75" spans="1:13">
      <c r="A58" s="17">
        <v>9</v>
      </c>
      <c r="B58" s="18" t="s">
        <v>68</v>
      </c>
      <c r="C58" s="19">
        <v>506</v>
      </c>
      <c r="D58" s="32">
        <v>34</v>
      </c>
      <c r="E58" s="32">
        <v>2</v>
      </c>
      <c r="F58" s="20">
        <v>32</v>
      </c>
      <c r="G58" s="11">
        <v>17</v>
      </c>
      <c r="H58" s="30" t="s">
        <v>25</v>
      </c>
      <c r="I58" s="30">
        <v>30</v>
      </c>
      <c r="J58" s="57"/>
      <c r="K58" s="54">
        <f t="shared" si="7"/>
        <v>17.5</v>
      </c>
      <c r="L58" s="55">
        <f t="shared" si="8"/>
        <v>0.546875</v>
      </c>
      <c r="M58" s="45">
        <v>15</v>
      </c>
    </row>
    <row r="59" ht="18.75" spans="1:13">
      <c r="A59" s="17">
        <v>10</v>
      </c>
      <c r="B59" s="18" t="s">
        <v>69</v>
      </c>
      <c r="C59" s="19">
        <v>523</v>
      </c>
      <c r="D59" s="32">
        <v>22</v>
      </c>
      <c r="E59" s="32">
        <v>5</v>
      </c>
      <c r="F59" s="20">
        <v>17</v>
      </c>
      <c r="G59" s="14">
        <v>13</v>
      </c>
      <c r="H59" s="30" t="s">
        <v>25</v>
      </c>
      <c r="I59" s="30">
        <v>10</v>
      </c>
      <c r="J59" s="57"/>
      <c r="K59" s="54">
        <f t="shared" si="7"/>
        <v>10</v>
      </c>
      <c r="L59" s="55">
        <f t="shared" si="8"/>
        <v>0.588235294117647</v>
      </c>
      <c r="M59" s="45">
        <v>20</v>
      </c>
    </row>
    <row r="60" ht="18.75" spans="1:13">
      <c r="A60" s="17">
        <v>11</v>
      </c>
      <c r="B60" s="18" t="s">
        <v>70</v>
      </c>
      <c r="C60" s="19">
        <v>522</v>
      </c>
      <c r="D60" s="32">
        <v>37</v>
      </c>
      <c r="E60" s="32">
        <v>2</v>
      </c>
      <c r="F60" s="20">
        <v>35</v>
      </c>
      <c r="G60" s="14">
        <v>10</v>
      </c>
      <c r="H60" s="30">
        <v>9</v>
      </c>
      <c r="I60" s="30">
        <v>8</v>
      </c>
      <c r="J60" s="56"/>
      <c r="K60" s="54">
        <f t="shared" si="7"/>
        <v>9</v>
      </c>
      <c r="L60" s="55">
        <f t="shared" si="8"/>
        <v>0.257142857142857</v>
      </c>
      <c r="M60" s="45">
        <v>16.6666666666667</v>
      </c>
    </row>
    <row r="61" ht="14.25" spans="1:13">
      <c r="A61" s="5" t="s">
        <v>71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ht="14.25" spans="1:13">
      <c r="A62" s="5" t="s">
        <v>2</v>
      </c>
      <c r="B62" s="5" t="s">
        <v>3</v>
      </c>
      <c r="C62" s="5" t="s">
        <v>4</v>
      </c>
      <c r="D62" s="5" t="s">
        <v>5</v>
      </c>
      <c r="E62" s="5" t="s">
        <v>6</v>
      </c>
      <c r="F62" s="5" t="s">
        <v>7</v>
      </c>
      <c r="G62" s="6">
        <v>12.5</v>
      </c>
      <c r="H62" s="6">
        <v>12.7</v>
      </c>
      <c r="I62" s="6">
        <v>12.8</v>
      </c>
      <c r="J62" s="6">
        <v>12.9</v>
      </c>
      <c r="K62" s="37" t="s">
        <v>8</v>
      </c>
      <c r="L62" s="37" t="s">
        <v>9</v>
      </c>
      <c r="M62" s="30" t="s">
        <v>10</v>
      </c>
    </row>
    <row r="63" ht="15" spans="1:13">
      <c r="A63" s="30">
        <v>1</v>
      </c>
      <c r="B63" s="33" t="s">
        <v>72</v>
      </c>
      <c r="C63" s="33">
        <v>403</v>
      </c>
      <c r="D63" s="34" t="s">
        <v>73</v>
      </c>
      <c r="E63" s="34" t="s">
        <v>74</v>
      </c>
      <c r="F63" s="35">
        <v>26</v>
      </c>
      <c r="G63" s="30">
        <v>26</v>
      </c>
      <c r="H63" s="30">
        <v>26</v>
      </c>
      <c r="I63" s="30">
        <v>26</v>
      </c>
      <c r="J63" s="30">
        <v>24</v>
      </c>
      <c r="K63" s="54">
        <f>AVERAGE(G63:J63)</f>
        <v>25.5</v>
      </c>
      <c r="L63" s="55">
        <f>K63/F63</f>
        <v>0.980769230769231</v>
      </c>
      <c r="M63" s="45">
        <v>13.75</v>
      </c>
    </row>
    <row r="64" ht="15" spans="1:13">
      <c r="A64" s="30">
        <v>2</v>
      </c>
      <c r="B64" s="33" t="s">
        <v>75</v>
      </c>
      <c r="C64" s="33">
        <v>404</v>
      </c>
      <c r="D64" s="34" t="s">
        <v>73</v>
      </c>
      <c r="E64" s="34" t="s">
        <v>76</v>
      </c>
      <c r="F64" s="35">
        <v>25</v>
      </c>
      <c r="G64" s="30">
        <v>25</v>
      </c>
      <c r="H64" s="30">
        <v>24</v>
      </c>
      <c r="I64" s="30">
        <v>24</v>
      </c>
      <c r="J64" s="30">
        <v>23</v>
      </c>
      <c r="K64" s="54">
        <f t="shared" ref="K64:K74" si="9">AVERAGE(G64:J64)</f>
        <v>24</v>
      </c>
      <c r="L64" s="55">
        <f t="shared" ref="L64:L74" si="10">K64/F64</f>
        <v>0.96</v>
      </c>
      <c r="M64" s="45">
        <v>10</v>
      </c>
    </row>
    <row r="65" ht="15" spans="1:13">
      <c r="A65" s="30">
        <v>3</v>
      </c>
      <c r="B65" s="33" t="s">
        <v>77</v>
      </c>
      <c r="C65" s="33">
        <v>405</v>
      </c>
      <c r="D65" s="34" t="s">
        <v>73</v>
      </c>
      <c r="E65" s="34" t="s">
        <v>78</v>
      </c>
      <c r="F65" s="35">
        <v>23</v>
      </c>
      <c r="G65" s="30">
        <v>20</v>
      </c>
      <c r="H65" s="30">
        <v>22</v>
      </c>
      <c r="I65" s="30">
        <v>16</v>
      </c>
      <c r="J65" s="30">
        <v>18</v>
      </c>
      <c r="K65" s="54">
        <f t="shared" si="9"/>
        <v>19</v>
      </c>
      <c r="L65" s="55">
        <f t="shared" si="10"/>
        <v>0.826086956521739</v>
      </c>
      <c r="M65" s="45">
        <v>12.5</v>
      </c>
    </row>
    <row r="66" ht="15" spans="1:13">
      <c r="A66" s="30">
        <v>4</v>
      </c>
      <c r="B66" s="33" t="s">
        <v>79</v>
      </c>
      <c r="C66" s="33">
        <v>406</v>
      </c>
      <c r="D66" s="34" t="s">
        <v>73</v>
      </c>
      <c r="E66" s="34" t="s">
        <v>76</v>
      </c>
      <c r="F66" s="35">
        <v>28</v>
      </c>
      <c r="G66" s="30">
        <v>17</v>
      </c>
      <c r="H66" s="30">
        <v>28</v>
      </c>
      <c r="I66" s="30">
        <v>25</v>
      </c>
      <c r="J66" s="30">
        <v>25</v>
      </c>
      <c r="K66" s="54">
        <f t="shared" si="9"/>
        <v>23.75</v>
      </c>
      <c r="L66" s="55">
        <f t="shared" si="10"/>
        <v>0.848214285714286</v>
      </c>
      <c r="M66" s="45">
        <v>13.75</v>
      </c>
    </row>
    <row r="67" ht="15" spans="1:13">
      <c r="A67" s="30">
        <v>5</v>
      </c>
      <c r="B67" s="33" t="s">
        <v>80</v>
      </c>
      <c r="C67" s="33">
        <v>407</v>
      </c>
      <c r="D67" s="34" t="s">
        <v>81</v>
      </c>
      <c r="E67" s="34" t="s">
        <v>76</v>
      </c>
      <c r="F67" s="35">
        <v>25</v>
      </c>
      <c r="G67" s="30">
        <v>21</v>
      </c>
      <c r="H67" s="30">
        <v>24</v>
      </c>
      <c r="I67" s="30">
        <v>21</v>
      </c>
      <c r="J67" s="30">
        <v>17</v>
      </c>
      <c r="K67" s="54">
        <f t="shared" si="9"/>
        <v>20.75</v>
      </c>
      <c r="L67" s="55">
        <f t="shared" si="10"/>
        <v>0.83</v>
      </c>
      <c r="M67" s="45">
        <v>16.25</v>
      </c>
    </row>
    <row r="68" ht="15" spans="1:13">
      <c r="A68" s="30">
        <v>6</v>
      </c>
      <c r="B68" s="33" t="s">
        <v>82</v>
      </c>
      <c r="C68" s="33">
        <v>408</v>
      </c>
      <c r="D68" s="34" t="s">
        <v>83</v>
      </c>
      <c r="E68" s="34" t="s">
        <v>84</v>
      </c>
      <c r="F68" s="35">
        <v>24</v>
      </c>
      <c r="G68" s="30">
        <v>21</v>
      </c>
      <c r="H68" s="30">
        <v>24</v>
      </c>
      <c r="I68" s="30">
        <v>21</v>
      </c>
      <c r="J68" s="30">
        <v>19</v>
      </c>
      <c r="K68" s="54">
        <f t="shared" si="9"/>
        <v>21.25</v>
      </c>
      <c r="L68" s="55">
        <f t="shared" si="10"/>
        <v>0.885416666666667</v>
      </c>
      <c r="M68" s="45">
        <v>13.75</v>
      </c>
    </row>
    <row r="69" ht="15" spans="1:13">
      <c r="A69" s="30">
        <v>7</v>
      </c>
      <c r="B69" s="33" t="s">
        <v>85</v>
      </c>
      <c r="C69" s="33">
        <v>409</v>
      </c>
      <c r="D69" s="34" t="s">
        <v>73</v>
      </c>
      <c r="E69" s="34" t="s">
        <v>86</v>
      </c>
      <c r="F69" s="35">
        <v>19</v>
      </c>
      <c r="G69" s="30">
        <v>19</v>
      </c>
      <c r="H69" s="30">
        <v>19</v>
      </c>
      <c r="I69" s="30">
        <v>19</v>
      </c>
      <c r="J69" s="30">
        <v>19</v>
      </c>
      <c r="K69" s="54">
        <f t="shared" si="9"/>
        <v>19</v>
      </c>
      <c r="L69" s="55">
        <f t="shared" si="10"/>
        <v>1</v>
      </c>
      <c r="M69" s="45">
        <v>11.25</v>
      </c>
    </row>
    <row r="70" ht="15" spans="1:13">
      <c r="A70" s="30">
        <v>8</v>
      </c>
      <c r="B70" s="33" t="s">
        <v>87</v>
      </c>
      <c r="C70" s="33">
        <v>410</v>
      </c>
      <c r="D70" s="34" t="s">
        <v>73</v>
      </c>
      <c r="E70" s="34" t="s">
        <v>88</v>
      </c>
      <c r="F70" s="35">
        <v>24</v>
      </c>
      <c r="G70" s="30">
        <v>20</v>
      </c>
      <c r="H70" s="30">
        <v>22</v>
      </c>
      <c r="I70" s="30">
        <v>20</v>
      </c>
      <c r="J70" s="30">
        <v>19</v>
      </c>
      <c r="K70" s="54">
        <f t="shared" si="9"/>
        <v>20.25</v>
      </c>
      <c r="L70" s="55">
        <f t="shared" si="10"/>
        <v>0.84375</v>
      </c>
      <c r="M70" s="45">
        <v>11.25</v>
      </c>
    </row>
    <row r="71" ht="15" spans="1:13">
      <c r="A71" s="30">
        <v>9</v>
      </c>
      <c r="B71" s="33" t="s">
        <v>89</v>
      </c>
      <c r="C71" s="33">
        <v>411</v>
      </c>
      <c r="D71" s="34" t="s">
        <v>73</v>
      </c>
      <c r="E71" s="34" t="s">
        <v>84</v>
      </c>
      <c r="F71" s="35">
        <v>25</v>
      </c>
      <c r="G71" s="30">
        <v>22</v>
      </c>
      <c r="H71" s="30">
        <v>24</v>
      </c>
      <c r="I71" s="30">
        <v>23</v>
      </c>
      <c r="J71" s="30">
        <v>22</v>
      </c>
      <c r="K71" s="54">
        <f t="shared" si="9"/>
        <v>22.75</v>
      </c>
      <c r="L71" s="55">
        <f t="shared" si="10"/>
        <v>0.91</v>
      </c>
      <c r="M71" s="45">
        <v>15</v>
      </c>
    </row>
    <row r="72" ht="15" spans="1:13">
      <c r="A72" s="30">
        <v>10</v>
      </c>
      <c r="B72" s="33" t="s">
        <v>90</v>
      </c>
      <c r="C72" s="33">
        <v>412</v>
      </c>
      <c r="D72" s="34" t="s">
        <v>73</v>
      </c>
      <c r="E72" s="34" t="s">
        <v>91</v>
      </c>
      <c r="F72" s="35">
        <v>18</v>
      </c>
      <c r="G72" s="30">
        <v>18</v>
      </c>
      <c r="H72" s="30">
        <v>18</v>
      </c>
      <c r="I72" s="30">
        <v>16</v>
      </c>
      <c r="J72" s="30">
        <v>15</v>
      </c>
      <c r="K72" s="54">
        <f t="shared" si="9"/>
        <v>16.75</v>
      </c>
      <c r="L72" s="55">
        <f t="shared" si="10"/>
        <v>0.930555555555556</v>
      </c>
      <c r="M72" s="45">
        <v>15</v>
      </c>
    </row>
    <row r="73" ht="15" spans="1:13">
      <c r="A73" s="30">
        <v>11</v>
      </c>
      <c r="B73" s="33" t="s">
        <v>92</v>
      </c>
      <c r="C73" s="33">
        <v>413</v>
      </c>
      <c r="D73" s="34" t="s">
        <v>83</v>
      </c>
      <c r="E73" s="34" t="s">
        <v>93</v>
      </c>
      <c r="F73" s="35">
        <v>23</v>
      </c>
      <c r="G73" s="30">
        <v>22</v>
      </c>
      <c r="H73" s="30">
        <v>22</v>
      </c>
      <c r="I73" s="30">
        <v>23</v>
      </c>
      <c r="J73" s="30">
        <v>23</v>
      </c>
      <c r="K73" s="54">
        <f t="shared" si="9"/>
        <v>22.5</v>
      </c>
      <c r="L73" s="55">
        <f t="shared" si="10"/>
        <v>0.978260869565217</v>
      </c>
      <c r="M73" s="45">
        <v>15</v>
      </c>
    </row>
    <row r="74" ht="15" spans="1:13">
      <c r="A74" s="30">
        <v>12</v>
      </c>
      <c r="B74" s="33" t="s">
        <v>94</v>
      </c>
      <c r="C74" s="33">
        <v>414</v>
      </c>
      <c r="D74" s="34" t="s">
        <v>73</v>
      </c>
      <c r="E74" s="34" t="s">
        <v>76</v>
      </c>
      <c r="F74" s="35">
        <v>27</v>
      </c>
      <c r="G74" s="30">
        <v>27</v>
      </c>
      <c r="H74" s="30">
        <v>27</v>
      </c>
      <c r="I74" s="30">
        <v>27</v>
      </c>
      <c r="J74" s="30">
        <v>23</v>
      </c>
      <c r="K74" s="54">
        <f t="shared" si="9"/>
        <v>26</v>
      </c>
      <c r="L74" s="55">
        <f t="shared" si="10"/>
        <v>0.962962962962963</v>
      </c>
      <c r="M74" s="45">
        <v>15</v>
      </c>
    </row>
    <row r="75" ht="14.25" spans="1:13">
      <c r="A75" s="3" t="s">
        <v>71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36"/>
    </row>
    <row r="76" ht="14.25" spans="1:13">
      <c r="A76" s="5" t="s">
        <v>2</v>
      </c>
      <c r="B76" s="5" t="s">
        <v>3</v>
      </c>
      <c r="C76" s="5" t="s">
        <v>4</v>
      </c>
      <c r="D76" s="5" t="s">
        <v>5</v>
      </c>
      <c r="E76" s="5" t="s">
        <v>6</v>
      </c>
      <c r="F76" s="5" t="s">
        <v>7</v>
      </c>
      <c r="G76" s="6" t="s">
        <v>95</v>
      </c>
      <c r="H76" s="6">
        <v>12.7</v>
      </c>
      <c r="I76" s="6">
        <v>12.8</v>
      </c>
      <c r="J76" s="6">
        <v>12.9</v>
      </c>
      <c r="K76" s="37" t="s">
        <v>8</v>
      </c>
      <c r="L76" s="37" t="s">
        <v>9</v>
      </c>
      <c r="M76" s="42" t="s">
        <v>10</v>
      </c>
    </row>
    <row r="77" ht="18.75" spans="1:13">
      <c r="A77" s="17">
        <v>1</v>
      </c>
      <c r="B77" s="13" t="s">
        <v>96</v>
      </c>
      <c r="C77" s="58">
        <v>604</v>
      </c>
      <c r="D77" s="34" t="s">
        <v>97</v>
      </c>
      <c r="E77" s="34" t="s">
        <v>76</v>
      </c>
      <c r="F77" s="58">
        <v>30</v>
      </c>
      <c r="G77" s="58">
        <v>30</v>
      </c>
      <c r="H77" s="30">
        <v>27</v>
      </c>
      <c r="I77" s="30">
        <v>29</v>
      </c>
      <c r="J77" s="30">
        <v>22</v>
      </c>
      <c r="K77" s="59">
        <f>AVERAGE(G77:J77)</f>
        <v>27</v>
      </c>
      <c r="L77" s="60">
        <f>K77/F77</f>
        <v>0.9</v>
      </c>
      <c r="M77" s="45">
        <v>20</v>
      </c>
    </row>
    <row r="78" ht="18.75" spans="1:13">
      <c r="A78" s="17">
        <v>2</v>
      </c>
      <c r="B78" s="13" t="s">
        <v>98</v>
      </c>
      <c r="C78" s="58">
        <v>605</v>
      </c>
      <c r="D78" s="34" t="s">
        <v>99</v>
      </c>
      <c r="E78" s="34" t="s">
        <v>74</v>
      </c>
      <c r="F78" s="58">
        <v>28</v>
      </c>
      <c r="G78" s="58">
        <v>26</v>
      </c>
      <c r="H78" s="30">
        <v>26</v>
      </c>
      <c r="I78" s="30">
        <v>27</v>
      </c>
      <c r="J78" s="30">
        <v>26</v>
      </c>
      <c r="K78" s="59">
        <f t="shared" ref="K78:K85" si="11">AVERAGE(G78:J78)</f>
        <v>26.25</v>
      </c>
      <c r="L78" s="60">
        <f t="shared" ref="L78:L85" si="12">K78/F78</f>
        <v>0.9375</v>
      </c>
      <c r="M78" s="45">
        <v>20</v>
      </c>
    </row>
    <row r="79" ht="18.75" spans="1:13">
      <c r="A79" s="17">
        <v>3</v>
      </c>
      <c r="B79" s="13" t="s">
        <v>100</v>
      </c>
      <c r="C79" s="58">
        <v>606</v>
      </c>
      <c r="D79" s="34" t="s">
        <v>99</v>
      </c>
      <c r="E79" s="34" t="s">
        <v>76</v>
      </c>
      <c r="F79" s="58">
        <v>29</v>
      </c>
      <c r="G79" s="58">
        <v>23</v>
      </c>
      <c r="H79" s="30">
        <v>25</v>
      </c>
      <c r="I79" s="30">
        <v>22</v>
      </c>
      <c r="J79" s="30">
        <v>17</v>
      </c>
      <c r="K79" s="59">
        <f t="shared" si="11"/>
        <v>21.75</v>
      </c>
      <c r="L79" s="60">
        <f t="shared" si="12"/>
        <v>0.75</v>
      </c>
      <c r="M79" s="45">
        <v>18.3333333333333</v>
      </c>
    </row>
    <row r="80" ht="18.75" spans="1:13">
      <c r="A80" s="17">
        <v>4</v>
      </c>
      <c r="B80" s="13" t="s">
        <v>101</v>
      </c>
      <c r="C80" s="58">
        <v>607</v>
      </c>
      <c r="D80" s="34" t="s">
        <v>99</v>
      </c>
      <c r="E80" s="34" t="s">
        <v>76</v>
      </c>
      <c r="F80" s="58">
        <v>29</v>
      </c>
      <c r="G80" s="58">
        <v>27</v>
      </c>
      <c r="H80" s="30">
        <v>21</v>
      </c>
      <c r="I80" s="30">
        <v>22</v>
      </c>
      <c r="J80" s="30">
        <v>28</v>
      </c>
      <c r="K80" s="59">
        <f t="shared" si="11"/>
        <v>24.5</v>
      </c>
      <c r="L80" s="60">
        <f t="shared" si="12"/>
        <v>0.844827586206897</v>
      </c>
      <c r="M80" s="45">
        <v>15</v>
      </c>
    </row>
    <row r="81" ht="18.75" spans="1:13">
      <c r="A81" s="17">
        <v>5</v>
      </c>
      <c r="B81" s="13" t="s">
        <v>102</v>
      </c>
      <c r="C81" s="58">
        <v>608</v>
      </c>
      <c r="D81" s="58">
        <v>31</v>
      </c>
      <c r="E81" s="34" t="s">
        <v>88</v>
      </c>
      <c r="F81" s="58">
        <v>27</v>
      </c>
      <c r="G81" s="58">
        <v>24</v>
      </c>
      <c r="H81" s="30">
        <v>27</v>
      </c>
      <c r="I81" s="30">
        <v>25</v>
      </c>
      <c r="J81" s="30">
        <v>27</v>
      </c>
      <c r="K81" s="59">
        <f t="shared" si="11"/>
        <v>25.75</v>
      </c>
      <c r="L81" s="60">
        <f t="shared" si="12"/>
        <v>0.953703703703704</v>
      </c>
      <c r="M81" s="45">
        <v>18.3333333333333</v>
      </c>
    </row>
    <row r="82" ht="18.75" spans="1:13">
      <c r="A82" s="17">
        <v>6</v>
      </c>
      <c r="B82" s="13" t="s">
        <v>103</v>
      </c>
      <c r="C82" s="58">
        <v>609</v>
      </c>
      <c r="D82" s="34" t="s">
        <v>97</v>
      </c>
      <c r="E82" s="34" t="s">
        <v>93</v>
      </c>
      <c r="F82" s="58">
        <v>25</v>
      </c>
      <c r="G82" s="58">
        <v>25</v>
      </c>
      <c r="H82" s="30">
        <v>24</v>
      </c>
      <c r="I82" s="30">
        <v>21</v>
      </c>
      <c r="J82" s="30">
        <v>22</v>
      </c>
      <c r="K82" s="59">
        <f t="shared" si="11"/>
        <v>23</v>
      </c>
      <c r="L82" s="60">
        <f t="shared" si="12"/>
        <v>0.92</v>
      </c>
      <c r="M82" s="45">
        <v>18.3333333333333</v>
      </c>
    </row>
    <row r="83" ht="18.75" spans="1:13">
      <c r="A83" s="17">
        <v>7</v>
      </c>
      <c r="B83" s="13" t="s">
        <v>104</v>
      </c>
      <c r="C83" s="58">
        <v>610</v>
      </c>
      <c r="D83" s="34" t="s">
        <v>97</v>
      </c>
      <c r="E83" s="34" t="s">
        <v>74</v>
      </c>
      <c r="F83" s="58">
        <v>29</v>
      </c>
      <c r="G83" s="58">
        <v>23</v>
      </c>
      <c r="H83" s="30">
        <v>27</v>
      </c>
      <c r="I83" s="30">
        <v>26</v>
      </c>
      <c r="J83" s="30">
        <v>24</v>
      </c>
      <c r="K83" s="59">
        <f t="shared" si="11"/>
        <v>25</v>
      </c>
      <c r="L83" s="60">
        <f t="shared" si="12"/>
        <v>0.862068965517241</v>
      </c>
      <c r="M83" s="45">
        <v>16.6666666666667</v>
      </c>
    </row>
    <row r="84" ht="18.75" spans="1:13">
      <c r="A84" s="17">
        <v>8</v>
      </c>
      <c r="B84" s="13" t="s">
        <v>105</v>
      </c>
      <c r="C84" s="58">
        <v>611</v>
      </c>
      <c r="D84" s="34" t="s">
        <v>99</v>
      </c>
      <c r="E84" s="34" t="s">
        <v>106</v>
      </c>
      <c r="F84" s="58">
        <v>15</v>
      </c>
      <c r="G84" s="58">
        <v>15</v>
      </c>
      <c r="H84" s="30">
        <v>15</v>
      </c>
      <c r="I84" s="30">
        <v>15</v>
      </c>
      <c r="J84" s="30">
        <v>13</v>
      </c>
      <c r="K84" s="59">
        <f t="shared" si="11"/>
        <v>14.5</v>
      </c>
      <c r="L84" s="60">
        <f t="shared" si="12"/>
        <v>0.966666666666667</v>
      </c>
      <c r="M84" s="45">
        <v>18.3333333333333</v>
      </c>
    </row>
    <row r="85" ht="18.75" spans="1:13">
      <c r="A85" s="17">
        <v>9</v>
      </c>
      <c r="B85" s="13" t="s">
        <v>107</v>
      </c>
      <c r="C85" s="58">
        <v>612</v>
      </c>
      <c r="D85" s="34" t="s">
        <v>99</v>
      </c>
      <c r="E85" s="34" t="s">
        <v>78</v>
      </c>
      <c r="F85" s="58">
        <v>25</v>
      </c>
      <c r="G85" s="58">
        <v>24</v>
      </c>
      <c r="H85" s="30">
        <v>24</v>
      </c>
      <c r="I85" s="30">
        <v>24</v>
      </c>
      <c r="J85" s="30">
        <v>21</v>
      </c>
      <c r="K85" s="59">
        <f t="shared" si="11"/>
        <v>23.25</v>
      </c>
      <c r="L85" s="60">
        <f t="shared" si="12"/>
        <v>0.93</v>
      </c>
      <c r="M85" s="45">
        <v>18.3333333333333</v>
      </c>
    </row>
  </sheetData>
  <mergeCells count="15">
    <mergeCell ref="A3:M3"/>
    <mergeCell ref="A17:M17"/>
    <mergeCell ref="A33:M33"/>
    <mergeCell ref="A48:M48"/>
    <mergeCell ref="A61:M61"/>
    <mergeCell ref="A75:M75"/>
    <mergeCell ref="H19:H20"/>
    <mergeCell ref="H24:H32"/>
    <mergeCell ref="I24:I27"/>
    <mergeCell ref="I35:I47"/>
    <mergeCell ref="J19:J20"/>
    <mergeCell ref="J27:J32"/>
    <mergeCell ref="J50:J51"/>
    <mergeCell ref="J54:J60"/>
    <mergeCell ref="A1:M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电信</vt:lpstr>
      <vt:lpstr>文法</vt:lpstr>
      <vt:lpstr>机电</vt:lpstr>
      <vt:lpstr>建工</vt:lpstr>
      <vt:lpstr>基础20</vt:lpstr>
      <vt:lpstr>基础21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2018-04-01T10:15:00Z</dcterms:created>
  <cp:lastPrinted>2020-10-15T23:23:00Z</cp:lastPrinted>
  <dcterms:modified xsi:type="dcterms:W3CDTF">2021-12-24T01:06:18Z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37C838191BF54EAFABFA06ABA20BF267</vt:lpwstr>
  </property>
</Properties>
</file>