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WeChat Files\wxid_cjyjnagj24u012\FileStorage\File\2021-11\"/>
    </mc:Choice>
  </mc:AlternateContent>
  <bookViews>
    <workbookView xWindow="15930" yWindow="0" windowWidth="15930" windowHeight="751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423" i="1" l="1"/>
  <c r="G577" i="1" l="1"/>
  <c r="G123" i="1" l="1"/>
  <c r="G302" i="1" l="1"/>
  <c r="G330" i="1"/>
  <c r="G419" i="1" l="1"/>
  <c r="G407" i="1"/>
  <c r="G395" i="1"/>
  <c r="G326" i="1" l="1"/>
  <c r="G322" i="1"/>
  <c r="G318" i="1"/>
  <c r="G431" i="1" l="1"/>
  <c r="G427" i="1"/>
  <c r="G415" i="1"/>
  <c r="G411" i="1"/>
  <c r="G403" i="1"/>
  <c r="G399" i="1"/>
  <c r="G391" i="1"/>
  <c r="G387" i="1"/>
  <c r="G382" i="1"/>
  <c r="G378" i="1"/>
  <c r="G374" i="1"/>
  <c r="G370" i="1"/>
  <c r="G366" i="1"/>
  <c r="G362" i="1"/>
  <c r="G358" i="1"/>
  <c r="G354" i="1"/>
  <c r="G350" i="1"/>
  <c r="G346" i="1"/>
  <c r="G342" i="1"/>
  <c r="G338" i="1"/>
  <c r="G334" i="1"/>
  <c r="G314" i="1"/>
  <c r="G310" i="1"/>
  <c r="G306" i="1"/>
  <c r="G533" i="1" l="1"/>
  <c r="G135" i="1" l="1"/>
  <c r="G581" i="1" l="1"/>
  <c r="G6" i="1" l="1"/>
  <c r="G95" i="1"/>
  <c r="G91" i="1"/>
  <c r="G139" i="1"/>
  <c r="G143" i="1"/>
  <c r="G241" i="1"/>
  <c r="G537" i="1" l="1"/>
  <c r="G444" i="1" l="1"/>
  <c r="G297" i="1"/>
  <c r="G261" i="1"/>
  <c r="G232" i="1"/>
  <c r="G212" i="1"/>
  <c r="G164" i="1"/>
  <c r="G131" i="1"/>
  <c r="G86" i="1"/>
  <c r="G46" i="1"/>
  <c r="G14" i="1"/>
  <c r="G666" i="1" l="1"/>
  <c r="G662" i="1"/>
  <c r="G10" i="1" l="1"/>
  <c r="G658" i="1"/>
  <c r="G654" i="1"/>
  <c r="G650" i="1"/>
  <c r="G646" i="1"/>
  <c r="G642" i="1"/>
  <c r="G638" i="1"/>
  <c r="G634" i="1"/>
  <c r="G630" i="1"/>
  <c r="G626" i="1"/>
  <c r="G622" i="1"/>
  <c r="G618" i="1"/>
  <c r="G614" i="1"/>
  <c r="G610" i="1"/>
  <c r="G606" i="1"/>
  <c r="G602" i="1"/>
  <c r="G598" i="1"/>
  <c r="G594" i="1"/>
  <c r="G590" i="1"/>
  <c r="G586" i="1"/>
  <c r="G573" i="1"/>
  <c r="G569" i="1"/>
  <c r="G565" i="1"/>
  <c r="G561" i="1"/>
  <c r="G557" i="1"/>
  <c r="G553" i="1"/>
  <c r="G549" i="1"/>
  <c r="G541" i="1"/>
  <c r="G545" i="1"/>
  <c r="G529" i="1"/>
  <c r="G524" i="1"/>
  <c r="G452" i="1"/>
  <c r="G293" i="1"/>
  <c r="G289" i="1"/>
  <c r="G285" i="1"/>
  <c r="G281" i="1"/>
  <c r="G277" i="1"/>
  <c r="G273" i="1"/>
  <c r="G269" i="1"/>
  <c r="G265" i="1"/>
  <c r="G257" i="1"/>
  <c r="G253" i="1"/>
  <c r="G249" i="1"/>
  <c r="G245" i="1"/>
  <c r="G236" i="1"/>
  <c r="G216" i="1"/>
  <c r="G200" i="1"/>
  <c r="G148" i="1"/>
  <c r="G127" i="1"/>
  <c r="G119" i="1"/>
  <c r="G107" i="1"/>
  <c r="G99" i="1"/>
  <c r="G74" i="1"/>
  <c r="G62" i="1"/>
  <c r="G54" i="1"/>
  <c r="G42" i="1"/>
  <c r="G115" i="1" l="1"/>
  <c r="G111" i="1"/>
  <c r="G103" i="1"/>
  <c r="G82" i="1"/>
  <c r="G78" i="1"/>
  <c r="G70" i="1"/>
  <c r="G66" i="1"/>
  <c r="G58" i="1"/>
  <c r="G50" i="1"/>
  <c r="G34" i="1"/>
  <c r="G30" i="1"/>
  <c r="G22" i="1"/>
  <c r="G18" i="1"/>
  <c r="G520" i="1"/>
  <c r="G516" i="1"/>
  <c r="G512" i="1"/>
  <c r="G508" i="1"/>
  <c r="G504" i="1"/>
  <c r="G500" i="1"/>
  <c r="G496" i="1"/>
  <c r="G492" i="1"/>
  <c r="G488" i="1"/>
  <c r="G484" i="1"/>
  <c r="G480" i="1"/>
  <c r="G476" i="1"/>
  <c r="G472" i="1"/>
  <c r="G468" i="1"/>
  <c r="G464" i="1"/>
  <c r="G460" i="1"/>
  <c r="G456" i="1"/>
  <c r="G448" i="1"/>
  <c r="G440" i="1"/>
  <c r="G436" i="1"/>
  <c r="G228" i="1"/>
  <c r="G224" i="1"/>
  <c r="G220" i="1"/>
  <c r="G208" i="1"/>
  <c r="G204" i="1"/>
  <c r="G196" i="1"/>
  <c r="G192" i="1"/>
  <c r="C188" i="1"/>
  <c r="G188" i="1" s="1"/>
  <c r="G184" i="1"/>
  <c r="G180" i="1"/>
  <c r="G176" i="1"/>
  <c r="G172" i="1"/>
  <c r="G168" i="1"/>
  <c r="G160" i="1"/>
  <c r="G156" i="1"/>
  <c r="G152" i="1"/>
  <c r="C38" i="1"/>
  <c r="G38" i="1" s="1"/>
  <c r="C26" i="1"/>
  <c r="G26" i="1" s="1"/>
  <c r="C2" i="1"/>
  <c r="G2" i="1" s="1"/>
</calcChain>
</file>

<file path=xl/sharedStrings.xml><?xml version="1.0" encoding="utf-8"?>
<sst xmlns="http://schemas.openxmlformats.org/spreadsheetml/2006/main" count="1768" uniqueCount="1068">
  <si>
    <t>电气与信息工程学院</t>
  </si>
  <si>
    <t>网络1771</t>
  </si>
  <si>
    <t>班级人数</t>
  </si>
  <si>
    <t>班主任</t>
  </si>
  <si>
    <t>韩瑞刚</t>
  </si>
  <si>
    <t>平均分</t>
  </si>
  <si>
    <t>二号329</t>
  </si>
  <si>
    <t>二号331</t>
  </si>
  <si>
    <t>二号333</t>
  </si>
  <si>
    <t>三号207</t>
  </si>
  <si>
    <t>网络1772</t>
  </si>
  <si>
    <t>韩瑞峰</t>
  </si>
  <si>
    <t>二号438</t>
  </si>
  <si>
    <t>二号440</t>
  </si>
  <si>
    <t>二号436</t>
  </si>
  <si>
    <t>二号439</t>
  </si>
  <si>
    <t>三号206</t>
  </si>
  <si>
    <t>移动1771</t>
  </si>
  <si>
    <t>曹英国</t>
  </si>
  <si>
    <t>二号328</t>
  </si>
  <si>
    <t>二号330</t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</si>
  <si>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</si>
  <si>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</si>
  <si>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</si>
  <si>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</si>
  <si>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</si>
  <si>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</si>
  <si>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</si>
  <si>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</si>
  <si>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</si>
  <si>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</si>
  <si>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</si>
  <si>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</si>
  <si>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</si>
  <si>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</si>
  <si>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</si>
  <si>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</si>
  <si>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</si>
  <si>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</si>
  <si>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</si>
  <si>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</si>
  <si>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</si>
  <si>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任正灿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</si>
  <si>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</si>
  <si>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</si>
  <si>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</si>
  <si>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</si>
  <si>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</si>
  <si>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</si>
  <si>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</si>
  <si>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移动1931</t>
  </si>
  <si>
    <t>二号641</t>
  </si>
  <si>
    <t>二号640</t>
  </si>
  <si>
    <t>二号654</t>
  </si>
  <si>
    <t>二号656</t>
  </si>
  <si>
    <t>二号658</t>
  </si>
  <si>
    <t>四号424</t>
  </si>
  <si>
    <t>移动1932</t>
  </si>
  <si>
    <t>王英卓</t>
  </si>
  <si>
    <t>一号132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</si>
  <si>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</si>
  <si>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</si>
  <si>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</si>
  <si>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</si>
  <si>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</si>
  <si>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</si>
  <si>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</si>
  <si>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</si>
  <si>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</si>
  <si>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</si>
  <si>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</si>
  <si>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</si>
  <si>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</si>
  <si>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</si>
  <si>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</si>
  <si>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电子2021</t>
  </si>
  <si>
    <t>谷珊珊</t>
  </si>
  <si>
    <t>二号515</t>
  </si>
  <si>
    <t>二号516</t>
  </si>
  <si>
    <t>二号517</t>
  </si>
  <si>
    <t>二号518</t>
  </si>
  <si>
    <t>动漫2021</t>
  </si>
  <si>
    <t>杨祎楠</t>
  </si>
  <si>
    <t>二号504</t>
  </si>
  <si>
    <t>二号505</t>
  </si>
  <si>
    <t>四号625</t>
  </si>
  <si>
    <t>网络1871</t>
  </si>
  <si>
    <t>田举鹏</t>
  </si>
  <si>
    <t>二号642</t>
  </si>
  <si>
    <t>二号643</t>
  </si>
  <si>
    <t>二号644</t>
  </si>
  <si>
    <t>二号646</t>
  </si>
  <si>
    <t>二号648</t>
  </si>
  <si>
    <t>移动2031</t>
  </si>
  <si>
    <t>2号506</t>
  </si>
  <si>
    <t>2号507</t>
  </si>
  <si>
    <t>2号508</t>
  </si>
  <si>
    <t>2号509</t>
  </si>
  <si>
    <t>4号507</t>
  </si>
  <si>
    <t>4号509</t>
  </si>
  <si>
    <t>移动2032</t>
  </si>
  <si>
    <t>二号536</t>
  </si>
  <si>
    <t>二号537</t>
  </si>
  <si>
    <t>二号538</t>
  </si>
  <si>
    <t>二号539</t>
  </si>
  <si>
    <t>二号540</t>
  </si>
  <si>
    <t>一号148</t>
  </si>
  <si>
    <t>四号614</t>
  </si>
  <si>
    <t>四号617</t>
  </si>
  <si>
    <t>移动2033</t>
  </si>
  <si>
    <t>二号510</t>
  </si>
  <si>
    <t>二号511</t>
  </si>
  <si>
    <t>二号512</t>
  </si>
  <si>
    <t>二号513</t>
  </si>
  <si>
    <t>四号501</t>
  </si>
  <si>
    <t>四号615</t>
  </si>
  <si>
    <t>网络2031</t>
  </si>
  <si>
    <t>二号525</t>
  </si>
  <si>
    <t>二号526</t>
  </si>
  <si>
    <t>二号527</t>
  </si>
  <si>
    <t>二号528</t>
  </si>
  <si>
    <t>二号531</t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</si>
  <si>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</si>
  <si>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</si>
  <si>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</si>
  <si>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</si>
  <si>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</si>
  <si>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</si>
  <si>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</si>
  <si>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四号613</t>
  </si>
  <si>
    <t>动漫2031</t>
  </si>
  <si>
    <t>四号502</t>
  </si>
  <si>
    <t>四号503</t>
  </si>
  <si>
    <t>四号504</t>
  </si>
  <si>
    <t>四号505</t>
  </si>
  <si>
    <t>四号507</t>
  </si>
  <si>
    <t>一号425</t>
  </si>
  <si>
    <t>一号427</t>
  </si>
  <si>
    <t>一号428</t>
  </si>
  <si>
    <t>一号430</t>
  </si>
  <si>
    <t>动漫2032</t>
  </si>
  <si>
    <t>任凯</t>
  </si>
  <si>
    <t>2号613</t>
  </si>
  <si>
    <t>2号614</t>
  </si>
  <si>
    <t>2号615</t>
  </si>
  <si>
    <t>4号625</t>
  </si>
  <si>
    <t>电子2031</t>
  </si>
  <si>
    <t>二号532</t>
  </si>
  <si>
    <t>二号533</t>
  </si>
  <si>
    <t>二号535</t>
  </si>
  <si>
    <t>四号622</t>
  </si>
  <si>
    <t>人工智能2031</t>
  </si>
  <si>
    <t>二号616</t>
  </si>
  <si>
    <t>二号617</t>
  </si>
  <si>
    <t>二号618</t>
  </si>
  <si>
    <t>二号619</t>
  </si>
  <si>
    <t>四号623</t>
  </si>
  <si>
    <t>信息2021级新生卫生成绩</t>
  </si>
  <si>
    <t>电子2121</t>
  </si>
  <si>
    <t>二号501</t>
  </si>
  <si>
    <t>二号502</t>
  </si>
  <si>
    <t>二号503</t>
  </si>
  <si>
    <t>动漫2121</t>
  </si>
  <si>
    <t>智能1971</t>
  </si>
  <si>
    <t>三号219</t>
  </si>
  <si>
    <t>网络1971</t>
  </si>
  <si>
    <t>二号604</t>
  </si>
  <si>
    <t>二号605</t>
  </si>
  <si>
    <t>二号606</t>
  </si>
  <si>
    <t>四号217</t>
  </si>
  <si>
    <t>信息2151</t>
  </si>
  <si>
    <t>二号442</t>
  </si>
  <si>
    <t>二号444</t>
  </si>
  <si>
    <t>二号432</t>
  </si>
  <si>
    <t>二号435</t>
  </si>
  <si>
    <t>二号434</t>
  </si>
  <si>
    <t>二号437</t>
  </si>
  <si>
    <t>四号402</t>
  </si>
  <si>
    <t>信息2152</t>
  </si>
  <si>
    <t>四号401</t>
  </si>
  <si>
    <t>二号441</t>
  </si>
  <si>
    <t>二号443</t>
  </si>
  <si>
    <t>二号446</t>
  </si>
  <si>
    <t>二号448</t>
  </si>
  <si>
    <t>二号450</t>
  </si>
  <si>
    <t>网络2131</t>
  </si>
  <si>
    <t>四号523</t>
  </si>
  <si>
    <t>二号417</t>
  </si>
  <si>
    <t>二号416</t>
  </si>
  <si>
    <t>二号412</t>
  </si>
  <si>
    <t>二号414</t>
  </si>
  <si>
    <t>二号415</t>
  </si>
  <si>
    <t>一号146</t>
  </si>
  <si>
    <t>二号418</t>
  </si>
  <si>
    <t>网络2132</t>
  </si>
  <si>
    <t>二号419</t>
  </si>
  <si>
    <t>二号420</t>
  </si>
  <si>
    <t>二号421</t>
  </si>
  <si>
    <t>二号422</t>
  </si>
  <si>
    <t>二号423</t>
  </si>
  <si>
    <t>信息2131</t>
  </si>
  <si>
    <t>动漫2131</t>
  </si>
  <si>
    <t>二号406</t>
  </si>
  <si>
    <t>二号407</t>
  </si>
  <si>
    <t>二号409</t>
  </si>
  <si>
    <t>二号411</t>
  </si>
  <si>
    <t>四号512</t>
  </si>
  <si>
    <t>四号514</t>
  </si>
  <si>
    <t>四号517</t>
  </si>
  <si>
    <t>四号519</t>
  </si>
  <si>
    <t>动漫2132</t>
  </si>
  <si>
    <t>二号405</t>
  </si>
  <si>
    <t>二号408</t>
  </si>
  <si>
    <t>智能2131</t>
  </si>
  <si>
    <t>二号429</t>
  </si>
  <si>
    <t>二号430</t>
  </si>
  <si>
    <t>二号431</t>
  </si>
  <si>
    <t>二号433</t>
  </si>
  <si>
    <t>四号515</t>
  </si>
  <si>
    <t>电子2131</t>
  </si>
  <si>
    <t>二号401</t>
  </si>
  <si>
    <t>二号402</t>
  </si>
  <si>
    <t>二号403</t>
  </si>
  <si>
    <t>二号404</t>
  </si>
  <si>
    <t>四号525</t>
  </si>
  <si>
    <t>机电工程学院</t>
  </si>
  <si>
    <t>机电1771</t>
  </si>
  <si>
    <t>孙显团</t>
  </si>
  <si>
    <t>三号209</t>
  </si>
  <si>
    <t>新能源1771</t>
  </si>
  <si>
    <t>侯勇</t>
  </si>
  <si>
    <t>一号608</t>
  </si>
  <si>
    <t>机电1931</t>
  </si>
  <si>
    <t>赵萌</t>
  </si>
  <si>
    <t>机电1932</t>
  </si>
  <si>
    <t>王旭辉</t>
  </si>
  <si>
    <t>三号401</t>
  </si>
  <si>
    <t>一号113</t>
  </si>
  <si>
    <t>机电1933</t>
  </si>
  <si>
    <t>刘丽娜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</si>
  <si>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</si>
  <si>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</si>
  <si>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</si>
  <si>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</si>
  <si>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</si>
  <si>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</si>
  <si>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</si>
  <si>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</si>
  <si>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一号142</t>
  </si>
  <si>
    <t>机电1935</t>
  </si>
  <si>
    <t>汽修1931</t>
  </si>
  <si>
    <t>孙文明</t>
  </si>
  <si>
    <t>新能源1931</t>
  </si>
  <si>
    <t>兰健</t>
  </si>
  <si>
    <t>一号303</t>
  </si>
  <si>
    <t>一号304</t>
  </si>
  <si>
    <t>一号302</t>
  </si>
  <si>
    <t>三号404</t>
  </si>
  <si>
    <t>虚拟1931</t>
  </si>
  <si>
    <t>杨敏</t>
  </si>
  <si>
    <t>三号403</t>
  </si>
  <si>
    <t>电气1931</t>
  </si>
  <si>
    <t>转机电学院</t>
  </si>
  <si>
    <t>电气2021</t>
  </si>
  <si>
    <t>贾宸</t>
  </si>
  <si>
    <t>二号506</t>
  </si>
  <si>
    <t>二号507</t>
  </si>
  <si>
    <t>二号508</t>
  </si>
  <si>
    <t>二号509</t>
  </si>
  <si>
    <t>电气2022</t>
  </si>
  <si>
    <t>史伟</t>
  </si>
  <si>
    <t>一号512</t>
  </si>
  <si>
    <t>三号514</t>
  </si>
  <si>
    <t>四号624</t>
  </si>
  <si>
    <t>机器人2021</t>
  </si>
  <si>
    <t>一号413</t>
  </si>
  <si>
    <t>一号415</t>
  </si>
  <si>
    <t>一号416</t>
  </si>
  <si>
    <t>一号418</t>
  </si>
  <si>
    <t>机电1871</t>
  </si>
  <si>
    <t>一号201</t>
  </si>
  <si>
    <t>一号202</t>
  </si>
  <si>
    <t>一号203</t>
  </si>
  <si>
    <t>一号204</t>
  </si>
  <si>
    <t>一号610</t>
  </si>
  <si>
    <t>三号234</t>
  </si>
  <si>
    <t>一号108</t>
  </si>
  <si>
    <t>机电2031</t>
  </si>
  <si>
    <t>一号305</t>
  </si>
  <si>
    <t>一号306</t>
  </si>
  <si>
    <t>一号307</t>
  </si>
  <si>
    <t>一号308</t>
  </si>
  <si>
    <t>一号309</t>
  </si>
  <si>
    <t>一号310</t>
  </si>
  <si>
    <t>一号312</t>
  </si>
  <si>
    <t>机电2032</t>
  </si>
  <si>
    <t>一号311</t>
  </si>
  <si>
    <t>一号313</t>
  </si>
  <si>
    <t>一号314</t>
  </si>
  <si>
    <t>一号315</t>
  </si>
  <si>
    <t>一号316</t>
  </si>
  <si>
    <t>一号318</t>
  </si>
  <si>
    <t>机电2033</t>
  </si>
  <si>
    <t>刘安安</t>
  </si>
  <si>
    <t>一号317</t>
  </si>
  <si>
    <t>一号319</t>
  </si>
  <si>
    <t>一号320</t>
  </si>
  <si>
    <t>一号322</t>
  </si>
  <si>
    <t>一号404</t>
  </si>
  <si>
    <t>三号205</t>
  </si>
  <si>
    <t>机电2034</t>
  </si>
  <si>
    <t>崔蕊</t>
  </si>
  <si>
    <t>一号321</t>
  </si>
  <si>
    <t>一号323</t>
  </si>
  <si>
    <t>一号324</t>
  </si>
  <si>
    <t>一号325</t>
  </si>
  <si>
    <t>机械2031</t>
  </si>
  <si>
    <t>一号401</t>
  </si>
  <si>
    <t>一号403</t>
  </si>
  <si>
    <t>一号405</t>
  </si>
  <si>
    <t>一号406</t>
  </si>
  <si>
    <t>虚拟2031</t>
  </si>
  <si>
    <t>一号407</t>
  </si>
  <si>
    <t>一号409</t>
  </si>
  <si>
    <t>一号410</t>
  </si>
  <si>
    <t>一号412</t>
  </si>
  <si>
    <t>三号203</t>
  </si>
  <si>
    <t>新能源2031</t>
  </si>
  <si>
    <t>王昫</t>
  </si>
  <si>
    <t>一号411</t>
  </si>
  <si>
    <t>一号414</t>
  </si>
  <si>
    <t>机器人2031</t>
  </si>
  <si>
    <t>4人在机电2033里</t>
  </si>
  <si>
    <t>机电2021级新生卫生成绩</t>
  </si>
  <si>
    <r>
      <rPr>
        <b/>
        <sz val="10"/>
        <rFont val="宋体"/>
        <family val="3"/>
        <charset val="134"/>
      </rPr>
      <t>机电2</t>
    </r>
    <r>
      <rPr>
        <b/>
        <sz val="10"/>
        <rFont val="宋体"/>
        <family val="3"/>
        <charset val="134"/>
      </rPr>
      <t>121</t>
    </r>
  </si>
  <si>
    <t>一号221</t>
  </si>
  <si>
    <t>一号222</t>
  </si>
  <si>
    <t>一号224</t>
  </si>
  <si>
    <t>一号219</t>
  </si>
  <si>
    <r>
      <rPr>
        <b/>
        <sz val="10"/>
        <rFont val="宋体"/>
        <family val="3"/>
        <charset val="134"/>
      </rPr>
      <t>电气2</t>
    </r>
    <r>
      <rPr>
        <b/>
        <sz val="10"/>
        <rFont val="宋体"/>
        <family val="3"/>
        <charset val="134"/>
      </rPr>
      <t>121</t>
    </r>
  </si>
  <si>
    <t>一号213</t>
  </si>
  <si>
    <t>一号215</t>
  </si>
  <si>
    <t>一号217</t>
  </si>
  <si>
    <t>一号218</t>
  </si>
  <si>
    <t>一号220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</si>
  <si>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971</t>
    </r>
  </si>
  <si>
    <t>一号212</t>
  </si>
  <si>
    <t>一号214</t>
  </si>
  <si>
    <t>一号216</t>
  </si>
  <si>
    <t>一号209</t>
  </si>
  <si>
    <t>一号211</t>
  </si>
  <si>
    <t>三号222</t>
  </si>
  <si>
    <t>汽车1971</t>
  </si>
  <si>
    <t>一号205</t>
  </si>
  <si>
    <t>一号206</t>
  </si>
  <si>
    <t>一号207</t>
  </si>
  <si>
    <t>一号208</t>
  </si>
  <si>
    <t>一号210</t>
  </si>
  <si>
    <r>
      <rPr>
        <b/>
        <sz val="10"/>
        <rFont val="宋体"/>
        <family val="3"/>
        <charset val="134"/>
      </rPr>
      <t>设备2</t>
    </r>
    <r>
      <rPr>
        <b/>
        <sz val="10"/>
        <rFont val="宋体"/>
        <family val="3"/>
        <charset val="134"/>
      </rPr>
      <t>151</t>
    </r>
  </si>
  <si>
    <t>一号101</t>
  </si>
  <si>
    <t>一号102</t>
  </si>
  <si>
    <t>一号103</t>
  </si>
  <si>
    <t>一号104</t>
  </si>
  <si>
    <t>一号106</t>
  </si>
  <si>
    <t>三号226</t>
  </si>
  <si>
    <t>设备2152</t>
  </si>
  <si>
    <t>一号105</t>
  </si>
  <si>
    <t>一号107</t>
  </si>
  <si>
    <t>一号109</t>
  </si>
  <si>
    <t>一号110</t>
  </si>
  <si>
    <t>一号112</t>
  </si>
  <si>
    <r>
      <rPr>
        <b/>
        <sz val="10"/>
        <rFont val="宋体"/>
        <family val="3"/>
        <charset val="134"/>
      </rPr>
      <t>机电2</t>
    </r>
    <r>
      <rPr>
        <b/>
        <sz val="10"/>
        <rFont val="宋体"/>
        <family val="3"/>
        <charset val="134"/>
      </rPr>
      <t>131</t>
    </r>
  </si>
  <si>
    <t>一号117</t>
  </si>
  <si>
    <t>一号119</t>
  </si>
  <si>
    <t>一号120</t>
  </si>
  <si>
    <t>一号121</t>
  </si>
  <si>
    <t>一号122</t>
  </si>
  <si>
    <t>一号123</t>
  </si>
  <si>
    <t>一号124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</si>
  <si>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</si>
  <si>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</si>
  <si>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</si>
  <si>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</si>
  <si>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</si>
  <si>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</si>
  <si>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</si>
  <si>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</si>
  <si>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三号225</t>
  </si>
  <si>
    <t>机电2133</t>
  </si>
  <si>
    <t>二号107</t>
  </si>
  <si>
    <t>二号108</t>
  </si>
  <si>
    <t>二号109</t>
  </si>
  <si>
    <t>二号110</t>
  </si>
  <si>
    <t>二号111</t>
  </si>
  <si>
    <t>二号112</t>
  </si>
  <si>
    <t>机电2134</t>
  </si>
  <si>
    <t>二号113</t>
  </si>
  <si>
    <t>二号114</t>
  </si>
  <si>
    <t>二号115</t>
  </si>
  <si>
    <t>二号116</t>
  </si>
  <si>
    <t>二号118</t>
  </si>
  <si>
    <r>
      <rPr>
        <b/>
        <sz val="10"/>
        <rFont val="宋体"/>
        <family val="3"/>
        <charset val="134"/>
      </rPr>
      <t>机械2</t>
    </r>
    <r>
      <rPr>
        <b/>
        <sz val="10"/>
        <rFont val="宋体"/>
        <family val="3"/>
        <charset val="134"/>
      </rPr>
      <t>131</t>
    </r>
  </si>
  <si>
    <t>一号111</t>
  </si>
  <si>
    <t>一号114</t>
  </si>
  <si>
    <t>一号115</t>
  </si>
  <si>
    <t>一号116</t>
  </si>
  <si>
    <t>一号118</t>
  </si>
  <si>
    <t>三号224</t>
  </si>
  <si>
    <r>
      <rPr>
        <b/>
        <sz val="10"/>
        <rFont val="宋体"/>
        <family val="3"/>
        <charset val="134"/>
      </rPr>
      <t>汽车2</t>
    </r>
    <r>
      <rPr>
        <b/>
        <sz val="10"/>
        <rFont val="宋体"/>
        <family val="3"/>
        <charset val="134"/>
      </rPr>
      <t>131</t>
    </r>
  </si>
  <si>
    <t>一号429</t>
  </si>
  <si>
    <t>一号431</t>
  </si>
  <si>
    <t>一号432</t>
  </si>
  <si>
    <r>
      <rPr>
        <b/>
        <sz val="10"/>
        <rFont val="宋体"/>
        <family val="3"/>
        <charset val="134"/>
      </rPr>
      <t>虚拟2</t>
    </r>
    <r>
      <rPr>
        <b/>
        <sz val="10"/>
        <rFont val="宋体"/>
        <family val="3"/>
        <charset val="134"/>
      </rPr>
      <t>131</t>
    </r>
  </si>
  <si>
    <t>黄欢</t>
  </si>
  <si>
    <t>三号227</t>
  </si>
  <si>
    <t>三号229</t>
  </si>
  <si>
    <r>
      <rPr>
        <b/>
        <sz val="10"/>
        <rFont val="宋体"/>
        <family val="3"/>
        <charset val="134"/>
      </rPr>
      <t>机器人2</t>
    </r>
    <r>
      <rPr>
        <b/>
        <sz val="10"/>
        <rFont val="宋体"/>
        <family val="3"/>
        <charset val="134"/>
      </rPr>
      <t>131</t>
    </r>
  </si>
  <si>
    <t>一号419</t>
  </si>
  <si>
    <t>一号420</t>
  </si>
  <si>
    <t>一号421</t>
  </si>
  <si>
    <t>一号422</t>
  </si>
  <si>
    <t>三号223</t>
  </si>
  <si>
    <t>电气2131</t>
  </si>
  <si>
    <t>一号423</t>
  </si>
  <si>
    <t>一号424</t>
  </si>
  <si>
    <t>建工工程学院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</si>
  <si>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</si>
  <si>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</si>
  <si>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</si>
  <si>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</si>
  <si>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</si>
  <si>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</si>
  <si>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</si>
  <si>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</si>
  <si>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</si>
  <si>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</si>
  <si>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</si>
  <si>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</si>
  <si>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</si>
  <si>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</si>
  <si>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</si>
  <si>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</si>
  <si>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</si>
  <si>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</si>
  <si>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</si>
  <si>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 xml:space="preserve">班级人数 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</si>
  <si>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</si>
  <si>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</si>
  <si>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</si>
  <si>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</si>
  <si>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</si>
  <si>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</si>
  <si>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</si>
  <si>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</si>
  <si>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</si>
  <si>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一号227</t>
  </si>
  <si>
    <t>一号244</t>
  </si>
  <si>
    <t>四号417</t>
  </si>
  <si>
    <t>四号419</t>
  </si>
  <si>
    <t>无人机1931</t>
  </si>
  <si>
    <t>一号442</t>
  </si>
  <si>
    <t>一号548</t>
  </si>
  <si>
    <t>一号549</t>
  </si>
  <si>
    <t>一号550</t>
  </si>
  <si>
    <t>一号552</t>
  </si>
  <si>
    <t>一号554</t>
  </si>
  <si>
    <t>四号404</t>
  </si>
  <si>
    <t>建工1931</t>
  </si>
  <si>
    <t>赵春荣</t>
  </si>
  <si>
    <t>一号230</t>
  </si>
  <si>
    <t>一号236</t>
  </si>
  <si>
    <t>一号446</t>
  </si>
  <si>
    <t>一号536</t>
  </si>
  <si>
    <t>一号551</t>
  </si>
  <si>
    <t>一号629</t>
  </si>
  <si>
    <t>一号631</t>
  </si>
  <si>
    <t>一号632</t>
  </si>
  <si>
    <t>一号633</t>
  </si>
  <si>
    <t>造价1931</t>
  </si>
  <si>
    <t>马梓超</t>
  </si>
  <si>
    <t>一号537</t>
  </si>
  <si>
    <t>一号544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</si>
  <si>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</si>
  <si>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</si>
  <si>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</si>
  <si>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</si>
  <si>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</si>
  <si>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</si>
  <si>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</si>
  <si>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李嘉杰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</si>
  <si>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</si>
  <si>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</si>
  <si>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</si>
  <si>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</si>
  <si>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</si>
  <si>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</si>
  <si>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</si>
  <si>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刘佳僮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</si>
  <si>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</si>
  <si>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</si>
  <si>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</si>
  <si>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</si>
  <si>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</si>
  <si>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</si>
  <si>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</si>
  <si>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</si>
  <si>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</si>
  <si>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</si>
  <si>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</si>
  <si>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一号140</t>
  </si>
  <si>
    <t>一号144</t>
  </si>
  <si>
    <t>四号414</t>
  </si>
  <si>
    <t>装饰1932</t>
  </si>
  <si>
    <t>一号137</t>
  </si>
  <si>
    <t>一号139</t>
  </si>
  <si>
    <t>四号423</t>
  </si>
  <si>
    <t>四号421</t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</si>
  <si>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</si>
  <si>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</si>
  <si>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</si>
  <si>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</si>
  <si>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</si>
  <si>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</si>
  <si>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</si>
  <si>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</si>
  <si>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</si>
  <si>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</si>
  <si>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</si>
  <si>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</si>
  <si>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</si>
  <si>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</si>
  <si>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</si>
  <si>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</si>
  <si>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</si>
  <si>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</si>
  <si>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</si>
  <si>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</si>
  <si>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</si>
  <si>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</si>
  <si>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</si>
  <si>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</si>
  <si>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</si>
  <si>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</si>
  <si>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</si>
  <si>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</si>
  <si>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</si>
  <si>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</si>
  <si>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</si>
  <si>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</si>
  <si>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</si>
  <si>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</si>
  <si>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</si>
  <si>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林忠华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</si>
  <si>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</si>
  <si>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</si>
  <si>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</si>
  <si>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</si>
  <si>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</si>
  <si>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</si>
  <si>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</si>
  <si>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</si>
  <si>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</si>
  <si>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</si>
  <si>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</si>
  <si>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</si>
  <si>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</si>
  <si>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</si>
  <si>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</si>
  <si>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</si>
  <si>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</si>
  <si>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</si>
  <si>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</si>
  <si>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</si>
  <si>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</si>
  <si>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</si>
  <si>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</si>
  <si>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四号319</t>
  </si>
  <si>
    <t>珠宝2031</t>
  </si>
  <si>
    <t>建筑与测绘工程学院2021级新生卫生成绩</t>
  </si>
  <si>
    <t>造价2121</t>
  </si>
  <si>
    <t>一号242</t>
  </si>
  <si>
    <t>一号247</t>
  </si>
  <si>
    <t>四号224</t>
  </si>
  <si>
    <t>造价1971</t>
  </si>
  <si>
    <t>无人机1971</t>
  </si>
  <si>
    <t>桂维振</t>
  </si>
  <si>
    <t>设计2151</t>
  </si>
  <si>
    <t>一号248</t>
  </si>
  <si>
    <t>一号251</t>
  </si>
  <si>
    <t>四号301</t>
  </si>
  <si>
    <t>四号302</t>
  </si>
  <si>
    <t>四号303</t>
  </si>
  <si>
    <t>四号304</t>
  </si>
  <si>
    <t>四号305</t>
  </si>
  <si>
    <t>设计2152</t>
  </si>
  <si>
    <t>一号246</t>
  </si>
  <si>
    <t>一号249</t>
  </si>
  <si>
    <t>四号307</t>
  </si>
  <si>
    <t>四号309</t>
  </si>
  <si>
    <t>四号311</t>
  </si>
  <si>
    <t>测量2131</t>
  </si>
  <si>
    <t>一号238</t>
  </si>
  <si>
    <t>一号240</t>
  </si>
  <si>
    <t>一号245</t>
  </si>
  <si>
    <t>四号226</t>
  </si>
  <si>
    <t>无人机2131</t>
  </si>
  <si>
    <t>喻静</t>
  </si>
  <si>
    <t>一号535</t>
  </si>
  <si>
    <t>一号538</t>
  </si>
  <si>
    <t>一号539</t>
  </si>
  <si>
    <t>四号221</t>
  </si>
  <si>
    <t>无人机2132</t>
  </si>
  <si>
    <t>一号527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</si>
  <si>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</si>
  <si>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</si>
  <si>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</si>
  <si>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</si>
  <si>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</si>
  <si>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</si>
  <si>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</si>
  <si>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一号545</t>
  </si>
  <si>
    <t>一号546</t>
  </si>
  <si>
    <t>一号547</t>
  </si>
  <si>
    <t>四号223</t>
  </si>
  <si>
    <t>造价2132</t>
  </si>
  <si>
    <t>一号540</t>
  </si>
  <si>
    <t>一号541</t>
  </si>
  <si>
    <t>一号542</t>
  </si>
  <si>
    <t>四号222</t>
  </si>
  <si>
    <t>装饰2131</t>
  </si>
  <si>
    <t>王一诺</t>
  </si>
  <si>
    <t>一号239</t>
  </si>
  <si>
    <t>四号215</t>
  </si>
  <si>
    <t>建工2131</t>
  </si>
  <si>
    <t>牛晨凡</t>
  </si>
  <si>
    <t>一号228</t>
  </si>
  <si>
    <t>一号235</t>
  </si>
  <si>
    <t>一号232</t>
  </si>
  <si>
    <t>一号237</t>
  </si>
  <si>
    <t>一号234</t>
  </si>
  <si>
    <t>四号219</t>
  </si>
  <si>
    <t>文法与管理学院</t>
  </si>
  <si>
    <t>会计1771</t>
  </si>
  <si>
    <t>王迪</t>
  </si>
  <si>
    <t>二号201</t>
  </si>
  <si>
    <t>二号202</t>
  </si>
  <si>
    <t>三号214</t>
  </si>
  <si>
    <t>三号208</t>
  </si>
  <si>
    <t>文秘1931</t>
  </si>
  <si>
    <t>申娟娟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</si>
  <si>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</si>
  <si>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</si>
  <si>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</si>
  <si>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</si>
  <si>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</si>
  <si>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</si>
  <si>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</si>
  <si>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</si>
  <si>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</si>
  <si>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</si>
  <si>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</si>
  <si>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</si>
  <si>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</si>
  <si>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</si>
  <si>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孙圣超</t>
  </si>
  <si>
    <t>三号420</t>
  </si>
  <si>
    <t>三号422</t>
  </si>
  <si>
    <t>三号423</t>
  </si>
  <si>
    <t>三号425</t>
  </si>
  <si>
    <t>会计1932</t>
  </si>
  <si>
    <t>王思聪</t>
  </si>
  <si>
    <t>三号424</t>
  </si>
  <si>
    <t>三号429</t>
  </si>
  <si>
    <t>二号222</t>
  </si>
  <si>
    <t>营销1931</t>
  </si>
  <si>
    <t>马彪</t>
  </si>
  <si>
    <t>二号209</t>
  </si>
  <si>
    <t>二号210</t>
  </si>
  <si>
    <t>三号418</t>
  </si>
  <si>
    <t>三号421</t>
  </si>
  <si>
    <t>电商1931</t>
  </si>
  <si>
    <t>施志刚</t>
  </si>
  <si>
    <t>二号216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</si>
  <si>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19</t>
    </r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</si>
  <si>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20</t>
    </r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</si>
  <si>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21</t>
    </r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</si>
  <si>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07</t>
    </r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</si>
  <si>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08</t>
    </r>
  </si>
  <si>
    <t>电商1932</t>
  </si>
  <si>
    <t>二号217</t>
  </si>
  <si>
    <t>二号218</t>
  </si>
  <si>
    <t>二号236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</si>
  <si>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05</t>
    </r>
  </si>
  <si>
    <r>
      <rPr>
        <b/>
        <sz val="10"/>
        <rFont val="宋体"/>
        <family val="3"/>
        <charset val="134"/>
      </rPr>
      <t>三号406</t>
    </r>
  </si>
  <si>
    <t>三号618</t>
  </si>
  <si>
    <t>工商1931</t>
  </si>
  <si>
    <t>二号213</t>
  </si>
  <si>
    <t>二号214</t>
  </si>
  <si>
    <t>二号215</t>
  </si>
  <si>
    <t>三号413</t>
  </si>
  <si>
    <t>三号415</t>
  </si>
  <si>
    <t>空乘1931</t>
  </si>
  <si>
    <t>张军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</si>
  <si>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05</t>
    </r>
  </si>
  <si>
    <t>二号207</t>
  </si>
  <si>
    <t>二号208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</si>
  <si>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16</t>
    </r>
  </si>
  <si>
    <r>
      <rPr>
        <b/>
        <sz val="10"/>
        <color indexed="8"/>
        <rFont val="宋体"/>
        <family val="3"/>
        <charset val="134"/>
      </rPr>
      <t>三号4</t>
    </r>
    <r>
      <rPr>
        <b/>
        <sz val="10"/>
        <color indexed="8"/>
        <rFont val="宋体"/>
        <family val="3"/>
        <charset val="134"/>
      </rPr>
      <t>19</t>
    </r>
  </si>
  <si>
    <t>旅管1931</t>
  </si>
  <si>
    <t>高胤</t>
  </si>
  <si>
    <t>二号223</t>
  </si>
  <si>
    <t>二号221</t>
  </si>
  <si>
    <t>三号428</t>
  </si>
  <si>
    <t>三号431</t>
  </si>
  <si>
    <t>三号426</t>
  </si>
  <si>
    <t>安管1931</t>
  </si>
  <si>
    <t>昌伟伟</t>
  </si>
  <si>
    <t>二号203</t>
  </si>
  <si>
    <t>二号204</t>
  </si>
  <si>
    <t>二号206</t>
  </si>
  <si>
    <t>三号406</t>
  </si>
  <si>
    <t>会计2021</t>
  </si>
  <si>
    <t>二号233</t>
  </si>
  <si>
    <t>三号601</t>
  </si>
  <si>
    <t>三号602</t>
  </si>
  <si>
    <t>三号603</t>
  </si>
  <si>
    <t>会计1871</t>
  </si>
  <si>
    <t>杨岭</t>
  </si>
  <si>
    <t>二号230</t>
  </si>
  <si>
    <t>二号231</t>
  </si>
  <si>
    <t>三号232</t>
  </si>
  <si>
    <t>三号233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</si>
  <si>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</si>
  <si>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</si>
  <si>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</si>
  <si>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</si>
  <si>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</si>
  <si>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</si>
  <si>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</si>
  <si>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</si>
  <si>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</si>
  <si>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</si>
  <si>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</si>
  <si>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</si>
  <si>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</si>
  <si>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</si>
  <si>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</si>
  <si>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</si>
  <si>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</si>
  <si>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</si>
  <si>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</si>
  <si>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</si>
  <si>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</si>
  <si>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</si>
  <si>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</si>
  <si>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</si>
  <si>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</si>
  <si>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二号307</t>
  </si>
  <si>
    <t>三号616</t>
  </si>
  <si>
    <t>旅管2031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</si>
  <si>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</si>
  <si>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</si>
  <si>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</si>
  <si>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</si>
  <si>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</si>
  <si>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</si>
  <si>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</si>
  <si>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二号301</t>
  </si>
  <si>
    <t>二号302</t>
  </si>
  <si>
    <t>三号614</t>
  </si>
  <si>
    <t>三号615</t>
  </si>
  <si>
    <t>文秘2031</t>
  </si>
  <si>
    <t>二号313</t>
  </si>
  <si>
    <t>三号617</t>
  </si>
  <si>
    <t>三号619</t>
  </si>
  <si>
    <t>文法与管理学院2021级新生卫生成绩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</si>
  <si>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971</t>
    </r>
  </si>
  <si>
    <t>三号202</t>
  </si>
  <si>
    <t>三号204</t>
  </si>
  <si>
    <t>二号342</t>
  </si>
  <si>
    <t>二号344</t>
  </si>
  <si>
    <t>二号346</t>
  </si>
  <si>
    <t>三号201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</si>
  <si>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971</t>
    </r>
  </si>
  <si>
    <r>
      <rPr>
        <b/>
        <sz val="10"/>
        <rFont val="宋体"/>
        <family val="3"/>
        <charset val="134"/>
      </rPr>
      <t>法律2</t>
    </r>
    <r>
      <rPr>
        <b/>
        <sz val="10"/>
        <rFont val="宋体"/>
        <family val="3"/>
        <charset val="134"/>
      </rPr>
      <t>151</t>
    </r>
  </si>
  <si>
    <t>三号326</t>
  </si>
  <si>
    <t>三号329</t>
  </si>
  <si>
    <t>三号331</t>
  </si>
  <si>
    <t>二号125</t>
  </si>
  <si>
    <t>二号126</t>
  </si>
  <si>
    <t>二号128</t>
  </si>
  <si>
    <t>财贸2151</t>
  </si>
  <si>
    <t>刘同师</t>
  </si>
  <si>
    <t>三号332</t>
  </si>
  <si>
    <t>二号117</t>
  </si>
  <si>
    <t>二号119</t>
  </si>
  <si>
    <t>二号120</t>
  </si>
  <si>
    <t>二号122</t>
  </si>
  <si>
    <t>财贸2152</t>
  </si>
  <si>
    <r>
      <rPr>
        <b/>
        <sz val="10"/>
        <rFont val="宋体"/>
        <family val="3"/>
        <charset val="134"/>
      </rPr>
      <t>会计2</t>
    </r>
    <r>
      <rPr>
        <b/>
        <sz val="10"/>
        <rFont val="宋体"/>
        <family val="3"/>
        <charset val="134"/>
      </rPr>
      <t>131</t>
    </r>
  </si>
  <si>
    <t>刘丁燃</t>
  </si>
  <si>
    <t>会计2132</t>
  </si>
  <si>
    <r>
      <rPr>
        <b/>
        <sz val="10"/>
        <rFont val="宋体"/>
        <family val="3"/>
        <charset val="134"/>
      </rPr>
      <t>安管2</t>
    </r>
    <r>
      <rPr>
        <b/>
        <sz val="10"/>
        <rFont val="宋体"/>
        <family val="3"/>
        <charset val="134"/>
      </rPr>
      <t>131</t>
    </r>
  </si>
  <si>
    <t>朱丹</t>
  </si>
  <si>
    <t>三号310</t>
  </si>
  <si>
    <t>三号311</t>
  </si>
  <si>
    <t>二号334</t>
  </si>
  <si>
    <t>二号337</t>
  </si>
  <si>
    <t>二号318</t>
  </si>
  <si>
    <r>
      <rPr>
        <b/>
        <sz val="10"/>
        <rFont val="宋体"/>
        <family val="3"/>
        <charset val="134"/>
      </rPr>
      <t>工商2</t>
    </r>
    <r>
      <rPr>
        <b/>
        <sz val="10"/>
        <rFont val="宋体"/>
        <family val="3"/>
        <charset val="134"/>
      </rPr>
      <t>131</t>
    </r>
  </si>
  <si>
    <t>谢荣耀</t>
  </si>
  <si>
    <t>二号332</t>
  </si>
  <si>
    <t>二号335</t>
  </si>
  <si>
    <t>三号308</t>
  </si>
  <si>
    <r>
      <rPr>
        <b/>
        <sz val="10"/>
        <rFont val="宋体"/>
        <family val="3"/>
        <charset val="134"/>
      </rPr>
      <t>电商2</t>
    </r>
    <r>
      <rPr>
        <b/>
        <sz val="10"/>
        <rFont val="宋体"/>
        <family val="3"/>
        <charset val="134"/>
      </rPr>
      <t>131</t>
    </r>
  </si>
  <si>
    <t>二号323</t>
  </si>
  <si>
    <t>二号322</t>
  </si>
  <si>
    <t>三号321</t>
  </si>
  <si>
    <t>电商2132</t>
  </si>
  <si>
    <t>三号316</t>
  </si>
  <si>
    <t>三号317</t>
  </si>
  <si>
    <t>三号319</t>
  </si>
  <si>
    <t>二号324</t>
  </si>
  <si>
    <t>二号325</t>
  </si>
  <si>
    <r>
      <rPr>
        <b/>
        <sz val="10"/>
        <rFont val="宋体"/>
        <family val="3"/>
        <charset val="134"/>
      </rPr>
      <t>空乘2</t>
    </r>
    <r>
      <rPr>
        <b/>
        <sz val="10"/>
        <rFont val="宋体"/>
        <family val="3"/>
        <charset val="134"/>
      </rPr>
      <t>131</t>
    </r>
  </si>
  <si>
    <t>三号322</t>
  </si>
  <si>
    <t>三号323</t>
  </si>
  <si>
    <t>三号325</t>
  </si>
  <si>
    <t>二号234</t>
  </si>
  <si>
    <t>二号237</t>
  </si>
  <si>
    <r>
      <rPr>
        <b/>
        <sz val="10"/>
        <rFont val="宋体"/>
        <family val="3"/>
        <charset val="134"/>
      </rPr>
      <t>文秘2</t>
    </r>
    <r>
      <rPr>
        <b/>
        <sz val="10"/>
        <rFont val="宋体"/>
        <family val="3"/>
        <charset val="134"/>
      </rPr>
      <t>131</t>
    </r>
  </si>
  <si>
    <t>三号318</t>
  </si>
  <si>
    <t>三号320</t>
  </si>
  <si>
    <t>二号320</t>
  </si>
  <si>
    <t>二号326</t>
  </si>
  <si>
    <t>旅管2131</t>
  </si>
  <si>
    <t>三号324</t>
  </si>
  <si>
    <t>基础教育学院</t>
  </si>
  <si>
    <t>贯通2001</t>
  </si>
  <si>
    <t>解俊文</t>
  </si>
  <si>
    <t>2号127</t>
  </si>
  <si>
    <t>2号130</t>
  </si>
  <si>
    <t>2号132</t>
  </si>
  <si>
    <t>2号152</t>
  </si>
  <si>
    <t>3号513</t>
  </si>
  <si>
    <t>3号524</t>
  </si>
  <si>
    <t>贯通2002</t>
  </si>
  <si>
    <t>王诗元</t>
  </si>
  <si>
    <t>2号129</t>
  </si>
  <si>
    <t>2号131</t>
  </si>
  <si>
    <t>2号134</t>
  </si>
  <si>
    <t>2号138</t>
  </si>
  <si>
    <t>3号512</t>
  </si>
  <si>
    <t>贯通2003</t>
  </si>
  <si>
    <t>智艳飞</t>
  </si>
  <si>
    <t>2号136</t>
  </si>
  <si>
    <t>2号140</t>
  </si>
  <si>
    <t>2号142</t>
  </si>
  <si>
    <t>3号514</t>
  </si>
  <si>
    <t>贯通2004</t>
  </si>
  <si>
    <t>2号144</t>
  </si>
  <si>
    <t>2号146</t>
  </si>
  <si>
    <t>2号148</t>
  </si>
  <si>
    <t>3号515</t>
  </si>
  <si>
    <t>3号525</t>
  </si>
  <si>
    <t>贯通2005</t>
  </si>
  <si>
    <t>卓微</t>
  </si>
  <si>
    <t>2号135</t>
  </si>
  <si>
    <t>2号137</t>
  </si>
  <si>
    <t>2号150</t>
  </si>
  <si>
    <t>3号516</t>
  </si>
  <si>
    <t>贯通2006</t>
  </si>
  <si>
    <t>2号139</t>
  </si>
  <si>
    <t>2号154</t>
  </si>
  <si>
    <t>2号243</t>
  </si>
  <si>
    <t>2号341</t>
  </si>
  <si>
    <t>3号517</t>
  </si>
  <si>
    <t>3号527</t>
  </si>
  <si>
    <t>贯通2007</t>
  </si>
  <si>
    <t>2号241</t>
  </si>
  <si>
    <t>2号250</t>
  </si>
  <si>
    <t>3号518</t>
  </si>
  <si>
    <t xml:space="preserve">贯通2008 </t>
  </si>
  <si>
    <t>王霁</t>
  </si>
  <si>
    <t>2号245</t>
  </si>
  <si>
    <t>2号247</t>
  </si>
  <si>
    <t>2号252</t>
  </si>
  <si>
    <t>3号519</t>
  </si>
  <si>
    <t>3号529</t>
  </si>
  <si>
    <t>贯通2009</t>
  </si>
  <si>
    <t>姜修富</t>
  </si>
  <si>
    <t>2号249</t>
  </si>
  <si>
    <t>2号251</t>
  </si>
  <si>
    <t>2号254</t>
  </si>
  <si>
    <t>3号520</t>
  </si>
  <si>
    <t>贯通2010</t>
  </si>
  <si>
    <t>2号253</t>
  </si>
  <si>
    <t>2号256</t>
  </si>
  <si>
    <t>3号521</t>
  </si>
  <si>
    <t>贯通2011</t>
  </si>
  <si>
    <t>2号351</t>
  </si>
  <si>
    <t>2号353</t>
  </si>
  <si>
    <t>2号356</t>
  </si>
  <si>
    <t>2号358</t>
  </si>
  <si>
    <t>3号522</t>
  </si>
  <si>
    <t>贯通2012</t>
  </si>
  <si>
    <t>2号238</t>
  </si>
  <si>
    <t>2号347</t>
  </si>
  <si>
    <t>2号349</t>
  </si>
  <si>
    <t>2号354</t>
  </si>
  <si>
    <t>3号523</t>
  </si>
  <si>
    <t>贯通2101</t>
  </si>
  <si>
    <t>2号542</t>
  </si>
  <si>
    <t>2号544</t>
  </si>
  <si>
    <t>2号546</t>
  </si>
  <si>
    <t>2号548</t>
  </si>
  <si>
    <t>3号501</t>
  </si>
  <si>
    <t>3号509</t>
  </si>
  <si>
    <t>贯通2102</t>
  </si>
  <si>
    <t>葛东雷</t>
  </si>
  <si>
    <t>2号541</t>
  </si>
  <si>
    <t>2号543</t>
  </si>
  <si>
    <t>2号550</t>
  </si>
  <si>
    <t>2号445</t>
  </si>
  <si>
    <t>3号502</t>
  </si>
  <si>
    <t>3号505</t>
  </si>
  <si>
    <t>贯通2103</t>
  </si>
  <si>
    <t>陈宇阳</t>
  </si>
  <si>
    <t>2号545</t>
  </si>
  <si>
    <t>2号547</t>
  </si>
  <si>
    <t>2号552</t>
  </si>
  <si>
    <t>2号246</t>
  </si>
  <si>
    <t>3号503</t>
  </si>
  <si>
    <t>3号508</t>
  </si>
  <si>
    <t>贯通2104</t>
  </si>
  <si>
    <t>吕静云</t>
  </si>
  <si>
    <t>2号549</t>
  </si>
  <si>
    <t>2号554</t>
  </si>
  <si>
    <t>2号556</t>
  </si>
  <si>
    <t>2号447</t>
  </si>
  <si>
    <t>3号504</t>
  </si>
  <si>
    <t>贯通2105</t>
  </si>
  <si>
    <t>孔令利</t>
  </si>
  <si>
    <t>2号551</t>
  </si>
  <si>
    <t>2号553</t>
  </si>
  <si>
    <t>2号558</t>
  </si>
  <si>
    <t>贯通2106</t>
  </si>
  <si>
    <t>2号449</t>
  </si>
  <si>
    <t>2号452</t>
  </si>
  <si>
    <t>2号454</t>
  </si>
  <si>
    <t>3号506</t>
  </si>
  <si>
    <t>贯通2107</t>
  </si>
  <si>
    <t>2号451</t>
  </si>
  <si>
    <t>2号453</t>
  </si>
  <si>
    <t>2号456</t>
  </si>
  <si>
    <t>2号458</t>
  </si>
  <si>
    <t>3号507</t>
  </si>
  <si>
    <t>贯通2108</t>
  </si>
  <si>
    <t>张炜</t>
  </si>
  <si>
    <t>2号343</t>
  </si>
  <si>
    <t>2号348</t>
  </si>
  <si>
    <t>2号350</t>
  </si>
  <si>
    <t>贯通2109</t>
  </si>
  <si>
    <t>2号345</t>
  </si>
  <si>
    <t>2号352</t>
  </si>
  <si>
    <t>2号248</t>
  </si>
  <si>
    <t>四号517</t>
    <phoneticPr fontId="16" type="noConversion"/>
  </si>
  <si>
    <t>二号410</t>
    <phoneticPr fontId="16" type="noConversion"/>
  </si>
  <si>
    <t>二号413</t>
    <phoneticPr fontId="16" type="noConversion"/>
  </si>
  <si>
    <t>四号521</t>
    <phoneticPr fontId="16" type="noConversion"/>
  </si>
  <si>
    <t>刘畅</t>
    <phoneticPr fontId="16" type="noConversion"/>
  </si>
  <si>
    <t>二号514</t>
    <phoneticPr fontId="16" type="noConversion"/>
  </si>
  <si>
    <t>四号403</t>
    <phoneticPr fontId="16" type="noConversion"/>
  </si>
  <si>
    <t>刘畅</t>
    <phoneticPr fontId="16" type="noConversion"/>
  </si>
  <si>
    <t>二号607</t>
    <phoneticPr fontId="16" type="noConversion"/>
  </si>
  <si>
    <t>二号608</t>
    <phoneticPr fontId="16" type="noConversion"/>
  </si>
  <si>
    <t>二号636</t>
    <phoneticPr fontId="16" type="noConversion"/>
  </si>
  <si>
    <t>二号638</t>
    <phoneticPr fontId="16" type="noConversion"/>
  </si>
  <si>
    <t>二号327</t>
    <phoneticPr fontId="16" type="noConversion"/>
  </si>
  <si>
    <t>王英卓</t>
    <phoneticPr fontId="16" type="noConversion"/>
  </si>
  <si>
    <t>二号426</t>
    <phoneticPr fontId="16" type="noConversion"/>
  </si>
  <si>
    <t>二号427</t>
  </si>
  <si>
    <t>二号428</t>
  </si>
  <si>
    <t>四号522</t>
    <phoneticPr fontId="16" type="noConversion"/>
  </si>
  <si>
    <t>四号524</t>
    <phoneticPr fontId="16" type="noConversion"/>
  </si>
  <si>
    <t>二号425</t>
  </si>
  <si>
    <t>移动2131</t>
    <phoneticPr fontId="16" type="noConversion"/>
  </si>
  <si>
    <t>二号336</t>
  </si>
  <si>
    <t>二号339</t>
  </si>
  <si>
    <t>二号340</t>
  </si>
  <si>
    <t>二号338</t>
  </si>
  <si>
    <t>三号328</t>
  </si>
  <si>
    <t>三号330</t>
  </si>
  <si>
    <t>三号333</t>
  </si>
  <si>
    <t>二号121</t>
  </si>
  <si>
    <t>二号123</t>
  </si>
  <si>
    <t>二号124</t>
  </si>
  <si>
    <t>三号309</t>
  </si>
  <si>
    <t>三号312</t>
  </si>
  <si>
    <t>三号313</t>
  </si>
  <si>
    <t>三号314</t>
  </si>
  <si>
    <t>三号315</t>
  </si>
  <si>
    <t>一号435</t>
  </si>
  <si>
    <t>一号436</t>
  </si>
  <si>
    <t>一号438</t>
  </si>
  <si>
    <t>一号439</t>
  </si>
  <si>
    <t>一号434</t>
  </si>
  <si>
    <t>一号433</t>
  </si>
  <si>
    <t>三号221</t>
  </si>
  <si>
    <t>三号218</t>
  </si>
  <si>
    <t>一号441</t>
  </si>
  <si>
    <t>一号440</t>
  </si>
  <si>
    <t>一号437</t>
  </si>
  <si>
    <t>三号220</t>
  </si>
  <si>
    <t>一号543</t>
  </si>
  <si>
    <t>二号609</t>
    <phoneticPr fontId="16" type="noConversion"/>
  </si>
  <si>
    <t>二号610</t>
  </si>
  <si>
    <t>二号611</t>
  </si>
  <si>
    <t>二号612</t>
  </si>
  <si>
    <t>二号534</t>
    <phoneticPr fontId="16" type="noConversion"/>
  </si>
  <si>
    <t>一号605</t>
    <phoneticPr fontId="16" type="noConversion"/>
  </si>
  <si>
    <t>一号606</t>
    <phoneticPr fontId="16" type="noConversion"/>
  </si>
  <si>
    <t>一号608</t>
    <phoneticPr fontId="16" type="noConversion"/>
  </si>
  <si>
    <t>一号610</t>
    <phoneticPr fontId="16" type="noConversion"/>
  </si>
  <si>
    <t>一号604</t>
    <phoneticPr fontId="16" type="noConversion"/>
  </si>
  <si>
    <t>一号603</t>
    <phoneticPr fontId="16" type="noConversion"/>
  </si>
  <si>
    <t>一号602</t>
    <phoneticPr fontId="16" type="noConversion"/>
  </si>
  <si>
    <t>一号601</t>
    <phoneticPr fontId="16" type="noConversion"/>
  </si>
  <si>
    <t>一号614</t>
    <phoneticPr fontId="16" type="noConversion"/>
  </si>
  <si>
    <t>一号616</t>
    <phoneticPr fontId="16" type="noConversion"/>
  </si>
  <si>
    <t>一号612</t>
    <phoneticPr fontId="16" type="noConversion"/>
  </si>
  <si>
    <t>一号613</t>
    <phoneticPr fontId="16" type="noConversion"/>
  </si>
  <si>
    <t>一号611</t>
    <phoneticPr fontId="16" type="noConversion"/>
  </si>
  <si>
    <t>一号609</t>
    <phoneticPr fontId="16" type="noConversion"/>
  </si>
  <si>
    <t>一号607</t>
    <phoneticPr fontId="16" type="noConversion"/>
  </si>
  <si>
    <t>一号613</t>
    <phoneticPr fontId="16" type="noConversion"/>
  </si>
  <si>
    <t>一号615</t>
    <phoneticPr fontId="16" type="noConversion"/>
  </si>
  <si>
    <t>一号617</t>
    <phoneticPr fontId="16" type="noConversion"/>
  </si>
  <si>
    <t>一号619</t>
    <phoneticPr fontId="16" type="noConversion"/>
  </si>
  <si>
    <t>一号618</t>
    <phoneticPr fontId="16" type="noConversion"/>
  </si>
  <si>
    <t>一号620</t>
    <phoneticPr fontId="16" type="noConversion"/>
  </si>
  <si>
    <t>一号622</t>
    <phoneticPr fontId="16" type="noConversion"/>
  </si>
  <si>
    <t>一号134</t>
    <phoneticPr fontId="16" type="noConversion"/>
  </si>
  <si>
    <t>一号625</t>
    <phoneticPr fontId="16" type="noConversion"/>
  </si>
  <si>
    <t>一号624</t>
    <phoneticPr fontId="16" type="noConversion"/>
  </si>
  <si>
    <t>一号623</t>
    <phoneticPr fontId="16" type="noConversion"/>
  </si>
  <si>
    <t>一号621</t>
    <phoneticPr fontId="16" type="noConversion"/>
  </si>
  <si>
    <t>一号506</t>
    <phoneticPr fontId="16" type="noConversion"/>
  </si>
  <si>
    <t>一号504</t>
    <phoneticPr fontId="16" type="noConversion"/>
  </si>
  <si>
    <t>一号503</t>
    <phoneticPr fontId="16" type="noConversion"/>
  </si>
  <si>
    <t>一号501</t>
    <phoneticPr fontId="16" type="noConversion"/>
  </si>
  <si>
    <t>一号505</t>
    <phoneticPr fontId="16" type="noConversion"/>
  </si>
  <si>
    <t>一号508</t>
    <phoneticPr fontId="16" type="noConversion"/>
  </si>
  <si>
    <t>一号510</t>
    <phoneticPr fontId="16" type="noConversion"/>
  </si>
  <si>
    <t>一号512</t>
    <phoneticPr fontId="16" type="noConversion"/>
  </si>
  <si>
    <t>一号509</t>
    <phoneticPr fontId="16" type="noConversion"/>
  </si>
  <si>
    <t>一号507</t>
    <phoneticPr fontId="16" type="noConversion"/>
  </si>
  <si>
    <t>二号321</t>
  </si>
  <si>
    <t>三号302</t>
  </si>
  <si>
    <t>三号304</t>
  </si>
  <si>
    <r>
      <rPr>
        <b/>
        <sz val="10"/>
        <color rgb="FF000000"/>
        <rFont val="宋体"/>
        <family val="3"/>
        <charset val="134"/>
      </rPr>
      <t>三号303</t>
    </r>
  </si>
  <si>
    <r>
      <rPr>
        <b/>
        <sz val="10"/>
        <rFont val="宋体"/>
        <family val="3"/>
        <charset val="134"/>
      </rPr>
      <t>三号305</t>
    </r>
  </si>
  <si>
    <r>
      <rPr>
        <b/>
        <sz val="10"/>
        <rFont val="宋体"/>
        <family val="3"/>
        <charset val="134"/>
      </rPr>
      <t>三号306</t>
    </r>
  </si>
  <si>
    <r>
      <rPr>
        <b/>
        <sz val="10"/>
        <rFont val="宋体"/>
        <family val="3"/>
        <charset val="134"/>
      </rPr>
      <t>三号307</t>
    </r>
  </si>
  <si>
    <r>
      <rPr>
        <b/>
        <sz val="10"/>
        <rFont val="宋体"/>
        <family val="3"/>
        <charset val="134"/>
      </rPr>
      <t>三号308</t>
    </r>
  </si>
  <si>
    <t>三号335</t>
    <phoneticPr fontId="16" type="noConversion"/>
  </si>
  <si>
    <t>二号320</t>
    <phoneticPr fontId="16" type="noConversion"/>
  </si>
  <si>
    <t>二号424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</si>
</sst>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name val="等线"/>
      <family val="3"/>
      <charset val="134"/>
      <scheme val="minor"/>
    </font>
    <font>
      <b/>
      <sz val="10"/>
      <name val="Times New Roman"/>
      <family val="1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0"/>
      <color indexed="2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Times New Roman"/>
      <family val="1"/>
    </font>
    <font>
      <b/>
      <sz val="10"/>
      <color rgb="FF000000"/>
      <name val="宋体"/>
      <family val="3"/>
      <charset val="134"/>
    </font>
    <font>
      <b/>
      <sz val="11"/>
      <color indexed="8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0" fontId="15" fillId="0" borderId="0">
      <protection locked="0"/>
    </xf>
    <xf numFmtId="0" fontId="13" fillId="0" borderId="0">
      <alignment vertical="center"/>
    </xf>
    <xf numFmtId="0" fontId="13" fillId="0" borderId="0">
      <protection locked="0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4" fillId="0" borderId="0">
      <protection locked="0"/>
    </xf>
    <xf numFmtId="0" fontId="14" fillId="0" borderId="0">
      <alignment vertical="center"/>
    </xf>
    <xf numFmtId="0" fontId="13" fillId="0" borderId="0">
      <protection locked="0"/>
    </xf>
  </cellStyleXfs>
  <cellXfs count="138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vertical="center"/>
    </xf>
    <xf numFmtId="0" fontId="5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8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1" fillId="2" borderId="1" xfId="11" applyFont="1" applyFill="1" applyBorder="1" applyAlignment="1" applyProtection="1">
      <alignment horizontal="center"/>
    </xf>
    <xf numFmtId="0" fontId="8" fillId="0" borderId="1" xfId="11" applyFont="1" applyBorder="1" applyAlignment="1" applyProtection="1">
      <alignment horizontal="center"/>
    </xf>
    <xf numFmtId="0" fontId="8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2" borderId="1" xfId="9" applyFont="1" applyFill="1" applyBorder="1" applyAlignment="1" applyProtection="1">
      <alignment horizontal="center"/>
    </xf>
    <xf numFmtId="0" fontId="1" fillId="0" borderId="1" xfId="9" applyFont="1" applyBorder="1" applyAlignment="1" applyProtection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3" fillId="2" borderId="1" xfId="3" applyFont="1" applyFill="1" applyBorder="1" applyAlignment="1" applyProtection="1">
      <alignment horizontal="center"/>
    </xf>
    <xf numFmtId="0" fontId="3" fillId="2" borderId="1" xfId="1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8" borderId="0" xfId="0" applyFont="1" applyFill="1" applyBorder="1" applyAlignment="1"/>
    <xf numFmtId="0" fontId="12" fillId="2" borderId="1" xfId="0" applyFont="1" applyFill="1" applyBorder="1" applyAlignment="1">
      <alignment horizontal="center"/>
    </xf>
    <xf numFmtId="0" fontId="1" fillId="8" borderId="13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" fillId="0" borderId="1" xfId="4" applyFont="1" applyBorder="1" applyAlignment="1" applyProtection="1">
      <alignment horizontal="center"/>
    </xf>
    <xf numFmtId="0" fontId="1" fillId="0" borderId="2" xfId="4" applyFont="1" applyBorder="1" applyAlignment="1" applyProtection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4" applyFont="1" applyBorder="1" applyAlignment="1" applyProtection="1">
      <alignment horizontal="center"/>
    </xf>
    <xf numFmtId="0" fontId="1" fillId="0" borderId="1" xfId="5" applyFont="1" applyBorder="1" applyAlignment="1" applyProtection="1">
      <alignment horizontal="center"/>
    </xf>
    <xf numFmtId="0" fontId="1" fillId="0" borderId="13" xfId="0" applyFont="1" applyFill="1" applyBorder="1" applyAlignment="1">
      <alignment horizontal="center"/>
    </xf>
    <xf numFmtId="0" fontId="8" fillId="0" borderId="1" xfId="5" applyFont="1" applyBorder="1" applyAlignment="1" applyProtection="1">
      <alignment horizontal="center"/>
    </xf>
    <xf numFmtId="0" fontId="1" fillId="2" borderId="1" xfId="7" applyFont="1" applyFill="1" applyBorder="1" applyAlignment="1" applyProtection="1">
      <alignment horizontal="center"/>
    </xf>
    <xf numFmtId="0" fontId="8" fillId="0" borderId="1" xfId="7" applyFont="1" applyBorder="1" applyAlignment="1" applyProtection="1">
      <alignment horizontal="center"/>
    </xf>
    <xf numFmtId="0" fontId="1" fillId="0" borderId="14" xfId="0" applyFont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2" borderId="1" xfId="4" applyFont="1" applyFill="1" applyBorder="1" applyAlignment="1" applyProtection="1">
      <alignment horizontal="center"/>
    </xf>
    <xf numFmtId="0" fontId="1" fillId="0" borderId="1" xfId="8" applyFont="1" applyBorder="1" applyAlignment="1" applyProtection="1">
      <alignment horizontal="center"/>
    </xf>
    <xf numFmtId="0" fontId="1" fillId="2" borderId="1" xfId="8" applyFont="1" applyFill="1" applyBorder="1" applyAlignment="1" applyProtection="1">
      <alignment horizontal="center"/>
    </xf>
    <xf numFmtId="0" fontId="1" fillId="2" borderId="13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2" borderId="1" xfId="10" applyFont="1" applyFill="1" applyBorder="1" applyAlignment="1" applyProtection="1">
      <alignment horizontal="center"/>
    </xf>
    <xf numFmtId="0" fontId="1" fillId="3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" xfId="3" applyFont="1" applyFill="1" applyBorder="1" applyAlignment="1" applyProtection="1">
      <alignment horizontal="center"/>
    </xf>
    <xf numFmtId="0" fontId="3" fillId="2" borderId="13" xfId="3" applyFont="1" applyFill="1" applyBorder="1" applyAlignment="1" applyProtection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3" fillId="2" borderId="2" xfId="11" applyFont="1" applyFill="1" applyBorder="1" applyAlignment="1" applyProtection="1">
      <alignment horizontal="center"/>
    </xf>
    <xf numFmtId="0" fontId="3" fillId="8" borderId="1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1" fillId="8" borderId="13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18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8" fillId="0" borderId="1" xfId="4" applyFont="1" applyBorder="1" applyAlignment="1" applyProtection="1">
      <alignment horizontal="center"/>
    </xf>
    <xf numFmtId="0" fontId="18" fillId="3" borderId="1" xfId="0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2">
    <cellStyle name="常规" xfId="0" builtinId="0"/>
    <cellStyle name="常规 10" xfId="8"/>
    <cellStyle name="常规 2" xfId="9"/>
    <cellStyle name="常规 4" xfId="10"/>
    <cellStyle name="常规 6" xfId="3"/>
    <cellStyle name="常规 6 3" xfId="4"/>
    <cellStyle name="常规 6 4" xfId="6"/>
    <cellStyle name="常规 6 6" xfId="2"/>
    <cellStyle name="常规 7" xfId="11"/>
    <cellStyle name="常规 7 4" xfId="7"/>
    <cellStyle name="常规 9" xfId="5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69"/>
  <sheetViews>
    <sheetView tabSelected="1" workbookViewId="0">
      <selection activeCell="D125" sqref="D125"/>
    </sheetView>
  </sheetViews>
  <sheetFormatPr defaultColWidth="9" defaultRowHeight="14.25"/>
  <cols>
    <col min="1" max="1" width="10.375" style="13" customWidth="1"/>
    <col min="2" max="16384" width="9" style="13"/>
  </cols>
  <sheetData>
    <row r="1" spans="1:64" s="1" customFormat="1" ht="22.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24"/>
      <c r="Q1" s="24"/>
      <c r="R1" s="24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</row>
    <row r="2" spans="1:64" s="1" customFormat="1" ht="12">
      <c r="A2" s="14" t="s">
        <v>1</v>
      </c>
      <c r="B2" s="15" t="s">
        <v>2</v>
      </c>
      <c r="C2" s="15">
        <f>A4+B4+C4+D4</f>
        <v>22</v>
      </c>
      <c r="D2" s="15" t="s">
        <v>3</v>
      </c>
      <c r="E2" s="15" t="s">
        <v>4</v>
      </c>
      <c r="F2" s="15" t="s">
        <v>5</v>
      </c>
      <c r="G2" s="16">
        <f>(A4*A5+B4*B5+C4*C5+D4*D5+G4*E5+F4*F5+G4*G5+H4*H5)/C2</f>
        <v>84.63636363636364</v>
      </c>
      <c r="H2" s="15"/>
      <c r="I2" s="15"/>
      <c r="J2" s="15"/>
      <c r="K2" s="15"/>
      <c r="L2" s="15"/>
      <c r="M2" s="15"/>
      <c r="N2" s="15"/>
      <c r="O2" s="1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</row>
    <row r="3" spans="1:64" s="2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/>
      <c r="F3" s="15"/>
      <c r="G3" s="15"/>
      <c r="H3" s="15"/>
      <c r="I3" s="15"/>
      <c r="J3" s="20"/>
      <c r="K3" s="20"/>
      <c r="L3" s="20"/>
      <c r="M3" s="20"/>
      <c r="N3" s="21"/>
      <c r="O3" s="21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</row>
    <row r="4" spans="1:64" s="2" customFormat="1" ht="12">
      <c r="A4" s="15">
        <v>6</v>
      </c>
      <c r="B4" s="15">
        <v>6</v>
      </c>
      <c r="C4" s="15">
        <v>6</v>
      </c>
      <c r="D4" s="15">
        <v>4</v>
      </c>
      <c r="E4" s="15"/>
      <c r="F4" s="15"/>
      <c r="G4" s="15"/>
      <c r="H4" s="15"/>
      <c r="I4" s="15"/>
      <c r="J4" s="20"/>
      <c r="K4" s="20"/>
      <c r="L4" s="20"/>
      <c r="M4" s="20"/>
      <c r="N4" s="21"/>
      <c r="O4" s="21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</row>
    <row r="5" spans="1:64" s="3" customFormat="1" ht="12">
      <c r="A5" s="17">
        <v>95</v>
      </c>
      <c r="B5" s="17">
        <v>81</v>
      </c>
      <c r="C5" s="17">
        <v>83</v>
      </c>
      <c r="D5" s="17">
        <v>77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</row>
    <row r="6" spans="1:64" s="1" customFormat="1" ht="12">
      <c r="A6" s="14" t="s">
        <v>10</v>
      </c>
      <c r="B6" s="15" t="s">
        <v>2</v>
      </c>
      <c r="C6" s="15">
        <v>24</v>
      </c>
      <c r="D6" s="15" t="s">
        <v>3</v>
      </c>
      <c r="E6" s="15" t="s">
        <v>11</v>
      </c>
      <c r="F6" s="15" t="s">
        <v>5</v>
      </c>
      <c r="G6" s="16">
        <f>(A8*A9+B8*B9+C8*C9+D8*D9+E8*E9+F8*F9+G8*G9)/C6</f>
        <v>87.916666666666671</v>
      </c>
      <c r="H6" s="15"/>
      <c r="I6" s="15"/>
      <c r="J6" s="15"/>
      <c r="K6" s="15"/>
      <c r="L6" s="15"/>
      <c r="M6" s="15"/>
      <c r="N6" s="15"/>
      <c r="O6" s="1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</row>
    <row r="7" spans="1:64" s="2" customFormat="1">
      <c r="A7" s="15" t="s">
        <v>12</v>
      </c>
      <c r="B7" s="15" t="s">
        <v>13</v>
      </c>
      <c r="C7" s="15" t="s">
        <v>14</v>
      </c>
      <c r="D7" s="18" t="s">
        <v>15</v>
      </c>
      <c r="E7" s="2" t="s">
        <v>6</v>
      </c>
      <c r="F7" s="19" t="s">
        <v>16</v>
      </c>
      <c r="G7" s="15" t="s">
        <v>9</v>
      </c>
      <c r="H7" s="15"/>
      <c r="I7" s="15"/>
      <c r="J7" s="15"/>
      <c r="K7" s="15"/>
      <c r="L7" s="15"/>
      <c r="M7" s="15"/>
      <c r="N7" s="21"/>
      <c r="O7" s="21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</row>
    <row r="8" spans="1:64" s="2" customFormat="1" ht="12.75">
      <c r="A8" s="15">
        <v>3</v>
      </c>
      <c r="B8" s="15">
        <v>4</v>
      </c>
      <c r="C8" s="15">
        <v>6</v>
      </c>
      <c r="D8" s="20">
        <v>6</v>
      </c>
      <c r="E8" s="2">
        <v>1</v>
      </c>
      <c r="F8" s="20">
        <v>3</v>
      </c>
      <c r="G8" s="15">
        <v>1</v>
      </c>
      <c r="H8" s="15"/>
      <c r="I8" s="15"/>
      <c r="J8" s="20"/>
      <c r="K8" s="20"/>
      <c r="L8" s="20"/>
      <c r="M8" s="26"/>
      <c r="N8" s="21"/>
      <c r="O8" s="21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</row>
    <row r="9" spans="1:64" s="3" customFormat="1" ht="12">
      <c r="A9" s="17">
        <v>76</v>
      </c>
      <c r="B9" s="17">
        <v>96</v>
      </c>
      <c r="C9" s="17">
        <v>90</v>
      </c>
      <c r="D9" s="17">
        <v>85</v>
      </c>
      <c r="E9" s="17">
        <v>95</v>
      </c>
      <c r="F9" s="17">
        <v>92</v>
      </c>
      <c r="G9" s="17">
        <v>77</v>
      </c>
      <c r="H9" s="17"/>
      <c r="I9" s="17"/>
      <c r="J9" s="17"/>
      <c r="K9" s="17"/>
      <c r="L9" s="17"/>
      <c r="M9" s="17"/>
      <c r="N9" s="17"/>
      <c r="O9" s="17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</row>
    <row r="10" spans="1:64" s="1" customFormat="1" ht="12.75">
      <c r="A10" s="14" t="s">
        <v>17</v>
      </c>
      <c r="B10" s="15" t="s">
        <v>2</v>
      </c>
      <c r="C10" s="15">
        <v>18</v>
      </c>
      <c r="D10" s="15" t="s">
        <v>3</v>
      </c>
      <c r="E10" s="15" t="s">
        <v>18</v>
      </c>
      <c r="F10" s="15" t="s">
        <v>5</v>
      </c>
      <c r="G10" s="16">
        <f>(A12*A13+B12*B13+C12*C13+D12*D13+E12*E13+F12*F13+G12*G13)/C10</f>
        <v>83.666666666666671</v>
      </c>
      <c r="H10" s="15"/>
      <c r="I10" s="15"/>
      <c r="J10" s="15"/>
      <c r="K10" s="15"/>
      <c r="L10" s="15"/>
      <c r="M10" s="27"/>
      <c r="N10" s="15"/>
      <c r="O10" s="1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</row>
    <row r="11" spans="1:64" s="2" customFormat="1" ht="12.75">
      <c r="A11" s="15" t="s">
        <v>19</v>
      </c>
      <c r="B11" s="15" t="s">
        <v>20</v>
      </c>
      <c r="C11" s="15"/>
      <c r="D11" s="15" t="s">
        <v>21</v>
      </c>
      <c r="E11" s="15"/>
      <c r="F11" s="15"/>
      <c r="G11" s="15"/>
      <c r="H11" s="15"/>
      <c r="I11" s="15"/>
      <c r="J11" s="15"/>
      <c r="K11" s="15"/>
      <c r="L11" s="15"/>
      <c r="M11" s="27"/>
      <c r="N11" s="21"/>
      <c r="O11" s="21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</row>
    <row r="12" spans="1:64" s="2" customFormat="1" ht="12.75">
      <c r="A12" s="15">
        <v>6</v>
      </c>
      <c r="B12" s="15">
        <v>6</v>
      </c>
      <c r="C12" s="21"/>
      <c r="D12" s="15">
        <v>6</v>
      </c>
      <c r="E12" s="15"/>
      <c r="F12" s="15"/>
      <c r="G12" s="15"/>
      <c r="H12" s="15"/>
      <c r="I12" s="15"/>
      <c r="J12" s="20"/>
      <c r="K12" s="20"/>
      <c r="L12" s="20"/>
      <c r="M12" s="26"/>
      <c r="N12" s="21"/>
      <c r="O12" s="21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</row>
    <row r="13" spans="1:64" s="3" customFormat="1" ht="12">
      <c r="A13" s="17">
        <v>81</v>
      </c>
      <c r="B13" s="17">
        <v>86</v>
      </c>
      <c r="C13" s="17"/>
      <c r="D13" s="17">
        <v>84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</row>
    <row r="14" spans="1:64" s="1" customFormat="1" ht="12.75">
      <c r="A14" s="14" t="s">
        <v>22</v>
      </c>
      <c r="B14" s="15" t="s">
        <v>2</v>
      </c>
      <c r="C14" s="15">
        <v>36</v>
      </c>
      <c r="D14" s="15" t="s">
        <v>3</v>
      </c>
      <c r="E14" s="15" t="s">
        <v>4</v>
      </c>
      <c r="F14" s="15" t="s">
        <v>5</v>
      </c>
      <c r="G14" s="16">
        <f>(A16*A17+B16*B17+C16*C17+D16*D17+E16*E17+F16*F17+G16*G17+H16*H17+I16*I17)/C14</f>
        <v>88.333333333333329</v>
      </c>
      <c r="H14" s="15"/>
      <c r="I14" s="15"/>
      <c r="J14" s="15"/>
      <c r="K14" s="27"/>
      <c r="L14" s="15"/>
      <c r="M14" s="15"/>
      <c r="N14" s="15"/>
      <c r="O14" s="1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</row>
    <row r="15" spans="1:64" s="2" customFormat="1" ht="12">
      <c r="A15" s="15" t="s">
        <v>23</v>
      </c>
      <c r="B15" s="15" t="s">
        <v>24</v>
      </c>
      <c r="C15" s="15" t="s">
        <v>25</v>
      </c>
      <c r="D15" s="15" t="s">
        <v>26</v>
      </c>
      <c r="E15" s="22" t="s">
        <v>27</v>
      </c>
      <c r="F15" s="15" t="s">
        <v>28</v>
      </c>
      <c r="G15" s="20"/>
      <c r="H15" s="21"/>
      <c r="I15" s="21"/>
      <c r="J15" s="21"/>
      <c r="K15" s="21"/>
      <c r="L15" s="21"/>
      <c r="M15" s="21"/>
      <c r="N15" s="21"/>
      <c r="O15" s="21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</row>
    <row r="16" spans="1:64" s="2" customFormat="1" ht="12">
      <c r="A16" s="15">
        <v>6</v>
      </c>
      <c r="B16" s="15">
        <v>6</v>
      </c>
      <c r="C16" s="15">
        <v>6</v>
      </c>
      <c r="D16" s="15">
        <v>6</v>
      </c>
      <c r="E16" s="20">
        <v>6</v>
      </c>
      <c r="F16" s="20">
        <v>6</v>
      </c>
      <c r="G16" s="20"/>
      <c r="H16" s="15"/>
      <c r="I16" s="15"/>
      <c r="J16" s="20"/>
      <c r="K16" s="20"/>
      <c r="L16" s="20"/>
      <c r="M16" s="21"/>
      <c r="N16" s="21"/>
      <c r="O16" s="21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</row>
    <row r="17" spans="1:64" s="3" customFormat="1" ht="12">
      <c r="A17" s="17">
        <v>87</v>
      </c>
      <c r="B17" s="17">
        <v>87</v>
      </c>
      <c r="C17" s="17">
        <v>84</v>
      </c>
      <c r="D17" s="17">
        <v>88</v>
      </c>
      <c r="E17" s="17">
        <v>87</v>
      </c>
      <c r="F17" s="17">
        <v>97</v>
      </c>
      <c r="G17" s="17"/>
      <c r="H17" s="17"/>
      <c r="I17" s="17"/>
      <c r="J17" s="17"/>
      <c r="K17" s="17"/>
      <c r="L17" s="17"/>
      <c r="M17" s="17"/>
      <c r="N17" s="17"/>
      <c r="O17" s="17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</row>
    <row r="18" spans="1:64" s="1" customFormat="1" ht="12">
      <c r="A18" s="14" t="s">
        <v>29</v>
      </c>
      <c r="B18" s="15" t="s">
        <v>2</v>
      </c>
      <c r="C18" s="15">
        <v>34</v>
      </c>
      <c r="D18" s="15" t="s">
        <v>3</v>
      </c>
      <c r="E18" s="15" t="s">
        <v>4</v>
      </c>
      <c r="F18" s="15" t="s">
        <v>5</v>
      </c>
      <c r="G18" s="16">
        <f>(A20*A21+B20*B21+C20*C21+D20*D21+E20*E21+F20*F21+G20*G21+H20*H21+I20*I21)/C18</f>
        <v>90.735294117647058</v>
      </c>
      <c r="H18" s="15"/>
      <c r="I18" s="15"/>
      <c r="J18" s="15"/>
      <c r="K18" s="15"/>
      <c r="L18" s="15"/>
      <c r="M18" s="15"/>
      <c r="N18" s="15"/>
      <c r="O18" s="1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</row>
    <row r="19" spans="1:64" s="1" customFormat="1" ht="12">
      <c r="A19" s="15" t="s">
        <v>30</v>
      </c>
      <c r="B19" s="15" t="s">
        <v>31</v>
      </c>
      <c r="C19" s="15" t="s">
        <v>32</v>
      </c>
      <c r="D19" s="15" t="s">
        <v>33</v>
      </c>
      <c r="E19" s="15" t="s">
        <v>34</v>
      </c>
      <c r="F19" s="15" t="s">
        <v>35</v>
      </c>
      <c r="G19" s="15"/>
      <c r="H19" s="15"/>
      <c r="I19" s="15"/>
      <c r="J19" s="15"/>
      <c r="K19" s="21"/>
      <c r="L19" s="21"/>
      <c r="M19" s="21"/>
      <c r="N19" s="21"/>
      <c r="O19" s="21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</row>
    <row r="20" spans="1:64" s="1" customFormat="1" ht="12.75">
      <c r="A20" s="15">
        <v>6</v>
      </c>
      <c r="B20" s="15">
        <v>5</v>
      </c>
      <c r="C20" s="15">
        <v>5</v>
      </c>
      <c r="D20" s="15">
        <v>6</v>
      </c>
      <c r="E20" s="15">
        <v>6</v>
      </c>
      <c r="F20" s="15">
        <v>6</v>
      </c>
      <c r="G20" s="15"/>
      <c r="H20" s="15"/>
      <c r="I20" s="15"/>
      <c r="J20" s="20"/>
      <c r="K20" s="20"/>
      <c r="L20" s="20"/>
      <c r="M20" s="26"/>
      <c r="N20" s="21"/>
      <c r="O20" s="21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</row>
    <row r="21" spans="1:64" s="3" customFormat="1" ht="12">
      <c r="A21" s="17">
        <v>86</v>
      </c>
      <c r="B21" s="17">
        <v>89</v>
      </c>
      <c r="C21" s="17">
        <v>96</v>
      </c>
      <c r="D21" s="17">
        <v>86</v>
      </c>
      <c r="E21" s="17">
        <v>92</v>
      </c>
      <c r="F21" s="17">
        <v>96</v>
      </c>
      <c r="G21" s="17"/>
      <c r="H21" s="17"/>
      <c r="I21" s="17"/>
      <c r="J21" s="17"/>
      <c r="K21" s="17"/>
      <c r="L21" s="17"/>
      <c r="M21" s="17"/>
      <c r="N21" s="17"/>
      <c r="O21" s="17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</row>
    <row r="22" spans="1:64" s="1" customFormat="1" ht="12.75">
      <c r="A22" s="14" t="s">
        <v>36</v>
      </c>
      <c r="B22" s="15" t="s">
        <v>2</v>
      </c>
      <c r="C22" s="15">
        <v>16</v>
      </c>
      <c r="D22" s="15" t="s">
        <v>3</v>
      </c>
      <c r="E22" s="15" t="s">
        <v>37</v>
      </c>
      <c r="F22" s="15" t="s">
        <v>5</v>
      </c>
      <c r="G22" s="16">
        <f>(A24*A25+B24*B25+C24*C25+D24*D25+E24*E25+F24*F25+G24*G25+H24*H25)/C22</f>
        <v>95.875</v>
      </c>
      <c r="H22" s="15"/>
      <c r="I22" s="15"/>
      <c r="J22" s="15"/>
      <c r="K22" s="15"/>
      <c r="L22" s="15"/>
      <c r="M22" s="27"/>
      <c r="N22" s="15"/>
      <c r="O22" s="1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</row>
    <row r="23" spans="1:64" s="1" customFormat="1" ht="12.75">
      <c r="A23" s="15" t="s">
        <v>38</v>
      </c>
      <c r="B23" s="15" t="s">
        <v>39</v>
      </c>
      <c r="C23" s="15" t="s">
        <v>40</v>
      </c>
      <c r="D23" s="15"/>
      <c r="E23" s="15"/>
      <c r="F23" s="15"/>
      <c r="G23" s="15"/>
      <c r="H23" s="15"/>
      <c r="I23" s="15"/>
      <c r="J23" s="15"/>
      <c r="K23" s="15"/>
      <c r="L23" s="15"/>
      <c r="M23" s="27"/>
      <c r="N23" s="15"/>
      <c r="O23" s="1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</row>
    <row r="24" spans="1:64" s="1" customFormat="1" ht="12">
      <c r="A24" s="15">
        <v>5</v>
      </c>
      <c r="B24" s="15">
        <v>6</v>
      </c>
      <c r="C24" s="15">
        <v>5</v>
      </c>
      <c r="D24" s="15"/>
      <c r="E24" s="15"/>
      <c r="F24" s="15"/>
      <c r="G24" s="15"/>
      <c r="H24" s="15"/>
      <c r="I24" s="15"/>
      <c r="J24" s="15"/>
      <c r="K24" s="15"/>
      <c r="L24" s="15"/>
      <c r="M24" s="20"/>
      <c r="N24" s="15"/>
      <c r="O24" s="1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</row>
    <row r="25" spans="1:64" s="3" customFormat="1" ht="12">
      <c r="A25" s="17">
        <v>97</v>
      </c>
      <c r="B25" s="17">
        <v>94</v>
      </c>
      <c r="C25" s="17">
        <v>97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</row>
    <row r="26" spans="1:64" s="1" customFormat="1" ht="12.75">
      <c r="A26" s="14" t="s">
        <v>41</v>
      </c>
      <c r="B26" s="15" t="s">
        <v>2</v>
      </c>
      <c r="C26" s="15">
        <f>A28+B28+C28+D28+E28+F28+G28</f>
        <v>32</v>
      </c>
      <c r="D26" s="15" t="s">
        <v>3</v>
      </c>
      <c r="E26" s="15" t="s">
        <v>42</v>
      </c>
      <c r="F26" s="15" t="s">
        <v>5</v>
      </c>
      <c r="G26" s="16">
        <f>(A28*A29+B28*B29+C28*C29+D28*D29+E28*E29+F28*F29+G28*G29)/C26</f>
        <v>89.21875</v>
      </c>
      <c r="H26" s="15"/>
      <c r="I26" s="15"/>
      <c r="J26" s="15"/>
      <c r="K26" s="15"/>
      <c r="L26" s="27"/>
      <c r="M26" s="15"/>
      <c r="N26" s="15"/>
      <c r="O26" s="1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</row>
    <row r="27" spans="1:64" s="3" customFormat="1" ht="12.75">
      <c r="A27" s="15" t="s">
        <v>43</v>
      </c>
      <c r="B27" s="15" t="s">
        <v>44</v>
      </c>
      <c r="C27" s="15" t="s">
        <v>45</v>
      </c>
      <c r="D27" s="15" t="s">
        <v>46</v>
      </c>
      <c r="E27" s="15" t="s">
        <v>47</v>
      </c>
      <c r="F27" s="15" t="s">
        <v>48</v>
      </c>
      <c r="G27" s="15" t="s">
        <v>49</v>
      </c>
      <c r="H27" s="15"/>
      <c r="I27" s="15"/>
      <c r="J27" s="15"/>
      <c r="K27" s="15"/>
      <c r="L27" s="15"/>
      <c r="M27" s="27"/>
      <c r="N27" s="15"/>
      <c r="O27" s="1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</row>
    <row r="28" spans="1:64" s="1" customFormat="1">
      <c r="A28" s="15">
        <v>6</v>
      </c>
      <c r="B28" s="15">
        <v>5</v>
      </c>
      <c r="C28" s="15">
        <v>6</v>
      </c>
      <c r="D28" s="15">
        <v>4</v>
      </c>
      <c r="E28" s="15">
        <v>2</v>
      </c>
      <c r="F28" s="15">
        <v>4</v>
      </c>
      <c r="G28" s="15">
        <v>5</v>
      </c>
      <c r="H28" s="23"/>
      <c r="I28" s="15"/>
      <c r="J28" s="15"/>
      <c r="K28" s="15"/>
      <c r="L28" s="15"/>
      <c r="M28" s="27"/>
      <c r="N28" s="15"/>
      <c r="O28" s="1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</row>
    <row r="29" spans="1:64" s="3" customFormat="1" ht="12">
      <c r="A29" s="17">
        <v>88</v>
      </c>
      <c r="B29" s="17">
        <v>88</v>
      </c>
      <c r="C29" s="17">
        <v>87</v>
      </c>
      <c r="D29" s="17">
        <v>88</v>
      </c>
      <c r="E29" s="17">
        <v>92</v>
      </c>
      <c r="F29" s="17">
        <v>91</v>
      </c>
      <c r="G29" s="17">
        <v>93</v>
      </c>
      <c r="H29" s="17"/>
      <c r="I29" s="17"/>
      <c r="J29" s="17"/>
      <c r="K29" s="17"/>
      <c r="L29" s="17"/>
      <c r="M29" s="17"/>
      <c r="N29" s="17"/>
      <c r="O29" s="17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</row>
    <row r="30" spans="1:64" s="1" customFormat="1" ht="12.75">
      <c r="A30" s="14" t="s">
        <v>50</v>
      </c>
      <c r="B30" s="15" t="s">
        <v>2</v>
      </c>
      <c r="C30" s="15">
        <v>29</v>
      </c>
      <c r="D30" s="15" t="s">
        <v>3</v>
      </c>
      <c r="E30" s="15" t="s">
        <v>37</v>
      </c>
      <c r="F30" s="15" t="s">
        <v>5</v>
      </c>
      <c r="G30" s="16">
        <f>(A32*A33+B32*B33+C32*C33+D32*D33+E32*E33+F32*F33+G32*G33+H32*H33)/C30</f>
        <v>97.103448275862064</v>
      </c>
      <c r="H30" s="15"/>
      <c r="I30" s="15"/>
      <c r="J30" s="15"/>
      <c r="K30" s="15"/>
      <c r="L30" s="27"/>
      <c r="M30" s="15"/>
      <c r="N30" s="15"/>
      <c r="O30" s="1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</row>
    <row r="31" spans="1:64" s="3" customFormat="1" ht="12.75">
      <c r="A31" s="15" t="s">
        <v>51</v>
      </c>
      <c r="B31" s="15" t="s">
        <v>52</v>
      </c>
      <c r="C31" s="15" t="s">
        <v>53</v>
      </c>
      <c r="D31" s="15" t="s">
        <v>54</v>
      </c>
      <c r="E31" s="15" t="s">
        <v>55</v>
      </c>
      <c r="F31" s="15" t="s">
        <v>56</v>
      </c>
      <c r="G31" s="15"/>
      <c r="H31" s="15"/>
      <c r="I31" s="15"/>
      <c r="J31" s="15"/>
      <c r="K31" s="15"/>
      <c r="L31" s="15"/>
      <c r="M31" s="27"/>
      <c r="N31" s="15"/>
      <c r="O31" s="1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</row>
    <row r="32" spans="1:64" s="1" customFormat="1" ht="12.75">
      <c r="A32" s="15">
        <v>5</v>
      </c>
      <c r="B32" s="15">
        <v>4</v>
      </c>
      <c r="C32" s="15">
        <v>6</v>
      </c>
      <c r="D32" s="15">
        <v>4</v>
      </c>
      <c r="E32" s="15">
        <v>4</v>
      </c>
      <c r="F32" s="15">
        <v>6</v>
      </c>
      <c r="G32" s="15"/>
      <c r="H32" s="15"/>
      <c r="I32" s="15"/>
      <c r="J32" s="15"/>
      <c r="K32" s="15"/>
      <c r="L32" s="15"/>
      <c r="M32" s="27"/>
      <c r="N32" s="15"/>
      <c r="O32" s="1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</row>
    <row r="33" spans="1:64" s="3" customFormat="1" ht="12">
      <c r="A33" s="17">
        <v>96</v>
      </c>
      <c r="B33" s="17">
        <v>98</v>
      </c>
      <c r="C33" s="17">
        <v>97</v>
      </c>
      <c r="D33" s="17">
        <v>97</v>
      </c>
      <c r="E33" s="17">
        <v>95</v>
      </c>
      <c r="F33" s="17">
        <v>99</v>
      </c>
      <c r="G33" s="17"/>
      <c r="H33" s="17"/>
      <c r="I33" s="17"/>
      <c r="J33" s="17"/>
      <c r="K33" s="17"/>
      <c r="L33" s="17"/>
      <c r="M33" s="17"/>
      <c r="N33" s="17"/>
      <c r="O33" s="17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</row>
    <row r="34" spans="1:64" s="1" customFormat="1" ht="12.75">
      <c r="A34" s="14" t="s">
        <v>57</v>
      </c>
      <c r="B34" s="15" t="s">
        <v>2</v>
      </c>
      <c r="C34" s="15">
        <v>28</v>
      </c>
      <c r="D34" s="15" t="s">
        <v>3</v>
      </c>
      <c r="E34" s="15" t="s">
        <v>58</v>
      </c>
      <c r="F34" s="15" t="s">
        <v>5</v>
      </c>
      <c r="G34" s="16">
        <f>(A36*A37+B36*B37+C36*C37+D36*D37+E36*E37+F36*F37+G36*G37+H36*H37)/C34</f>
        <v>92.714285714285708</v>
      </c>
      <c r="H34" s="15"/>
      <c r="I34" s="15"/>
      <c r="J34" s="15"/>
      <c r="K34" s="15"/>
      <c r="L34" s="27"/>
      <c r="M34" s="15"/>
      <c r="N34" s="15"/>
      <c r="O34" s="1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</row>
    <row r="35" spans="1:64" s="3" customFormat="1" ht="12.75">
      <c r="A35" s="15" t="s">
        <v>59</v>
      </c>
      <c r="B35" s="15" t="s">
        <v>60</v>
      </c>
      <c r="C35" s="15" t="s">
        <v>61</v>
      </c>
      <c r="D35" s="15" t="s">
        <v>62</v>
      </c>
      <c r="E35" s="15" t="s">
        <v>63</v>
      </c>
      <c r="F35" s="15" t="s">
        <v>64</v>
      </c>
      <c r="G35" s="15" t="s">
        <v>65</v>
      </c>
      <c r="H35" s="15"/>
      <c r="I35" s="15"/>
      <c r="J35" s="15"/>
      <c r="K35" s="15"/>
      <c r="L35" s="15"/>
      <c r="M35" s="27"/>
      <c r="N35" s="15"/>
      <c r="O35" s="1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</row>
    <row r="36" spans="1:64" s="1" customFormat="1" ht="12.75">
      <c r="A36" s="15">
        <v>2</v>
      </c>
      <c r="B36" s="15">
        <v>3</v>
      </c>
      <c r="C36" s="15">
        <v>6</v>
      </c>
      <c r="D36" s="15">
        <v>5</v>
      </c>
      <c r="E36" s="15">
        <v>5</v>
      </c>
      <c r="F36" s="15">
        <v>5</v>
      </c>
      <c r="G36" s="15">
        <v>2</v>
      </c>
      <c r="H36" s="15"/>
      <c r="I36" s="15"/>
      <c r="J36" s="15"/>
      <c r="K36" s="15"/>
      <c r="L36" s="15"/>
      <c r="M36" s="27"/>
      <c r="N36" s="15"/>
      <c r="O36" s="1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</row>
    <row r="37" spans="1:64" s="3" customFormat="1" ht="12">
      <c r="A37" s="17">
        <v>86</v>
      </c>
      <c r="B37" s="17">
        <v>95</v>
      </c>
      <c r="C37" s="17">
        <v>92</v>
      </c>
      <c r="D37" s="17">
        <v>91</v>
      </c>
      <c r="E37" s="17">
        <v>93</v>
      </c>
      <c r="F37" s="17">
        <v>95</v>
      </c>
      <c r="G37" s="17">
        <v>96</v>
      </c>
      <c r="H37" s="17"/>
      <c r="I37" s="17"/>
      <c r="J37" s="17"/>
      <c r="K37" s="17"/>
      <c r="L37" s="17"/>
      <c r="M37" s="17"/>
      <c r="N37" s="17"/>
      <c r="O37" s="17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</row>
    <row r="38" spans="1:64" s="1" customFormat="1" ht="12.75">
      <c r="A38" s="14" t="s">
        <v>66</v>
      </c>
      <c r="B38" s="15" t="s">
        <v>2</v>
      </c>
      <c r="C38" s="15">
        <f>A40+B40+C40+D40+E40+F40+G40+H40</f>
        <v>36</v>
      </c>
      <c r="D38" s="15" t="s">
        <v>3</v>
      </c>
      <c r="E38" s="15" t="s">
        <v>67</v>
      </c>
      <c r="F38" s="15" t="s">
        <v>5</v>
      </c>
      <c r="G38" s="16">
        <f>(A40*A41+B40*B41+C40*C41+D40*D41+E40*E41+F40*F41+G40*G41+H40*H41)/C38</f>
        <v>90.111111111111114</v>
      </c>
      <c r="H38" s="15"/>
      <c r="I38" s="15"/>
      <c r="J38" s="15"/>
      <c r="K38" s="15"/>
      <c r="L38" s="27"/>
      <c r="M38" s="15"/>
      <c r="N38" s="15"/>
      <c r="O38" s="1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</row>
    <row r="39" spans="1:64" s="3" customFormat="1" ht="12.75">
      <c r="A39" s="15" t="s">
        <v>68</v>
      </c>
      <c r="B39" s="15" t="s">
        <v>69</v>
      </c>
      <c r="C39" s="15" t="s">
        <v>70</v>
      </c>
      <c r="D39" s="15" t="s">
        <v>71</v>
      </c>
      <c r="E39" s="15" t="s">
        <v>72</v>
      </c>
      <c r="F39" s="15" t="s">
        <v>47</v>
      </c>
      <c r="G39" s="15" t="s">
        <v>73</v>
      </c>
      <c r="H39" s="15" t="s">
        <v>74</v>
      </c>
      <c r="I39" s="15"/>
      <c r="J39" s="15"/>
      <c r="K39" s="15"/>
      <c r="L39" s="15"/>
      <c r="M39" s="27"/>
      <c r="N39" s="15"/>
      <c r="O39" s="1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</row>
    <row r="40" spans="1:64" s="1" customFormat="1" ht="12.75">
      <c r="A40" s="15">
        <v>1</v>
      </c>
      <c r="B40" s="15">
        <v>5</v>
      </c>
      <c r="C40" s="15">
        <v>6</v>
      </c>
      <c r="D40" s="15">
        <v>6</v>
      </c>
      <c r="E40" s="15">
        <v>5</v>
      </c>
      <c r="F40" s="15">
        <v>3</v>
      </c>
      <c r="G40" s="15">
        <v>6</v>
      </c>
      <c r="H40" s="15">
        <v>4</v>
      </c>
      <c r="I40" s="15"/>
      <c r="J40" s="15"/>
      <c r="K40" s="15"/>
      <c r="L40" s="15"/>
      <c r="M40" s="27"/>
      <c r="N40" s="15"/>
      <c r="O40" s="1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</row>
    <row r="41" spans="1:64" s="3" customFormat="1" ht="12">
      <c r="A41" s="17">
        <v>91</v>
      </c>
      <c r="B41" s="17">
        <v>86</v>
      </c>
      <c r="C41" s="17">
        <v>88</v>
      </c>
      <c r="D41" s="17">
        <v>90</v>
      </c>
      <c r="E41" s="17">
        <v>91</v>
      </c>
      <c r="F41" s="17">
        <v>92</v>
      </c>
      <c r="G41" s="17">
        <v>92</v>
      </c>
      <c r="H41" s="17">
        <v>93</v>
      </c>
      <c r="I41" s="17"/>
      <c r="J41" s="17"/>
      <c r="K41" s="17"/>
      <c r="L41" s="17"/>
      <c r="M41" s="17"/>
      <c r="N41" s="17"/>
      <c r="O41" s="17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</row>
    <row r="42" spans="1:64" s="1" customFormat="1" ht="12.75">
      <c r="A42" s="14" t="s">
        <v>75</v>
      </c>
      <c r="B42" s="15" t="s">
        <v>2</v>
      </c>
      <c r="C42" s="15">
        <v>24</v>
      </c>
      <c r="D42" s="15" t="s">
        <v>3</v>
      </c>
      <c r="E42" s="15" t="s">
        <v>76</v>
      </c>
      <c r="F42" s="15" t="s">
        <v>5</v>
      </c>
      <c r="G42" s="16">
        <f>(A44*A45+B44*B45+C44*C45+D44*D45)/C42</f>
        <v>89.25</v>
      </c>
      <c r="H42" s="15"/>
      <c r="I42" s="15"/>
      <c r="J42" s="15"/>
      <c r="K42" s="15"/>
      <c r="L42" s="27"/>
      <c r="M42" s="15"/>
      <c r="N42" s="15"/>
      <c r="O42" s="1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</row>
    <row r="43" spans="1:64" s="3" customFormat="1" ht="12.75">
      <c r="A43" s="15" t="s">
        <v>77</v>
      </c>
      <c r="B43" s="15" t="s">
        <v>78</v>
      </c>
      <c r="C43" s="15" t="s">
        <v>79</v>
      </c>
      <c r="D43" s="15" t="s">
        <v>80</v>
      </c>
      <c r="E43" s="15"/>
      <c r="F43" s="15"/>
      <c r="G43" s="15"/>
      <c r="H43" s="15"/>
      <c r="I43" s="15"/>
      <c r="J43" s="15"/>
      <c r="K43" s="15"/>
      <c r="L43" s="15"/>
      <c r="M43" s="27"/>
      <c r="N43" s="15"/>
      <c r="O43" s="1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</row>
    <row r="44" spans="1:64" s="1" customFormat="1" ht="12.75">
      <c r="A44" s="15">
        <v>6</v>
      </c>
      <c r="B44" s="15">
        <v>6</v>
      </c>
      <c r="C44" s="15">
        <v>6</v>
      </c>
      <c r="D44" s="15">
        <v>6</v>
      </c>
      <c r="E44" s="15"/>
      <c r="F44" s="15"/>
      <c r="G44" s="15"/>
      <c r="H44" s="15"/>
      <c r="I44" s="15"/>
      <c r="J44" s="15"/>
      <c r="K44" s="15"/>
      <c r="L44" s="15"/>
      <c r="M44" s="27"/>
      <c r="N44" s="15"/>
      <c r="O44" s="1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</row>
    <row r="45" spans="1:64" s="3" customFormat="1" ht="12">
      <c r="A45" s="17">
        <v>94</v>
      </c>
      <c r="B45" s="17">
        <v>92</v>
      </c>
      <c r="C45" s="17">
        <v>90</v>
      </c>
      <c r="D45" s="17">
        <v>81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</row>
    <row r="46" spans="1:64" s="1" customFormat="1" ht="12.75">
      <c r="A46" s="14" t="s">
        <v>81</v>
      </c>
      <c r="B46" s="15" t="s">
        <v>2</v>
      </c>
      <c r="C46" s="15">
        <v>15</v>
      </c>
      <c r="D46" s="15" t="s">
        <v>3</v>
      </c>
      <c r="E46" s="15" t="s">
        <v>82</v>
      </c>
      <c r="F46" s="15" t="s">
        <v>5</v>
      </c>
      <c r="G46" s="16">
        <f>(A48*A49+B48*B49+C48*C49)/C46</f>
        <v>87.933333333333337</v>
      </c>
      <c r="H46" s="15"/>
      <c r="I46" s="15"/>
      <c r="J46" s="15"/>
      <c r="K46" s="15"/>
      <c r="L46" s="27"/>
      <c r="M46" s="15"/>
      <c r="N46" s="15"/>
      <c r="O46" s="1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</row>
    <row r="47" spans="1:64" s="3" customFormat="1" ht="12.75">
      <c r="A47" s="15" t="s">
        <v>83</v>
      </c>
      <c r="B47" s="15" t="s">
        <v>84</v>
      </c>
      <c r="C47" s="15" t="s">
        <v>85</v>
      </c>
      <c r="D47" s="15"/>
      <c r="E47" s="15"/>
      <c r="F47" s="15"/>
      <c r="G47" s="15"/>
      <c r="H47" s="15"/>
      <c r="I47" s="15"/>
      <c r="J47" s="15"/>
      <c r="K47" s="15"/>
      <c r="L47" s="15"/>
      <c r="M47" s="27"/>
      <c r="N47" s="15"/>
      <c r="O47" s="1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</row>
    <row r="48" spans="1:64" s="1" customFormat="1" ht="12.75">
      <c r="A48" s="15">
        <v>5</v>
      </c>
      <c r="B48" s="15">
        <v>6</v>
      </c>
      <c r="C48" s="15">
        <v>4</v>
      </c>
      <c r="D48" s="15"/>
      <c r="E48" s="15"/>
      <c r="F48" s="15"/>
      <c r="G48" s="15"/>
      <c r="H48" s="15"/>
      <c r="I48" s="15"/>
      <c r="J48" s="15"/>
      <c r="K48" s="15"/>
      <c r="L48" s="15"/>
      <c r="M48" s="27"/>
      <c r="N48" s="15"/>
      <c r="O48" s="1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</row>
    <row r="49" spans="1:64" s="3" customFormat="1" ht="12">
      <c r="A49" s="17">
        <v>89</v>
      </c>
      <c r="B49" s="17">
        <v>81</v>
      </c>
      <c r="C49" s="17">
        <v>97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</row>
    <row r="50" spans="1:64" s="1" customFormat="1" ht="12.75">
      <c r="A50" s="14" t="s">
        <v>86</v>
      </c>
      <c r="B50" s="15" t="s">
        <v>2</v>
      </c>
      <c r="C50" s="15">
        <v>29</v>
      </c>
      <c r="D50" s="15" t="s">
        <v>3</v>
      </c>
      <c r="E50" s="15" t="s">
        <v>87</v>
      </c>
      <c r="F50" s="15" t="s">
        <v>5</v>
      </c>
      <c r="G50" s="16">
        <f>(A52*A53+B52*B53+C52*C53+D52*D53+E52*E53+F52*F53)/C50</f>
        <v>95</v>
      </c>
      <c r="H50" s="15"/>
      <c r="I50" s="15"/>
      <c r="J50" s="15"/>
      <c r="K50" s="15"/>
      <c r="L50" s="27"/>
      <c r="M50" s="15"/>
      <c r="N50" s="15"/>
      <c r="O50" s="1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</row>
    <row r="51" spans="1:64" s="3" customFormat="1" ht="12.75">
      <c r="A51" s="15" t="s">
        <v>88</v>
      </c>
      <c r="B51" s="15" t="s">
        <v>89</v>
      </c>
      <c r="C51" s="15" t="s">
        <v>90</v>
      </c>
      <c r="D51" s="15" t="s">
        <v>91</v>
      </c>
      <c r="E51" s="15" t="s">
        <v>92</v>
      </c>
      <c r="F51" s="15"/>
      <c r="G51" s="15"/>
      <c r="H51" s="15"/>
      <c r="I51" s="15"/>
      <c r="J51" s="15"/>
      <c r="K51" s="15"/>
      <c r="L51" s="15"/>
      <c r="M51" s="27"/>
      <c r="N51" s="15"/>
      <c r="O51" s="1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</row>
    <row r="52" spans="1:64" s="1" customFormat="1" ht="12.75">
      <c r="A52" s="15">
        <v>6</v>
      </c>
      <c r="B52" s="15">
        <v>6</v>
      </c>
      <c r="C52" s="15">
        <v>6</v>
      </c>
      <c r="D52" s="15">
        <v>5</v>
      </c>
      <c r="E52" s="15">
        <v>6</v>
      </c>
      <c r="F52" s="15"/>
      <c r="G52" s="15"/>
      <c r="H52" s="15"/>
      <c r="I52" s="15"/>
      <c r="J52" s="15"/>
      <c r="K52" s="15"/>
      <c r="L52" s="15"/>
      <c r="M52" s="27"/>
      <c r="N52" s="15"/>
      <c r="O52" s="1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</row>
    <row r="53" spans="1:64" s="3" customFormat="1" ht="12">
      <c r="A53" s="17">
        <v>97</v>
      </c>
      <c r="B53" s="17">
        <v>96</v>
      </c>
      <c r="C53" s="17">
        <v>95</v>
      </c>
      <c r="D53" s="17">
        <v>95</v>
      </c>
      <c r="E53" s="17">
        <v>92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</row>
    <row r="54" spans="1:64" s="1" customFormat="1" ht="12.75">
      <c r="A54" s="14" t="s">
        <v>93</v>
      </c>
      <c r="B54" s="15" t="s">
        <v>2</v>
      </c>
      <c r="C54" s="15">
        <v>32</v>
      </c>
      <c r="D54" s="15" t="s">
        <v>3</v>
      </c>
      <c r="E54" s="15" t="s">
        <v>58</v>
      </c>
      <c r="F54" s="15" t="s">
        <v>5</v>
      </c>
      <c r="G54" s="16">
        <f>(A56*A57+B56*B57+C56*C57+D56*D57+E56*E57+F56*F57+G56*G57+H56*H57)/C54</f>
        <v>88.875</v>
      </c>
      <c r="H54" s="15"/>
      <c r="I54" s="15"/>
      <c r="J54" s="15"/>
      <c r="K54" s="15"/>
      <c r="L54" s="27"/>
      <c r="M54" s="15"/>
      <c r="N54" s="15"/>
      <c r="O54" s="1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</row>
    <row r="55" spans="1:64" s="3" customFormat="1" ht="12.75">
      <c r="A55" s="15" t="s">
        <v>94</v>
      </c>
      <c r="B55" s="15" t="s">
        <v>95</v>
      </c>
      <c r="C55" s="15" t="s">
        <v>96</v>
      </c>
      <c r="D55" s="15" t="s">
        <v>97</v>
      </c>
      <c r="E55" s="15" t="s">
        <v>98</v>
      </c>
      <c r="F55" s="15" t="s">
        <v>99</v>
      </c>
      <c r="G55" s="15"/>
      <c r="H55" s="15"/>
      <c r="I55" s="15"/>
      <c r="J55" s="15"/>
      <c r="K55" s="15"/>
      <c r="L55" s="15"/>
      <c r="M55" s="27"/>
      <c r="N55" s="15"/>
      <c r="O55" s="1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</row>
    <row r="56" spans="1:64" s="1" customFormat="1" ht="12.75">
      <c r="A56" s="15">
        <v>6</v>
      </c>
      <c r="B56" s="15">
        <v>6</v>
      </c>
      <c r="C56" s="15">
        <v>6</v>
      </c>
      <c r="D56" s="15">
        <v>6</v>
      </c>
      <c r="E56" s="15">
        <v>3</v>
      </c>
      <c r="F56" s="15">
        <v>5</v>
      </c>
      <c r="G56" s="15"/>
      <c r="H56" s="15"/>
      <c r="I56" s="15"/>
      <c r="J56" s="15"/>
      <c r="K56" s="15"/>
      <c r="L56" s="15"/>
      <c r="M56" s="27"/>
      <c r="N56" s="15"/>
      <c r="O56" s="1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</row>
    <row r="57" spans="1:64" s="3" customFormat="1" ht="12">
      <c r="A57" s="17">
        <v>85</v>
      </c>
      <c r="B57" s="17">
        <v>84</v>
      </c>
      <c r="C57" s="17">
        <v>89</v>
      </c>
      <c r="D57" s="17">
        <v>91</v>
      </c>
      <c r="E57" s="17">
        <v>95</v>
      </c>
      <c r="F57" s="17">
        <v>93</v>
      </c>
      <c r="G57" s="17"/>
      <c r="H57" s="17"/>
      <c r="I57" s="17"/>
      <c r="J57" s="17"/>
      <c r="K57" s="17"/>
      <c r="L57" s="17"/>
      <c r="M57" s="17"/>
      <c r="N57" s="17"/>
      <c r="O57" s="17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</row>
    <row r="58" spans="1:64" s="1" customFormat="1" ht="12.75">
      <c r="A58" s="14" t="s">
        <v>100</v>
      </c>
      <c r="B58" s="15" t="s">
        <v>2</v>
      </c>
      <c r="C58" s="15">
        <v>36</v>
      </c>
      <c r="D58" s="15" t="s">
        <v>3</v>
      </c>
      <c r="E58" s="15" t="s">
        <v>58</v>
      </c>
      <c r="F58" s="15" t="s">
        <v>5</v>
      </c>
      <c r="G58" s="16">
        <f>(A60*A61+B60*B61+C60*C61+D60*D61+E60*E61+G60*F61+F60*G61+H60*H61)/C58</f>
        <v>84.861111111111114</v>
      </c>
      <c r="H58" s="15"/>
      <c r="I58" s="15"/>
      <c r="J58" s="15"/>
      <c r="K58" s="15"/>
      <c r="L58" s="27"/>
      <c r="M58" s="15"/>
      <c r="N58" s="15"/>
      <c r="O58" s="1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</row>
    <row r="59" spans="1:64" s="3" customFormat="1" ht="12.75">
      <c r="A59" s="15" t="s">
        <v>101</v>
      </c>
      <c r="B59" s="15" t="s">
        <v>102</v>
      </c>
      <c r="C59" s="15" t="s">
        <v>103</v>
      </c>
      <c r="D59" s="15" t="s">
        <v>104</v>
      </c>
      <c r="E59" s="15" t="s">
        <v>105</v>
      </c>
      <c r="F59" s="15" t="s">
        <v>106</v>
      </c>
      <c r="G59" s="15" t="s">
        <v>107</v>
      </c>
      <c r="H59" s="15" t="s">
        <v>108</v>
      </c>
      <c r="I59" s="15"/>
      <c r="J59" s="15"/>
      <c r="K59" s="15"/>
      <c r="L59" s="15"/>
      <c r="M59" s="27"/>
      <c r="N59" s="15"/>
      <c r="O59" s="1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</row>
    <row r="60" spans="1:64" s="1" customFormat="1" ht="12.75">
      <c r="A60" s="15">
        <v>5</v>
      </c>
      <c r="B60" s="15">
        <v>1</v>
      </c>
      <c r="C60" s="15">
        <v>5</v>
      </c>
      <c r="D60" s="15">
        <v>6</v>
      </c>
      <c r="E60" s="15">
        <v>6</v>
      </c>
      <c r="F60" s="15">
        <v>1</v>
      </c>
      <c r="G60" s="15">
        <v>6</v>
      </c>
      <c r="H60" s="15">
        <v>6</v>
      </c>
      <c r="I60" s="15"/>
      <c r="J60" s="15"/>
      <c r="K60" s="15"/>
      <c r="L60" s="15"/>
      <c r="M60" s="27"/>
      <c r="N60" s="15"/>
      <c r="O60" s="1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</row>
    <row r="61" spans="1:64" s="3" customFormat="1" ht="12">
      <c r="A61" s="17">
        <v>89</v>
      </c>
      <c r="B61" s="17">
        <v>89</v>
      </c>
      <c r="C61" s="17">
        <v>84</v>
      </c>
      <c r="D61" s="17">
        <v>74</v>
      </c>
      <c r="E61" s="17">
        <v>76</v>
      </c>
      <c r="F61" s="17">
        <v>90</v>
      </c>
      <c r="G61" s="17">
        <v>97</v>
      </c>
      <c r="H61" s="17">
        <v>94</v>
      </c>
      <c r="I61" s="17"/>
      <c r="J61" s="17"/>
      <c r="K61" s="17"/>
      <c r="L61" s="17"/>
      <c r="M61" s="17"/>
      <c r="N61" s="17"/>
      <c r="O61" s="17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</row>
    <row r="62" spans="1:64" s="1" customFormat="1" ht="12.75">
      <c r="A62" s="14" t="s">
        <v>109</v>
      </c>
      <c r="B62" s="15" t="s">
        <v>2</v>
      </c>
      <c r="C62" s="15">
        <v>31</v>
      </c>
      <c r="D62" s="15" t="s">
        <v>3</v>
      </c>
      <c r="E62" s="15" t="s">
        <v>87</v>
      </c>
      <c r="F62" s="15" t="s">
        <v>5</v>
      </c>
      <c r="G62" s="16">
        <f>(A64*A65+B64*B65+C64*C65+D64*D65+E64*E65+F64*F65+G64*G65)/C62</f>
        <v>95.096774193548384</v>
      </c>
      <c r="H62" s="15"/>
      <c r="I62" s="15"/>
      <c r="J62" s="15"/>
      <c r="K62" s="15"/>
      <c r="L62" s="27"/>
      <c r="M62" s="15"/>
      <c r="N62" s="15"/>
      <c r="O62" s="1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</row>
    <row r="63" spans="1:64" s="3" customFormat="1" ht="12.75">
      <c r="A63" s="15" t="s">
        <v>110</v>
      </c>
      <c r="B63" s="15" t="s">
        <v>111</v>
      </c>
      <c r="C63" s="15" t="s">
        <v>112</v>
      </c>
      <c r="D63" s="15" t="s">
        <v>113</v>
      </c>
      <c r="E63" s="15" t="s">
        <v>114</v>
      </c>
      <c r="F63" s="15" t="s">
        <v>115</v>
      </c>
      <c r="G63" s="15"/>
      <c r="H63" s="15"/>
      <c r="I63" s="15"/>
      <c r="J63" s="15"/>
      <c r="K63" s="15"/>
      <c r="L63" s="15"/>
      <c r="M63" s="27"/>
      <c r="N63" s="15"/>
      <c r="O63" s="1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</row>
    <row r="64" spans="1:64" s="1" customFormat="1" ht="12.75">
      <c r="A64" s="15">
        <v>5</v>
      </c>
      <c r="B64" s="15">
        <v>6</v>
      </c>
      <c r="C64" s="15">
        <v>6</v>
      </c>
      <c r="D64" s="15">
        <v>5</v>
      </c>
      <c r="E64" s="15">
        <v>6</v>
      </c>
      <c r="F64" s="15">
        <v>3</v>
      </c>
      <c r="G64" s="15"/>
      <c r="H64" s="15"/>
      <c r="I64" s="15"/>
      <c r="J64" s="15"/>
      <c r="K64" s="15"/>
      <c r="L64" s="15"/>
      <c r="M64" s="27"/>
      <c r="N64" s="15"/>
      <c r="O64" s="1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</row>
    <row r="65" spans="1:64" s="3" customFormat="1" ht="12">
      <c r="A65" s="17">
        <v>98</v>
      </c>
      <c r="B65" s="17">
        <v>98</v>
      </c>
      <c r="C65" s="17">
        <v>95</v>
      </c>
      <c r="D65" s="17">
        <v>92</v>
      </c>
      <c r="E65" s="17">
        <v>93</v>
      </c>
      <c r="F65" s="17">
        <v>94</v>
      </c>
      <c r="G65" s="17"/>
      <c r="H65" s="17"/>
      <c r="I65" s="17"/>
      <c r="J65" s="17"/>
      <c r="K65" s="17"/>
      <c r="L65" s="17"/>
      <c r="M65" s="17"/>
      <c r="N65" s="17"/>
      <c r="O65" s="17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</row>
    <row r="66" spans="1:64" s="1" customFormat="1" ht="12.75">
      <c r="A66" s="14" t="s">
        <v>116</v>
      </c>
      <c r="B66" s="15" t="s">
        <v>2</v>
      </c>
      <c r="C66" s="15">
        <v>28</v>
      </c>
      <c r="D66" s="15" t="s">
        <v>3</v>
      </c>
      <c r="E66" s="15" t="s">
        <v>4</v>
      </c>
      <c r="F66" s="15" t="s">
        <v>5</v>
      </c>
      <c r="G66" s="16">
        <f>(A68*A69+B68*B69+C68*C69+D68*D69+E68*E69+F68*F69+G68*G69+H68*H69)/C66</f>
        <v>87.428571428571431</v>
      </c>
      <c r="H66" s="15"/>
      <c r="I66" s="15"/>
      <c r="J66" s="15"/>
      <c r="K66" s="15"/>
      <c r="L66" s="27"/>
      <c r="M66" s="15"/>
      <c r="N66" s="15"/>
      <c r="O66" s="1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</row>
    <row r="67" spans="1:64" s="3" customFormat="1" ht="12.75">
      <c r="A67" s="15" t="s">
        <v>106</v>
      </c>
      <c r="B67" s="15" t="s">
        <v>117</v>
      </c>
      <c r="C67" s="15" t="s">
        <v>118</v>
      </c>
      <c r="D67" s="15" t="s">
        <v>119</v>
      </c>
      <c r="E67" s="15" t="s">
        <v>120</v>
      </c>
      <c r="F67" s="15" t="s">
        <v>121</v>
      </c>
      <c r="G67" s="15"/>
      <c r="H67" s="15"/>
      <c r="I67" s="15"/>
      <c r="J67" s="15"/>
      <c r="K67" s="15"/>
      <c r="L67" s="15"/>
      <c r="M67" s="27"/>
      <c r="N67" s="15"/>
      <c r="O67" s="1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</row>
    <row r="68" spans="1:64" s="1" customFormat="1" ht="12.75">
      <c r="A68" s="15">
        <v>3</v>
      </c>
      <c r="B68" s="15">
        <v>5</v>
      </c>
      <c r="C68" s="15">
        <v>5</v>
      </c>
      <c r="D68" s="15">
        <v>6</v>
      </c>
      <c r="E68" s="15">
        <v>5</v>
      </c>
      <c r="F68" s="15">
        <v>4</v>
      </c>
      <c r="G68" s="15"/>
      <c r="H68" s="15"/>
      <c r="I68" s="15"/>
      <c r="J68" s="15"/>
      <c r="K68" s="15"/>
      <c r="L68" s="15"/>
      <c r="M68" s="27"/>
      <c r="N68" s="15"/>
      <c r="O68" s="1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</row>
    <row r="69" spans="1:64" s="3" customFormat="1" ht="12">
      <c r="A69" s="17">
        <v>90</v>
      </c>
      <c r="B69" s="17">
        <v>87</v>
      </c>
      <c r="C69" s="17">
        <v>86</v>
      </c>
      <c r="D69" s="17">
        <v>90</v>
      </c>
      <c r="E69" s="17">
        <v>81</v>
      </c>
      <c r="F69" s="17">
        <v>92</v>
      </c>
      <c r="G69" s="17"/>
      <c r="H69" s="17"/>
      <c r="I69" s="17"/>
      <c r="J69" s="17"/>
      <c r="K69" s="17"/>
      <c r="L69" s="17"/>
      <c r="M69" s="17"/>
      <c r="N69" s="17"/>
      <c r="O69" s="17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</row>
    <row r="70" spans="1:64" s="1" customFormat="1" ht="12.75">
      <c r="A70" s="14" t="s">
        <v>122</v>
      </c>
      <c r="B70" s="15" t="s">
        <v>2</v>
      </c>
      <c r="C70" s="15">
        <v>36</v>
      </c>
      <c r="D70" s="15" t="s">
        <v>3</v>
      </c>
      <c r="E70" s="15" t="s">
        <v>37</v>
      </c>
      <c r="F70" s="15" t="s">
        <v>5</v>
      </c>
      <c r="G70" s="16">
        <f>(A72*A73+B72*B73+C72*C73+D72*D73+E72*E73+F72*F73+G72*G73)/C70</f>
        <v>96.666666666666671</v>
      </c>
      <c r="H70" s="15"/>
      <c r="I70" s="15"/>
      <c r="J70" s="15"/>
      <c r="K70" s="15"/>
      <c r="L70" s="27"/>
      <c r="M70" s="15"/>
      <c r="N70" s="15"/>
      <c r="O70" s="1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</row>
    <row r="71" spans="1:64" s="3" customFormat="1" ht="12.75">
      <c r="A71" s="15" t="s">
        <v>123</v>
      </c>
      <c r="B71" s="15" t="s">
        <v>124</v>
      </c>
      <c r="C71" s="15" t="s">
        <v>125</v>
      </c>
      <c r="D71" s="15" t="s">
        <v>126</v>
      </c>
      <c r="E71" s="15" t="s">
        <v>127</v>
      </c>
      <c r="F71" s="15" t="s">
        <v>128</v>
      </c>
      <c r="G71" s="15" t="s">
        <v>129</v>
      </c>
      <c r="H71" s="15"/>
      <c r="I71" s="15"/>
      <c r="J71" s="15"/>
      <c r="K71" s="15"/>
      <c r="L71" s="15"/>
      <c r="M71" s="27"/>
      <c r="N71" s="15"/>
      <c r="O71" s="1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</row>
    <row r="72" spans="1:64" s="1" customFormat="1" ht="12.75">
      <c r="A72" s="15">
        <v>4</v>
      </c>
      <c r="B72" s="15">
        <v>5</v>
      </c>
      <c r="C72" s="15">
        <v>6</v>
      </c>
      <c r="D72" s="15">
        <v>5</v>
      </c>
      <c r="E72" s="15">
        <v>4</v>
      </c>
      <c r="F72" s="15">
        <v>6</v>
      </c>
      <c r="G72" s="15">
        <v>6</v>
      </c>
      <c r="H72" s="15"/>
      <c r="I72" s="15"/>
      <c r="J72" s="15"/>
      <c r="K72" s="15"/>
      <c r="L72" s="15"/>
      <c r="M72" s="27"/>
      <c r="N72" s="15"/>
      <c r="O72" s="1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</row>
    <row r="73" spans="1:64" s="3" customFormat="1" ht="12">
      <c r="A73" s="17">
        <v>96</v>
      </c>
      <c r="B73" s="17">
        <v>98</v>
      </c>
      <c r="C73" s="17">
        <v>96</v>
      </c>
      <c r="D73" s="17">
        <v>96</v>
      </c>
      <c r="E73" s="17">
        <v>98</v>
      </c>
      <c r="F73" s="17">
        <v>97</v>
      </c>
      <c r="G73" s="17">
        <v>96</v>
      </c>
      <c r="H73" s="17"/>
      <c r="I73" s="17"/>
      <c r="J73" s="17"/>
      <c r="K73" s="17"/>
      <c r="L73" s="17"/>
      <c r="M73" s="17"/>
      <c r="N73" s="17"/>
      <c r="O73" s="17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</row>
    <row r="74" spans="1:64" s="1" customFormat="1" ht="12.75">
      <c r="A74" s="14" t="s">
        <v>130</v>
      </c>
      <c r="B74" s="15" t="s">
        <v>2</v>
      </c>
      <c r="C74" s="15">
        <v>44</v>
      </c>
      <c r="D74" s="15" t="s">
        <v>3</v>
      </c>
      <c r="E74" s="15" t="s">
        <v>67</v>
      </c>
      <c r="F74" s="15" t="s">
        <v>5</v>
      </c>
      <c r="G74" s="16">
        <f>(A76*A77+B76*B77+C76*C77+D76*D77+E76*E77+F76*F77+G76*G77+H76*H77+I76*I77+J76*J77)/C74</f>
        <v>91.795454545454547</v>
      </c>
      <c r="H74" s="15"/>
      <c r="I74" s="15"/>
      <c r="J74" s="15"/>
      <c r="K74" s="15"/>
      <c r="L74" s="27"/>
      <c r="M74" s="15"/>
      <c r="N74" s="15"/>
      <c r="O74" s="1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</row>
    <row r="75" spans="1:64" s="3" customFormat="1" ht="12.75">
      <c r="A75" s="15" t="s">
        <v>131</v>
      </c>
      <c r="B75" s="15" t="s">
        <v>132</v>
      </c>
      <c r="C75" s="15" t="s">
        <v>133</v>
      </c>
      <c r="D75" s="15" t="s">
        <v>134</v>
      </c>
      <c r="E75" s="15" t="s">
        <v>135</v>
      </c>
      <c r="F75" s="15" t="s">
        <v>1015</v>
      </c>
      <c r="G75" s="15" t="s">
        <v>1016</v>
      </c>
      <c r="H75" s="15" t="s">
        <v>1017</v>
      </c>
      <c r="I75" s="15" t="s">
        <v>1018</v>
      </c>
      <c r="J75" s="15" t="s">
        <v>1019</v>
      </c>
      <c r="K75" s="15"/>
      <c r="L75" s="15"/>
      <c r="M75" s="27"/>
      <c r="N75" s="15"/>
      <c r="O75" s="1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</row>
    <row r="76" spans="1:64" s="1" customFormat="1" ht="12.75">
      <c r="A76" s="15">
        <v>5</v>
      </c>
      <c r="B76" s="15">
        <v>4</v>
      </c>
      <c r="C76" s="15">
        <v>6</v>
      </c>
      <c r="D76" s="15">
        <v>5</v>
      </c>
      <c r="E76" s="15">
        <v>1</v>
      </c>
      <c r="F76" s="15">
        <v>6</v>
      </c>
      <c r="G76" s="15">
        <v>5</v>
      </c>
      <c r="H76" s="15">
        <v>6</v>
      </c>
      <c r="I76" s="15">
        <v>5</v>
      </c>
      <c r="J76" s="15">
        <v>1</v>
      </c>
      <c r="K76" s="15"/>
      <c r="L76" s="15"/>
      <c r="M76" s="27"/>
      <c r="N76" s="15"/>
      <c r="O76" s="1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</row>
    <row r="77" spans="1:64" s="3" customFormat="1" ht="12">
      <c r="A77" s="17">
        <v>96</v>
      </c>
      <c r="B77" s="17">
        <v>95</v>
      </c>
      <c r="C77" s="17">
        <v>94</v>
      </c>
      <c r="D77" s="17">
        <v>96</v>
      </c>
      <c r="E77" s="17">
        <v>95</v>
      </c>
      <c r="F77" s="17">
        <v>87</v>
      </c>
      <c r="G77" s="17">
        <v>91</v>
      </c>
      <c r="H77" s="17">
        <v>87</v>
      </c>
      <c r="I77" s="17">
        <v>91</v>
      </c>
      <c r="J77" s="17">
        <v>86</v>
      </c>
      <c r="K77" s="17"/>
      <c r="L77" s="17"/>
      <c r="M77" s="17"/>
      <c r="N77" s="17"/>
      <c r="O77" s="17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</row>
    <row r="78" spans="1:64" s="1" customFormat="1" ht="12.75">
      <c r="A78" s="14" t="s">
        <v>140</v>
      </c>
      <c r="B78" s="15" t="s">
        <v>2</v>
      </c>
      <c r="C78" s="15">
        <v>22</v>
      </c>
      <c r="D78" s="15" t="s">
        <v>3</v>
      </c>
      <c r="E78" s="15" t="s">
        <v>141</v>
      </c>
      <c r="F78" s="15" t="s">
        <v>5</v>
      </c>
      <c r="G78" s="16">
        <f>(A80*A81+B80*B81+C80*C81+D80*D81+E80*E81+F80*F81+G80*G81+H80*H81+I80*I81+J80*J81)/C78</f>
        <v>87.454545454545453</v>
      </c>
      <c r="H78" s="15"/>
      <c r="I78" s="15"/>
      <c r="J78" s="15"/>
      <c r="K78" s="15"/>
      <c r="L78" s="27"/>
      <c r="M78" s="15"/>
      <c r="N78" s="15"/>
      <c r="O78" s="1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</row>
    <row r="79" spans="1:64" s="3" customFormat="1" ht="12.75">
      <c r="A79" s="15" t="s">
        <v>142</v>
      </c>
      <c r="B79" s="15" t="s">
        <v>143</v>
      </c>
      <c r="C79" s="15" t="s">
        <v>144</v>
      </c>
      <c r="D79" s="15" t="s">
        <v>145</v>
      </c>
      <c r="E79" s="15"/>
      <c r="F79" s="15"/>
      <c r="G79" s="15"/>
      <c r="H79" s="15"/>
      <c r="I79" s="15"/>
      <c r="J79" s="15"/>
      <c r="K79" s="15"/>
      <c r="L79" s="15"/>
      <c r="M79" s="27"/>
      <c r="N79" s="15"/>
      <c r="O79" s="1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</row>
    <row r="80" spans="1:64" s="1" customFormat="1" ht="12.75">
      <c r="A80" s="15">
        <v>6</v>
      </c>
      <c r="B80" s="15">
        <v>6</v>
      </c>
      <c r="C80" s="15">
        <v>6</v>
      </c>
      <c r="D80" s="15">
        <v>4</v>
      </c>
      <c r="E80" s="15"/>
      <c r="F80" s="15"/>
      <c r="G80" s="15"/>
      <c r="H80" s="15"/>
      <c r="I80" s="15"/>
      <c r="J80" s="15"/>
      <c r="K80" s="15"/>
      <c r="L80" s="15"/>
      <c r="M80" s="27"/>
      <c r="N80" s="15"/>
      <c r="O80" s="1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</row>
    <row r="81" spans="1:64" s="3" customFormat="1" ht="12">
      <c r="A81" s="17">
        <v>93</v>
      </c>
      <c r="B81" s="17">
        <v>83</v>
      </c>
      <c r="C81" s="17">
        <v>80</v>
      </c>
      <c r="D81" s="17">
        <v>97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</row>
    <row r="82" spans="1:64" s="1" customFormat="1" ht="12.75">
      <c r="A82" s="14" t="s">
        <v>146</v>
      </c>
      <c r="B82" s="15" t="s">
        <v>2</v>
      </c>
      <c r="C82" s="15">
        <v>26</v>
      </c>
      <c r="D82" s="15" t="s">
        <v>3</v>
      </c>
      <c r="E82" s="15" t="s">
        <v>76</v>
      </c>
      <c r="F82" s="15" t="s">
        <v>5</v>
      </c>
      <c r="G82" s="16">
        <f>(A84*A85+B84*B85+C84*C85+D84*D85+E84*E85+F84*F85)/C82</f>
        <v>92.538461538461533</v>
      </c>
      <c r="H82" s="15"/>
      <c r="I82" s="15"/>
      <c r="J82" s="15"/>
      <c r="K82" s="15"/>
      <c r="L82" s="27"/>
      <c r="M82" s="15"/>
      <c r="N82" s="15"/>
      <c r="O82" s="1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</row>
    <row r="83" spans="1:64" s="3" customFormat="1" ht="12.75">
      <c r="A83" s="15" t="s">
        <v>147</v>
      </c>
      <c r="B83" s="15" t="s">
        <v>148</v>
      </c>
      <c r="C83" s="15" t="s">
        <v>149</v>
      </c>
      <c r="D83" s="15" t="s">
        <v>102</v>
      </c>
      <c r="E83" s="15" t="s">
        <v>150</v>
      </c>
      <c r="F83" s="15"/>
      <c r="G83" s="22"/>
      <c r="H83" s="22"/>
      <c r="I83" s="15"/>
      <c r="J83" s="15"/>
      <c r="K83" s="15"/>
      <c r="L83" s="15"/>
      <c r="M83" s="27"/>
      <c r="N83" s="15"/>
      <c r="O83" s="1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</row>
    <row r="84" spans="1:64" s="1" customFormat="1" ht="12.75">
      <c r="A84" s="15">
        <v>6</v>
      </c>
      <c r="B84" s="15">
        <v>6</v>
      </c>
      <c r="C84" s="15">
        <v>6</v>
      </c>
      <c r="D84" s="15">
        <v>4</v>
      </c>
      <c r="E84" s="15">
        <v>4</v>
      </c>
      <c r="F84" s="15"/>
      <c r="G84" s="22"/>
      <c r="H84" s="22"/>
      <c r="I84" s="15"/>
      <c r="J84" s="15"/>
      <c r="K84" s="15"/>
      <c r="L84" s="15"/>
      <c r="M84" s="27"/>
      <c r="N84" s="15"/>
      <c r="O84" s="1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</row>
    <row r="85" spans="1:64" s="3" customFormat="1" ht="12">
      <c r="A85" s="17">
        <v>90</v>
      </c>
      <c r="B85" s="17">
        <v>93</v>
      </c>
      <c r="C85" s="17">
        <v>96</v>
      </c>
      <c r="D85" s="17">
        <v>89</v>
      </c>
      <c r="E85" s="17">
        <v>94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</row>
    <row r="86" spans="1:64" s="1" customFormat="1" ht="12.75">
      <c r="A86" s="14" t="s">
        <v>151</v>
      </c>
      <c r="B86" s="15" t="s">
        <v>2</v>
      </c>
      <c r="C86" s="15">
        <v>28</v>
      </c>
      <c r="D86" s="15" t="s">
        <v>3</v>
      </c>
      <c r="E86" s="15" t="s">
        <v>42</v>
      </c>
      <c r="F86" s="15" t="s">
        <v>5</v>
      </c>
      <c r="G86" s="16">
        <f>(A88*A89+B88*B89+C88*C89+D88*D89+E88*E89)/C86</f>
        <v>95.214285714285708</v>
      </c>
      <c r="H86" s="15"/>
      <c r="I86" s="15"/>
      <c r="J86" s="15"/>
      <c r="K86" s="15"/>
      <c r="L86" s="27"/>
      <c r="M86" s="15"/>
      <c r="N86" s="15"/>
      <c r="O86" s="1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</row>
    <row r="87" spans="1:64" s="3" customFormat="1" ht="12.75">
      <c r="A87" s="15" t="s">
        <v>152</v>
      </c>
      <c r="B87" s="15" t="s">
        <v>153</v>
      </c>
      <c r="C87" s="15" t="s">
        <v>154</v>
      </c>
      <c r="D87" s="15" t="s">
        <v>155</v>
      </c>
      <c r="E87" s="15" t="s">
        <v>156</v>
      </c>
      <c r="F87" s="15"/>
      <c r="G87" s="15"/>
      <c r="H87" s="15"/>
      <c r="I87" s="15"/>
      <c r="J87" s="15"/>
      <c r="K87" s="15"/>
      <c r="L87" s="15"/>
      <c r="M87" s="27"/>
      <c r="N87" s="15"/>
      <c r="O87" s="1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</row>
    <row r="88" spans="1:64" s="1" customFormat="1" ht="12.75">
      <c r="A88" s="15">
        <v>6</v>
      </c>
      <c r="B88" s="15">
        <v>6</v>
      </c>
      <c r="C88" s="15">
        <v>6</v>
      </c>
      <c r="D88" s="15">
        <v>4</v>
      </c>
      <c r="E88" s="15">
        <v>6</v>
      </c>
      <c r="F88" s="15"/>
      <c r="G88" s="15"/>
      <c r="H88" s="15"/>
      <c r="I88" s="15"/>
      <c r="J88" s="15"/>
      <c r="K88" s="15"/>
      <c r="L88" s="15"/>
      <c r="M88" s="27"/>
      <c r="N88" s="15"/>
      <c r="O88" s="1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</row>
    <row r="89" spans="1:64" s="3" customFormat="1" ht="12">
      <c r="A89" s="17">
        <v>95</v>
      </c>
      <c r="B89" s="17">
        <v>94</v>
      </c>
      <c r="C89" s="17">
        <v>96</v>
      </c>
      <c r="D89" s="17">
        <v>92</v>
      </c>
      <c r="E89" s="17">
        <v>98</v>
      </c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</row>
    <row r="90" spans="1:64" s="3" customFormat="1" ht="22.5">
      <c r="A90" s="135" t="s">
        <v>157</v>
      </c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7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</row>
    <row r="91" spans="1:64" s="1" customFormat="1" ht="12.75">
      <c r="A91" s="14" t="s">
        <v>158</v>
      </c>
      <c r="B91" s="15" t="s">
        <v>2</v>
      </c>
      <c r="C91" s="15">
        <v>14</v>
      </c>
      <c r="D91" s="15" t="s">
        <v>3</v>
      </c>
      <c r="E91" s="15" t="s">
        <v>18</v>
      </c>
      <c r="F91" s="15" t="s">
        <v>5</v>
      </c>
      <c r="G91" s="16">
        <f>(A93*A94+B93*B94+C93*C94)/C91</f>
        <v>90.142857142857139</v>
      </c>
      <c r="H91" s="15"/>
      <c r="I91" s="15"/>
      <c r="J91" s="15"/>
      <c r="K91" s="15"/>
      <c r="L91" s="27"/>
      <c r="M91" s="15"/>
      <c r="N91" s="15"/>
      <c r="O91" s="1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</row>
    <row r="92" spans="1:64" s="3" customFormat="1" ht="12.75">
      <c r="A92" s="15" t="s">
        <v>159</v>
      </c>
      <c r="B92" s="15" t="s">
        <v>160</v>
      </c>
      <c r="C92" s="15" t="s">
        <v>161</v>
      </c>
      <c r="D92" s="15"/>
      <c r="E92" s="15"/>
      <c r="F92" s="15"/>
      <c r="G92" s="15"/>
      <c r="H92" s="15"/>
      <c r="I92" s="15"/>
      <c r="J92" s="15"/>
      <c r="K92" s="15"/>
      <c r="L92" s="15"/>
      <c r="M92" s="27"/>
      <c r="N92" s="15"/>
      <c r="O92" s="1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</row>
    <row r="93" spans="1:64" s="1" customFormat="1" ht="12.75">
      <c r="A93" s="15">
        <v>6</v>
      </c>
      <c r="B93" s="15">
        <v>6</v>
      </c>
      <c r="C93" s="15">
        <v>2</v>
      </c>
      <c r="D93" s="15"/>
      <c r="E93" s="15"/>
      <c r="F93" s="15"/>
      <c r="G93" s="15"/>
      <c r="H93" s="15"/>
      <c r="I93" s="15"/>
      <c r="J93" s="15"/>
      <c r="K93" s="15"/>
      <c r="L93" s="15"/>
      <c r="M93" s="27"/>
      <c r="N93" s="15"/>
      <c r="O93" s="1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</row>
    <row r="94" spans="1:64" s="3" customFormat="1" ht="12">
      <c r="A94" s="17">
        <v>95</v>
      </c>
      <c r="B94" s="17">
        <v>86</v>
      </c>
      <c r="C94" s="17">
        <v>88</v>
      </c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</row>
    <row r="95" spans="1:64" s="1" customFormat="1" ht="12.75">
      <c r="A95" s="14" t="s">
        <v>162</v>
      </c>
      <c r="B95" s="15" t="s">
        <v>2</v>
      </c>
      <c r="C95" s="15">
        <v>11</v>
      </c>
      <c r="D95" s="15" t="s">
        <v>3</v>
      </c>
      <c r="E95" s="15" t="s">
        <v>973</v>
      </c>
      <c r="F95" s="15" t="s">
        <v>5</v>
      </c>
      <c r="G95" s="16">
        <f>(A97*A98+B97*B98+C97*C98+D97*D98+E97*E98)/C95</f>
        <v>94.545454545454547</v>
      </c>
      <c r="H95" s="15"/>
      <c r="I95" s="15"/>
      <c r="J95" s="15"/>
      <c r="K95" s="15"/>
      <c r="L95" s="27"/>
      <c r="M95" s="15"/>
      <c r="N95" s="15"/>
      <c r="O95" s="1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</row>
    <row r="96" spans="1:64" s="3" customFormat="1" ht="13.5" customHeight="1">
      <c r="A96" s="15" t="s">
        <v>971</v>
      </c>
      <c r="B96" s="15" t="s">
        <v>972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27"/>
      <c r="N96" s="15"/>
      <c r="O96" s="1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</row>
    <row r="97" spans="1:64" s="1" customFormat="1" ht="12.75">
      <c r="A97" s="15">
        <v>6</v>
      </c>
      <c r="B97" s="15">
        <v>5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27"/>
      <c r="N97" s="15"/>
      <c r="O97" s="1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</row>
    <row r="98" spans="1:64" s="3" customFormat="1" ht="12">
      <c r="A98" s="17">
        <v>95</v>
      </c>
      <c r="B98" s="17">
        <v>94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</row>
    <row r="99" spans="1:64" s="1" customFormat="1" ht="12.75">
      <c r="A99" s="14" t="s">
        <v>163</v>
      </c>
      <c r="B99" s="15" t="s">
        <v>2</v>
      </c>
      <c r="C99" s="15">
        <v>27</v>
      </c>
      <c r="D99" s="15" t="s">
        <v>3</v>
      </c>
      <c r="E99" s="15" t="s">
        <v>76</v>
      </c>
      <c r="F99" s="15" t="s">
        <v>5</v>
      </c>
      <c r="G99" s="16">
        <f>(A101*A102+B101*B102+C101*C102+D101*D102+E101*E102)/C99</f>
        <v>94.555555555555557</v>
      </c>
      <c r="H99" s="15"/>
      <c r="I99" s="15"/>
      <c r="J99" s="15"/>
      <c r="K99" s="15"/>
      <c r="L99" s="27"/>
      <c r="M99" s="15"/>
      <c r="N99" s="15"/>
      <c r="O99" s="1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</row>
    <row r="100" spans="1:64" s="3" customFormat="1" ht="12.75">
      <c r="A100" s="15" t="s">
        <v>974</v>
      </c>
      <c r="B100" s="15" t="s">
        <v>975</v>
      </c>
      <c r="C100" s="15" t="s">
        <v>976</v>
      </c>
      <c r="D100" s="15" t="s">
        <v>977</v>
      </c>
      <c r="E100" s="15" t="s">
        <v>164</v>
      </c>
      <c r="F100" s="15"/>
      <c r="G100" s="15"/>
      <c r="H100" s="15"/>
      <c r="I100" s="15"/>
      <c r="J100" s="15"/>
      <c r="K100" s="15"/>
      <c r="L100" s="15"/>
      <c r="M100" s="27"/>
      <c r="N100" s="15"/>
      <c r="O100" s="1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</row>
    <row r="101" spans="1:64" s="1" customFormat="1" ht="12.75">
      <c r="A101" s="15">
        <v>6</v>
      </c>
      <c r="B101" s="15">
        <v>6</v>
      </c>
      <c r="C101" s="15">
        <v>6</v>
      </c>
      <c r="D101" s="15">
        <v>6</v>
      </c>
      <c r="E101" s="15">
        <v>3</v>
      </c>
      <c r="F101" s="15"/>
      <c r="G101" s="15"/>
      <c r="H101" s="15"/>
      <c r="I101" s="15"/>
      <c r="J101" s="15"/>
      <c r="K101" s="15"/>
      <c r="L101" s="15"/>
      <c r="M101" s="27"/>
      <c r="N101" s="15"/>
      <c r="O101" s="1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</row>
    <row r="102" spans="1:64" s="3" customFormat="1" ht="12">
      <c r="A102" s="17">
        <v>95</v>
      </c>
      <c r="B102" s="17">
        <v>97</v>
      </c>
      <c r="C102" s="17">
        <v>91</v>
      </c>
      <c r="D102" s="17">
        <v>97</v>
      </c>
      <c r="E102" s="17">
        <v>91</v>
      </c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</row>
    <row r="103" spans="1:64" s="1" customFormat="1" ht="12.75">
      <c r="A103" s="14" t="s">
        <v>165</v>
      </c>
      <c r="B103" s="15" t="s">
        <v>2</v>
      </c>
      <c r="C103" s="15">
        <v>30</v>
      </c>
      <c r="D103" s="15" t="s">
        <v>3</v>
      </c>
      <c r="E103" s="15" t="s">
        <v>67</v>
      </c>
      <c r="F103" s="15" t="s">
        <v>5</v>
      </c>
      <c r="G103" s="16">
        <f>(A105*A106+B105*B106+C105*C106+D105*D106+E105*E106)/C103</f>
        <v>95.4</v>
      </c>
      <c r="H103" s="15"/>
      <c r="I103" s="15"/>
      <c r="J103" s="15"/>
      <c r="K103" s="15"/>
      <c r="L103" s="27"/>
      <c r="M103" s="15"/>
      <c r="N103" s="15"/>
      <c r="O103" s="1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</row>
    <row r="104" spans="1:64" s="3" customFormat="1" ht="12.75">
      <c r="A104" s="15" t="s">
        <v>1067</v>
      </c>
      <c r="B104" s="15" t="s">
        <v>166</v>
      </c>
      <c r="C104" s="15" t="s">
        <v>167</v>
      </c>
      <c r="D104" s="15" t="s">
        <v>168</v>
      </c>
      <c r="E104" s="15" t="s">
        <v>169</v>
      </c>
      <c r="F104" s="15"/>
      <c r="G104" s="15"/>
      <c r="H104" s="15"/>
      <c r="I104" s="15"/>
      <c r="J104" s="15"/>
      <c r="K104" s="15"/>
      <c r="L104" s="15"/>
      <c r="M104" s="27"/>
      <c r="N104" s="15"/>
      <c r="O104" s="1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</row>
    <row r="105" spans="1:64" s="1" customFormat="1" ht="12.75">
      <c r="A105" s="15">
        <v>6</v>
      </c>
      <c r="B105" s="15">
        <v>6</v>
      </c>
      <c r="C105" s="15">
        <v>6</v>
      </c>
      <c r="D105" s="15">
        <v>6</v>
      </c>
      <c r="E105" s="15">
        <v>6</v>
      </c>
      <c r="F105" s="15"/>
      <c r="G105" s="15"/>
      <c r="H105" s="15"/>
      <c r="I105" s="15"/>
      <c r="J105" s="15"/>
      <c r="K105" s="15"/>
      <c r="L105" s="15"/>
      <c r="M105" s="27"/>
      <c r="N105" s="15"/>
      <c r="O105" s="1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</row>
    <row r="106" spans="1:64" s="3" customFormat="1" ht="12">
      <c r="A106" s="17">
        <v>97</v>
      </c>
      <c r="B106" s="17">
        <v>97</v>
      </c>
      <c r="C106" s="17">
        <v>91</v>
      </c>
      <c r="D106" s="17">
        <v>94</v>
      </c>
      <c r="E106" s="17">
        <v>98</v>
      </c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</row>
    <row r="107" spans="1:64" s="1" customFormat="1" ht="12.75">
      <c r="A107" s="14" t="s">
        <v>170</v>
      </c>
      <c r="B107" s="15" t="s">
        <v>2</v>
      </c>
      <c r="C107" s="15">
        <v>36</v>
      </c>
      <c r="D107" s="15" t="s">
        <v>3</v>
      </c>
      <c r="E107" s="15" t="s">
        <v>76</v>
      </c>
      <c r="F107" s="15" t="s">
        <v>5</v>
      </c>
      <c r="G107" s="16">
        <f>(A109*A110+B109*B110+C109*C110+D109*D110+E109*E110+F109*F110+G109*G110)/C107</f>
        <v>91.25</v>
      </c>
      <c r="H107" s="15"/>
      <c r="I107" s="15"/>
      <c r="J107" s="15"/>
      <c r="K107" s="15"/>
      <c r="L107" s="27"/>
      <c r="M107" s="15"/>
      <c r="N107" s="15"/>
      <c r="O107" s="1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</row>
    <row r="108" spans="1:64" s="3" customFormat="1" ht="12.75">
      <c r="A108" s="15" t="s">
        <v>171</v>
      </c>
      <c r="B108" s="15" t="s">
        <v>172</v>
      </c>
      <c r="C108" s="15" t="s">
        <v>173</v>
      </c>
      <c r="D108" s="15" t="s">
        <v>174</v>
      </c>
      <c r="E108" s="15" t="s">
        <v>175</v>
      </c>
      <c r="F108" s="15" t="s">
        <v>176</v>
      </c>
      <c r="G108" s="15" t="s">
        <v>177</v>
      </c>
      <c r="H108" s="15"/>
      <c r="I108" s="15"/>
      <c r="J108" s="15"/>
      <c r="K108" s="15"/>
      <c r="L108" s="15"/>
      <c r="M108" s="27"/>
      <c r="N108" s="15"/>
      <c r="O108" s="1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</row>
    <row r="109" spans="1:64" s="1" customFormat="1" ht="12.75">
      <c r="A109" s="15">
        <v>6</v>
      </c>
      <c r="B109" s="15">
        <v>5</v>
      </c>
      <c r="C109" s="15">
        <v>5</v>
      </c>
      <c r="D109" s="15">
        <v>6</v>
      </c>
      <c r="E109" s="15">
        <v>5</v>
      </c>
      <c r="F109" s="15">
        <v>6</v>
      </c>
      <c r="G109" s="15">
        <v>3</v>
      </c>
      <c r="H109" s="15"/>
      <c r="I109" s="15"/>
      <c r="J109" s="15"/>
      <c r="K109" s="15"/>
      <c r="L109" s="15"/>
      <c r="M109" s="27"/>
      <c r="N109" s="15"/>
      <c r="O109" s="1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</row>
    <row r="110" spans="1:64" s="3" customFormat="1" ht="12">
      <c r="A110" s="17">
        <v>95</v>
      </c>
      <c r="B110" s="17">
        <v>89</v>
      </c>
      <c r="C110" s="17">
        <v>91</v>
      </c>
      <c r="D110" s="17">
        <v>88</v>
      </c>
      <c r="E110" s="17">
        <v>90</v>
      </c>
      <c r="F110" s="17">
        <v>92</v>
      </c>
      <c r="G110" s="17">
        <v>95</v>
      </c>
      <c r="H110" s="17"/>
      <c r="I110" s="17"/>
      <c r="J110" s="17"/>
      <c r="K110" s="17"/>
      <c r="L110" s="17"/>
      <c r="M110" s="17"/>
      <c r="N110" s="17"/>
      <c r="O110" s="17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</row>
    <row r="111" spans="1:64" s="1" customFormat="1" ht="12.75">
      <c r="A111" s="14" t="s">
        <v>178</v>
      </c>
      <c r="B111" s="15" t="s">
        <v>2</v>
      </c>
      <c r="C111" s="15">
        <v>33</v>
      </c>
      <c r="D111" s="15" t="s">
        <v>3</v>
      </c>
      <c r="E111" s="15" t="s">
        <v>4</v>
      </c>
      <c r="F111" s="15" t="s">
        <v>5</v>
      </c>
      <c r="G111" s="16">
        <f>(A113*A114+B113*B114+C113*C114+D113*D114+E113*E114+F113*F114)/C111</f>
        <v>90.060606060606062</v>
      </c>
      <c r="H111" s="15"/>
      <c r="I111" s="15"/>
      <c r="J111" s="15"/>
      <c r="K111" s="15"/>
      <c r="L111" s="27"/>
      <c r="M111" s="15"/>
      <c r="N111" s="15"/>
      <c r="O111" s="1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</row>
    <row r="112" spans="1:64" s="3" customFormat="1" ht="12.75">
      <c r="A112" s="15" t="s">
        <v>179</v>
      </c>
      <c r="B112" s="15" t="s">
        <v>180</v>
      </c>
      <c r="C112" s="15" t="s">
        <v>181</v>
      </c>
      <c r="D112" s="15" t="s">
        <v>182</v>
      </c>
      <c r="E112" s="15" t="s">
        <v>183</v>
      </c>
      <c r="F112" s="15" t="s">
        <v>184</v>
      </c>
      <c r="G112" s="15"/>
      <c r="H112" s="15"/>
      <c r="I112" s="15"/>
      <c r="J112" s="15"/>
      <c r="K112" s="15"/>
      <c r="L112" s="15"/>
      <c r="M112" s="27"/>
      <c r="N112" s="15"/>
      <c r="O112" s="1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</row>
    <row r="113" spans="1:64" s="1" customFormat="1" ht="12.75">
      <c r="A113" s="15">
        <v>6</v>
      </c>
      <c r="B113" s="15">
        <v>5</v>
      </c>
      <c r="C113" s="15">
        <v>5</v>
      </c>
      <c r="D113" s="15">
        <v>6</v>
      </c>
      <c r="E113" s="15">
        <v>6</v>
      </c>
      <c r="F113" s="15">
        <v>5</v>
      </c>
      <c r="G113" s="15"/>
      <c r="H113" s="15"/>
      <c r="I113" s="15"/>
      <c r="J113" s="15"/>
      <c r="K113" s="15"/>
      <c r="L113" s="15"/>
      <c r="M113" s="27"/>
      <c r="N113" s="15"/>
      <c r="O113" s="1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</row>
    <row r="114" spans="1:64" s="3" customFormat="1" ht="12">
      <c r="A114" s="17">
        <v>95</v>
      </c>
      <c r="B114" s="17">
        <v>91</v>
      </c>
      <c r="C114" s="17">
        <v>95</v>
      </c>
      <c r="D114" s="17">
        <v>89</v>
      </c>
      <c r="E114" s="17">
        <v>83</v>
      </c>
      <c r="F114" s="17">
        <v>88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</row>
    <row r="115" spans="1:64" s="1" customFormat="1" ht="12.75">
      <c r="A115" s="14" t="s">
        <v>185</v>
      </c>
      <c r="B115" s="15" t="s">
        <v>2</v>
      </c>
      <c r="C115" s="15">
        <v>35</v>
      </c>
      <c r="D115" s="15" t="s">
        <v>3</v>
      </c>
      <c r="E115" s="15" t="s">
        <v>11</v>
      </c>
      <c r="F115" s="15" t="s">
        <v>5</v>
      </c>
      <c r="G115" s="16">
        <f>(A117*A118+B117*B118+C117*C118+D117*D118+E117*E118+F117*F118+G117*G118+H117*H118+I117*I118)/C115</f>
        <v>91.48571428571428</v>
      </c>
      <c r="H115" s="15"/>
      <c r="I115" s="15"/>
      <c r="J115" s="15"/>
      <c r="K115" s="15"/>
      <c r="L115" s="27"/>
      <c r="M115" s="15"/>
      <c r="N115" s="15"/>
      <c r="O115" s="1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</row>
    <row r="116" spans="1:64" s="3" customFormat="1" ht="12.75">
      <c r="A116" s="15" t="s">
        <v>186</v>
      </c>
      <c r="B116" s="15" t="s">
        <v>187</v>
      </c>
      <c r="C116" s="15" t="s">
        <v>188</v>
      </c>
      <c r="D116" s="15" t="s">
        <v>189</v>
      </c>
      <c r="E116" s="15" t="s">
        <v>190</v>
      </c>
      <c r="F116" s="15" t="s">
        <v>191</v>
      </c>
      <c r="G116" s="15" t="s">
        <v>192</v>
      </c>
      <c r="H116" s="15" t="s">
        <v>193</v>
      </c>
      <c r="I116" s="15"/>
      <c r="J116" s="15"/>
      <c r="K116" s="15"/>
      <c r="L116" s="15"/>
      <c r="M116" s="27"/>
      <c r="N116" s="15"/>
      <c r="O116" s="1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</row>
    <row r="117" spans="1:64" s="1" customFormat="1" ht="12.75">
      <c r="A117" s="15">
        <v>4</v>
      </c>
      <c r="B117" s="15">
        <v>4</v>
      </c>
      <c r="C117" s="15">
        <v>5</v>
      </c>
      <c r="D117" s="15">
        <v>6</v>
      </c>
      <c r="E117" s="15">
        <v>5</v>
      </c>
      <c r="F117" s="15">
        <v>6</v>
      </c>
      <c r="G117" s="15">
        <v>1</v>
      </c>
      <c r="H117" s="15">
        <v>4</v>
      </c>
      <c r="I117" s="15"/>
      <c r="J117" s="15"/>
      <c r="K117" s="15"/>
      <c r="L117" s="15"/>
      <c r="M117" s="27"/>
      <c r="N117" s="15"/>
      <c r="O117" s="1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</row>
    <row r="118" spans="1:64" s="3" customFormat="1" ht="12">
      <c r="A118" s="17">
        <v>98</v>
      </c>
      <c r="B118" s="17">
        <v>98</v>
      </c>
      <c r="C118" s="17">
        <v>98</v>
      </c>
      <c r="D118" s="17">
        <v>83</v>
      </c>
      <c r="E118" s="17">
        <v>88</v>
      </c>
      <c r="F118" s="17">
        <v>87</v>
      </c>
      <c r="G118" s="17">
        <v>84</v>
      </c>
      <c r="H118" s="17">
        <v>96</v>
      </c>
      <c r="I118" s="17"/>
      <c r="J118" s="17"/>
      <c r="K118" s="17"/>
      <c r="L118" s="17"/>
      <c r="M118" s="17"/>
      <c r="N118" s="17"/>
      <c r="O118" s="17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</row>
    <row r="119" spans="1:64" s="1" customFormat="1" ht="12.75">
      <c r="A119" s="14" t="s">
        <v>194</v>
      </c>
      <c r="B119" s="15" t="s">
        <v>2</v>
      </c>
      <c r="C119" s="15">
        <v>28</v>
      </c>
      <c r="D119" s="15" t="s">
        <v>3</v>
      </c>
      <c r="E119" s="15" t="s">
        <v>18</v>
      </c>
      <c r="F119" s="15" t="s">
        <v>5</v>
      </c>
      <c r="G119" s="16">
        <f>(A121*A122+B121*B122+C121*C122+D121*D122+E121*E122+F121*F122)/C119</f>
        <v>90</v>
      </c>
      <c r="H119" s="15"/>
      <c r="I119" s="15"/>
      <c r="J119" s="15"/>
      <c r="K119" s="15"/>
      <c r="L119" s="27"/>
      <c r="M119" s="15"/>
      <c r="N119" s="15"/>
      <c r="O119" s="1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</row>
    <row r="120" spans="1:64" s="3" customFormat="1" ht="12.75">
      <c r="A120" s="15" t="s">
        <v>195</v>
      </c>
      <c r="B120" s="15" t="s">
        <v>196</v>
      </c>
      <c r="C120" s="15" t="s">
        <v>197</v>
      </c>
      <c r="D120" s="15" t="s">
        <v>198</v>
      </c>
      <c r="E120" s="15" t="s">
        <v>199</v>
      </c>
      <c r="F120" s="15"/>
      <c r="G120" s="15"/>
      <c r="H120" s="15"/>
      <c r="I120" s="15"/>
      <c r="J120" s="15"/>
      <c r="K120" s="15"/>
      <c r="L120" s="15"/>
      <c r="M120" s="27"/>
      <c r="N120" s="15"/>
      <c r="O120" s="1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</row>
    <row r="121" spans="1:64" s="1" customFormat="1" ht="12.75">
      <c r="A121" s="15">
        <v>6</v>
      </c>
      <c r="B121" s="15">
        <v>6</v>
      </c>
      <c r="C121" s="15">
        <v>6</v>
      </c>
      <c r="D121" s="15">
        <v>5</v>
      </c>
      <c r="E121" s="15">
        <v>5</v>
      </c>
      <c r="F121" s="15"/>
      <c r="G121" s="15"/>
      <c r="H121" s="15"/>
      <c r="I121" s="15"/>
      <c r="J121" s="15"/>
      <c r="K121" s="15"/>
      <c r="L121" s="15"/>
      <c r="M121" s="27"/>
      <c r="N121" s="15"/>
      <c r="O121" s="1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</row>
    <row r="122" spans="1:64" s="3" customFormat="1" ht="12">
      <c r="A122" s="17">
        <v>92</v>
      </c>
      <c r="B122" s="17">
        <v>90</v>
      </c>
      <c r="C122" s="17">
        <v>88</v>
      </c>
      <c r="D122" s="17">
        <v>88</v>
      </c>
      <c r="E122" s="17">
        <v>92</v>
      </c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</row>
    <row r="123" spans="1:64" s="1" customFormat="1" ht="12.75">
      <c r="A123" s="14" t="s">
        <v>200</v>
      </c>
      <c r="B123" s="15" t="s">
        <v>2</v>
      </c>
      <c r="C123" s="15">
        <v>16</v>
      </c>
      <c r="D123" s="15" t="s">
        <v>3</v>
      </c>
      <c r="E123" s="15" t="s">
        <v>970</v>
      </c>
      <c r="F123" s="15" t="s">
        <v>5</v>
      </c>
      <c r="G123" s="16">
        <f>(A125*A126+B125*B126+C125*C126)/C123</f>
        <v>96</v>
      </c>
      <c r="H123" s="15"/>
      <c r="I123" s="15"/>
      <c r="J123" s="15"/>
      <c r="K123" s="15"/>
      <c r="L123" s="27"/>
      <c r="M123" s="15"/>
      <c r="N123" s="15"/>
      <c r="O123" s="1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</row>
    <row r="124" spans="1:64" s="3" customFormat="1" ht="12.75">
      <c r="A124" s="15" t="s">
        <v>967</v>
      </c>
      <c r="B124" s="15" t="s">
        <v>968</v>
      </c>
      <c r="C124" s="15" t="s">
        <v>969</v>
      </c>
      <c r="D124" s="15"/>
      <c r="E124" s="15"/>
      <c r="F124" s="15"/>
      <c r="G124" s="15"/>
      <c r="H124" s="15"/>
      <c r="I124" s="15"/>
      <c r="J124" s="15"/>
      <c r="K124" s="15"/>
      <c r="L124" s="15"/>
      <c r="M124" s="27"/>
      <c r="N124" s="15"/>
      <c r="O124" s="1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</row>
    <row r="125" spans="1:64" s="1" customFormat="1" ht="12.75">
      <c r="A125" s="15">
        <v>6</v>
      </c>
      <c r="B125" s="15">
        <v>6</v>
      </c>
      <c r="C125" s="15">
        <v>4</v>
      </c>
      <c r="D125" s="15"/>
      <c r="E125" s="15"/>
      <c r="F125" s="15"/>
      <c r="G125" s="15"/>
      <c r="H125" s="15"/>
      <c r="I125" s="15"/>
      <c r="J125" s="15"/>
      <c r="K125" s="15"/>
      <c r="L125" s="15"/>
      <c r="M125" s="27"/>
      <c r="N125" s="15"/>
      <c r="O125" s="1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</row>
    <row r="126" spans="1:64" s="3" customFormat="1" ht="12">
      <c r="A126" s="17">
        <v>95</v>
      </c>
      <c r="B126" s="17">
        <v>95</v>
      </c>
      <c r="C126" s="17">
        <v>99</v>
      </c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</row>
    <row r="127" spans="1:64" s="1" customFormat="1" ht="12.75">
      <c r="A127" s="14" t="s">
        <v>201</v>
      </c>
      <c r="B127" s="15" t="s">
        <v>2</v>
      </c>
      <c r="C127" s="15">
        <v>30</v>
      </c>
      <c r="D127" s="15" t="s">
        <v>3</v>
      </c>
      <c r="E127" s="15" t="s">
        <v>87</v>
      </c>
      <c r="F127" s="15" t="s">
        <v>5</v>
      </c>
      <c r="G127" s="54">
        <f>(A129*A130+B129*B130+C129*C130+D129*D130+E129*E130+F129*F130+G129*G130+H129*H130)/C127</f>
        <v>95.066666666666663</v>
      </c>
      <c r="H127" s="15"/>
      <c r="I127" s="15"/>
      <c r="J127" s="15"/>
      <c r="K127" s="15"/>
      <c r="L127" s="27"/>
      <c r="M127" s="15"/>
      <c r="N127" s="15"/>
      <c r="O127" s="1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</row>
    <row r="128" spans="1:64" s="3" customFormat="1" ht="12.75">
      <c r="A128" s="15" t="s">
        <v>202</v>
      </c>
      <c r="B128" s="15" t="s">
        <v>204</v>
      </c>
      <c r="C128" s="15" t="s">
        <v>205</v>
      </c>
      <c r="D128" s="15" t="s">
        <v>206</v>
      </c>
      <c r="E128" s="15" t="s">
        <v>207</v>
      </c>
      <c r="F128" s="15" t="s">
        <v>966</v>
      </c>
      <c r="G128" s="15" t="s">
        <v>209</v>
      </c>
      <c r="H128" s="15"/>
      <c r="I128" s="15"/>
      <c r="J128" s="15"/>
      <c r="K128" s="15"/>
      <c r="L128" s="15"/>
      <c r="M128" s="27"/>
      <c r="N128" s="15"/>
      <c r="O128" s="1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</row>
    <row r="129" spans="1:64" s="1" customFormat="1" ht="12.75">
      <c r="A129" s="15">
        <v>5</v>
      </c>
      <c r="B129" s="15">
        <v>5</v>
      </c>
      <c r="C129" s="15">
        <v>5</v>
      </c>
      <c r="D129" s="15">
        <v>3</v>
      </c>
      <c r="E129" s="15">
        <v>5</v>
      </c>
      <c r="F129" s="15">
        <v>2</v>
      </c>
      <c r="G129" s="15">
        <v>5</v>
      </c>
      <c r="H129" s="15"/>
      <c r="I129" s="15"/>
      <c r="J129" s="15"/>
      <c r="K129" s="15"/>
      <c r="L129" s="15"/>
      <c r="M129" s="27"/>
      <c r="N129" s="15"/>
      <c r="O129" s="1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</row>
    <row r="130" spans="1:64" s="3" customFormat="1" ht="12">
      <c r="A130" s="17">
        <v>97</v>
      </c>
      <c r="B130" s="17">
        <v>95</v>
      </c>
      <c r="C130" s="17">
        <v>96</v>
      </c>
      <c r="D130" s="17">
        <v>97</v>
      </c>
      <c r="E130" s="17">
        <v>91</v>
      </c>
      <c r="F130" s="17">
        <v>93</v>
      </c>
      <c r="G130" s="17">
        <v>96</v>
      </c>
      <c r="H130" s="17"/>
      <c r="I130" s="17"/>
      <c r="J130" s="17"/>
      <c r="K130" s="17"/>
      <c r="L130" s="17"/>
      <c r="M130" s="17"/>
      <c r="N130" s="17"/>
      <c r="O130" s="17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</row>
    <row r="131" spans="1:64" s="1" customFormat="1" ht="12.75">
      <c r="A131" s="14" t="s">
        <v>210</v>
      </c>
      <c r="B131" s="15" t="s">
        <v>2</v>
      </c>
      <c r="C131" s="15">
        <v>17</v>
      </c>
      <c r="D131" s="15" t="s">
        <v>3</v>
      </c>
      <c r="E131" s="15" t="s">
        <v>87</v>
      </c>
      <c r="F131" s="15" t="s">
        <v>5</v>
      </c>
      <c r="G131" s="16">
        <f>(A133*A134+B133*B134+C133*C134+D133*D134)/C131</f>
        <v>96.352941176470594</v>
      </c>
      <c r="H131" s="15"/>
      <c r="I131" s="15"/>
      <c r="J131" s="15"/>
      <c r="K131" s="15"/>
      <c r="L131" s="27"/>
      <c r="M131" s="15"/>
      <c r="N131" s="15"/>
      <c r="O131" s="1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</row>
    <row r="132" spans="1:64" s="3" customFormat="1" ht="12.75">
      <c r="A132" s="15" t="s">
        <v>211</v>
      </c>
      <c r="B132" s="15" t="s">
        <v>203</v>
      </c>
      <c r="C132" s="15" t="s">
        <v>212</v>
      </c>
      <c r="D132" s="15" t="s">
        <v>206</v>
      </c>
      <c r="E132" s="15"/>
      <c r="F132" s="15"/>
      <c r="G132" s="15"/>
      <c r="H132" s="15"/>
      <c r="I132" s="15"/>
      <c r="J132" s="15"/>
      <c r="K132" s="15"/>
      <c r="L132" s="15"/>
      <c r="M132" s="27"/>
      <c r="N132" s="15"/>
      <c r="O132" s="1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</row>
    <row r="133" spans="1:64" s="1" customFormat="1" ht="12.75">
      <c r="A133" s="15">
        <v>6</v>
      </c>
      <c r="B133" s="15">
        <v>4</v>
      </c>
      <c r="C133" s="15">
        <v>5</v>
      </c>
      <c r="D133" s="15">
        <v>2</v>
      </c>
      <c r="E133" s="15"/>
      <c r="F133" s="15"/>
      <c r="G133" s="15"/>
      <c r="H133" s="15"/>
      <c r="I133" s="15"/>
      <c r="J133" s="15"/>
      <c r="K133" s="15"/>
      <c r="L133" s="15"/>
      <c r="M133" s="27"/>
      <c r="N133" s="15"/>
      <c r="O133" s="1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</row>
    <row r="134" spans="1:64" s="3" customFormat="1" ht="12">
      <c r="A134" s="17">
        <v>97</v>
      </c>
      <c r="B134" s="17">
        <v>98</v>
      </c>
      <c r="C134" s="17">
        <v>94</v>
      </c>
      <c r="D134" s="17">
        <v>97</v>
      </c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</row>
    <row r="135" spans="1:64" s="1" customFormat="1" ht="12.75">
      <c r="A135" s="14" t="s">
        <v>986</v>
      </c>
      <c r="B135" s="15" t="s">
        <v>2</v>
      </c>
      <c r="C135" s="15">
        <v>38</v>
      </c>
      <c r="D135" s="15" t="s">
        <v>3</v>
      </c>
      <c r="E135" s="15" t="s">
        <v>979</v>
      </c>
      <c r="F135" s="15" t="s">
        <v>5</v>
      </c>
      <c r="G135" s="16">
        <f>(A137*A138+B137*B138+C137*C138+D137*D138+E137*E138+F137*F138+G137*G138)/C135</f>
        <v>91.973684210526315</v>
      </c>
      <c r="H135" s="15"/>
      <c r="I135" s="15"/>
      <c r="J135" s="15"/>
      <c r="K135" s="15"/>
      <c r="L135" s="27"/>
      <c r="M135" s="15"/>
      <c r="N135" s="15"/>
      <c r="O135" s="1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</row>
    <row r="136" spans="1:64" s="3" customFormat="1" ht="12.75">
      <c r="A136" s="15" t="s">
        <v>985</v>
      </c>
      <c r="B136" s="15" t="s">
        <v>980</v>
      </c>
      <c r="C136" s="15" t="s">
        <v>981</v>
      </c>
      <c r="D136" s="15" t="s">
        <v>982</v>
      </c>
      <c r="E136" s="15" t="s">
        <v>214</v>
      </c>
      <c r="F136" s="15" t="s">
        <v>983</v>
      </c>
      <c r="G136" s="15" t="s">
        <v>984</v>
      </c>
      <c r="H136" s="15"/>
      <c r="I136" s="15"/>
      <c r="J136" s="15"/>
      <c r="K136" s="15"/>
      <c r="L136" s="15"/>
      <c r="M136" s="27"/>
      <c r="N136" s="15"/>
      <c r="O136" s="1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</row>
    <row r="137" spans="1:64" s="1" customFormat="1" ht="12.75">
      <c r="A137" s="1">
        <v>5</v>
      </c>
      <c r="B137" s="15">
        <v>6</v>
      </c>
      <c r="C137" s="15">
        <v>6</v>
      </c>
      <c r="D137" s="15">
        <v>6</v>
      </c>
      <c r="E137" s="15">
        <v>3</v>
      </c>
      <c r="F137" s="15">
        <v>6</v>
      </c>
      <c r="G137" s="15">
        <v>6</v>
      </c>
      <c r="H137" s="15"/>
      <c r="I137" s="15"/>
      <c r="J137" s="15"/>
      <c r="K137" s="15"/>
      <c r="L137" s="15"/>
      <c r="M137" s="27"/>
      <c r="N137" s="15"/>
      <c r="O137" s="1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</row>
    <row r="138" spans="1:64" s="3" customFormat="1" ht="12">
      <c r="A138" s="17">
        <v>87</v>
      </c>
      <c r="B138" s="17">
        <v>95</v>
      </c>
      <c r="C138" s="17">
        <v>91</v>
      </c>
      <c r="D138" s="17">
        <v>86</v>
      </c>
      <c r="E138" s="17">
        <v>92</v>
      </c>
      <c r="F138" s="17">
        <v>96</v>
      </c>
      <c r="G138" s="17">
        <v>96</v>
      </c>
      <c r="H138" s="17"/>
      <c r="I138" s="17"/>
      <c r="J138" s="17"/>
      <c r="K138" s="17"/>
      <c r="L138" s="17"/>
      <c r="M138" s="17"/>
      <c r="N138" s="17"/>
      <c r="O138" s="17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</row>
    <row r="139" spans="1:64" s="1" customFormat="1" ht="12.75">
      <c r="A139" s="14" t="s">
        <v>213</v>
      </c>
      <c r="B139" s="15" t="s">
        <v>2</v>
      </c>
      <c r="C139" s="15">
        <v>30</v>
      </c>
      <c r="D139" s="15" t="s">
        <v>3</v>
      </c>
      <c r="E139" s="15" t="s">
        <v>67</v>
      </c>
      <c r="F139" s="15" t="s">
        <v>5</v>
      </c>
      <c r="G139" s="16">
        <f>(A141*A142+B141*B142+C141*C142+D141*D142+E141*E142+F141*F142)/C139</f>
        <v>91.7</v>
      </c>
      <c r="H139" s="15"/>
      <c r="I139" s="15"/>
      <c r="J139" s="15"/>
      <c r="K139" s="15"/>
      <c r="L139" s="27"/>
      <c r="M139" s="15"/>
      <c r="N139" s="15"/>
      <c r="O139" s="1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</row>
    <row r="140" spans="1:64" s="3" customFormat="1" ht="12.75">
      <c r="A140" s="15" t="s">
        <v>214</v>
      </c>
      <c r="B140" s="15" t="s">
        <v>215</v>
      </c>
      <c r="C140" s="15" t="s">
        <v>216</v>
      </c>
      <c r="D140" s="15" t="s">
        <v>217</v>
      </c>
      <c r="E140" s="15" t="s">
        <v>218</v>
      </c>
      <c r="F140" s="15" t="s">
        <v>208</v>
      </c>
      <c r="G140" s="15"/>
      <c r="H140" s="15"/>
      <c r="I140" s="15"/>
      <c r="J140" s="15"/>
      <c r="K140" s="15"/>
      <c r="L140" s="15"/>
      <c r="M140" s="27"/>
      <c r="N140" s="15"/>
      <c r="O140" s="1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</row>
    <row r="141" spans="1:64" s="1" customFormat="1" ht="12.75">
      <c r="A141" s="15">
        <v>3</v>
      </c>
      <c r="B141" s="15">
        <v>6</v>
      </c>
      <c r="C141" s="15">
        <v>6</v>
      </c>
      <c r="D141" s="15">
        <v>6</v>
      </c>
      <c r="E141" s="15">
        <v>6</v>
      </c>
      <c r="F141" s="15">
        <v>3</v>
      </c>
      <c r="G141" s="15"/>
      <c r="H141" s="15"/>
      <c r="I141" s="15"/>
      <c r="J141" s="15"/>
      <c r="K141" s="15"/>
      <c r="L141" s="15"/>
      <c r="M141" s="27"/>
      <c r="N141" s="15"/>
      <c r="O141" s="1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</row>
    <row r="142" spans="1:64" s="3" customFormat="1" ht="12">
      <c r="A142" s="17">
        <v>92</v>
      </c>
      <c r="B142" s="17">
        <v>87</v>
      </c>
      <c r="C142" s="17">
        <v>93</v>
      </c>
      <c r="D142" s="17">
        <v>94</v>
      </c>
      <c r="E142" s="17">
        <v>92</v>
      </c>
      <c r="F142" s="17">
        <v>93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</row>
    <row r="143" spans="1:64" s="1" customFormat="1" ht="12.75">
      <c r="A143" s="14" t="s">
        <v>219</v>
      </c>
      <c r="B143" s="15" t="s">
        <v>2</v>
      </c>
      <c r="C143" s="15">
        <v>29</v>
      </c>
      <c r="D143" s="15" t="s">
        <v>3</v>
      </c>
      <c r="E143" s="15" t="s">
        <v>37</v>
      </c>
      <c r="F143" s="15" t="s">
        <v>5</v>
      </c>
      <c r="G143" s="16">
        <f>(A145*A146+B145*B146+C145*C146+D145*D146+E145*E146)/C143</f>
        <v>97.41379310344827</v>
      </c>
      <c r="H143" s="15"/>
      <c r="I143" s="15"/>
      <c r="J143" s="15"/>
      <c r="K143" s="15"/>
      <c r="L143" s="27"/>
      <c r="M143" s="15"/>
      <c r="N143" s="15"/>
      <c r="O143" s="1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</row>
    <row r="144" spans="1:64" s="3" customFormat="1" ht="12.75">
      <c r="A144" s="15" t="s">
        <v>220</v>
      </c>
      <c r="B144" s="15" t="s">
        <v>221</v>
      </c>
      <c r="C144" s="15" t="s">
        <v>222</v>
      </c>
      <c r="D144" s="15" t="s">
        <v>223</v>
      </c>
      <c r="E144" s="15" t="s">
        <v>224</v>
      </c>
      <c r="F144" s="15"/>
      <c r="G144" s="15"/>
      <c r="H144" s="15"/>
      <c r="I144" s="15"/>
      <c r="J144" s="15"/>
      <c r="K144" s="15"/>
      <c r="L144" s="15"/>
      <c r="M144" s="27"/>
      <c r="N144" s="15"/>
      <c r="O144" s="1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</row>
    <row r="145" spans="1:256" s="1" customFormat="1" ht="12.75">
      <c r="A145" s="15">
        <v>6</v>
      </c>
      <c r="B145" s="15">
        <v>5</v>
      </c>
      <c r="C145" s="15">
        <v>6</v>
      </c>
      <c r="D145" s="15">
        <v>6</v>
      </c>
      <c r="E145" s="15">
        <v>6</v>
      </c>
      <c r="F145" s="15"/>
      <c r="G145" s="15"/>
      <c r="H145" s="15"/>
      <c r="I145" s="15"/>
      <c r="J145" s="15"/>
      <c r="K145" s="15"/>
      <c r="L145" s="15"/>
      <c r="M145" s="27"/>
      <c r="N145" s="15"/>
      <c r="O145" s="1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</row>
    <row r="146" spans="1:256" s="3" customFormat="1" ht="12">
      <c r="A146" s="17">
        <v>97</v>
      </c>
      <c r="B146" s="17">
        <v>97</v>
      </c>
      <c r="C146" s="17">
        <v>98</v>
      </c>
      <c r="D146" s="17">
        <v>98</v>
      </c>
      <c r="E146" s="17">
        <v>97</v>
      </c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</row>
    <row r="147" spans="1:256" s="1" customFormat="1" ht="22.5">
      <c r="A147" s="135" t="s">
        <v>225</v>
      </c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7"/>
      <c r="P147" s="24"/>
      <c r="Q147" s="24"/>
      <c r="R147" s="24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</row>
    <row r="148" spans="1:256" s="1" customFormat="1" ht="12.75">
      <c r="A148" s="14" t="s">
        <v>226</v>
      </c>
      <c r="B148" s="15" t="s">
        <v>2</v>
      </c>
      <c r="C148" s="15">
        <v>24</v>
      </c>
      <c r="D148" s="15" t="s">
        <v>3</v>
      </c>
      <c r="E148" s="15" t="s">
        <v>227</v>
      </c>
      <c r="F148" s="15" t="s">
        <v>5</v>
      </c>
      <c r="G148" s="16">
        <f>(A150*A151+B150*B151+C150*C151+D150*D151+E150*E151+F150*F151+G150*G151+H150*H151)/C148</f>
        <v>86.583333333333329</v>
      </c>
      <c r="H148" s="15"/>
      <c r="I148" s="15"/>
      <c r="J148" s="15"/>
      <c r="K148" s="15"/>
      <c r="L148" s="15"/>
      <c r="M148" s="15"/>
      <c r="N148" s="15"/>
      <c r="O148" s="15"/>
      <c r="P148" s="31"/>
      <c r="Q148" s="35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  <c r="EP148" s="10"/>
      <c r="EQ148" s="10"/>
      <c r="ER148" s="10"/>
      <c r="ES148" s="10"/>
      <c r="ET148" s="10"/>
      <c r="EU148" s="10"/>
      <c r="EV148" s="10"/>
      <c r="EW148" s="10"/>
      <c r="EX148" s="10"/>
      <c r="EY148" s="10"/>
      <c r="EZ148" s="10"/>
      <c r="FA148" s="10"/>
      <c r="FB148" s="10"/>
      <c r="FC148" s="10"/>
      <c r="FD148" s="10"/>
      <c r="FE148" s="10"/>
      <c r="FF148" s="10"/>
      <c r="FG148" s="10"/>
      <c r="FH148" s="10"/>
      <c r="FI148" s="10"/>
      <c r="FJ148" s="10"/>
      <c r="FK148" s="10"/>
      <c r="FL148" s="10"/>
      <c r="FM148" s="10"/>
      <c r="FN148" s="10"/>
      <c r="FO148" s="10"/>
      <c r="FP148" s="10"/>
      <c r="FQ148" s="10"/>
      <c r="FR148" s="10"/>
      <c r="FS148" s="10"/>
      <c r="FT148" s="10"/>
      <c r="FU148" s="10"/>
      <c r="FV148" s="10"/>
      <c r="FW148" s="10"/>
      <c r="FX148" s="10"/>
      <c r="FY148" s="10"/>
      <c r="FZ148" s="10"/>
      <c r="GA148" s="10"/>
      <c r="GB148" s="10"/>
      <c r="GC148" s="10"/>
      <c r="GD148" s="10"/>
      <c r="GE148" s="10"/>
      <c r="GF148" s="10"/>
      <c r="GG148" s="10"/>
      <c r="GH148" s="10"/>
      <c r="GI148" s="10"/>
      <c r="GJ148" s="10"/>
      <c r="GK148" s="10"/>
      <c r="GL148" s="10"/>
      <c r="GM148" s="10"/>
      <c r="GN148" s="10"/>
      <c r="GO148" s="10"/>
      <c r="GP148" s="10"/>
      <c r="GQ148" s="10"/>
      <c r="GR148" s="10"/>
      <c r="GS148" s="10"/>
      <c r="GT148" s="10"/>
      <c r="GU148" s="10"/>
      <c r="GV148" s="10"/>
      <c r="GW148" s="10"/>
      <c r="GX148" s="10"/>
      <c r="GY148" s="10"/>
      <c r="GZ148" s="10"/>
      <c r="HA148" s="10"/>
      <c r="HB148" s="10"/>
      <c r="HC148" s="10"/>
      <c r="HD148" s="10"/>
      <c r="HE148" s="10"/>
      <c r="HF148" s="10"/>
      <c r="HG148" s="10"/>
      <c r="HH148" s="10"/>
      <c r="HI148" s="10"/>
      <c r="HJ148" s="10"/>
      <c r="HK148" s="10"/>
      <c r="HL148" s="10"/>
      <c r="HM148" s="10"/>
      <c r="HN148" s="10"/>
      <c r="HO148" s="10"/>
      <c r="HP148" s="10"/>
      <c r="HQ148" s="10"/>
      <c r="HR148" s="10"/>
      <c r="HS148" s="10"/>
      <c r="HT148" s="10"/>
      <c r="HU148" s="10"/>
      <c r="HV148" s="10"/>
      <c r="HW148" s="10"/>
      <c r="HX148" s="10"/>
      <c r="HY148" s="10"/>
      <c r="HZ148" s="10"/>
      <c r="IA148" s="10"/>
      <c r="IB148" s="10"/>
      <c r="IC148" s="10"/>
      <c r="ID148" s="10"/>
      <c r="IE148" s="10"/>
      <c r="IF148" s="10"/>
      <c r="IG148" s="10"/>
      <c r="IH148" s="10"/>
      <c r="II148" s="10"/>
      <c r="IJ148" s="10"/>
      <c r="IK148" s="10"/>
      <c r="IL148" s="10"/>
      <c r="IM148" s="10"/>
      <c r="IN148" s="10"/>
      <c r="IO148" s="10"/>
      <c r="IP148" s="10"/>
      <c r="IQ148" s="10"/>
      <c r="IR148" s="10"/>
      <c r="IS148" s="10"/>
      <c r="IT148" s="10"/>
      <c r="IU148" s="10"/>
      <c r="IV148" s="10"/>
    </row>
    <row r="149" spans="1:256" s="1" customFormat="1" ht="12.75">
      <c r="A149" s="15" t="s">
        <v>1020</v>
      </c>
      <c r="B149" s="15" t="s">
        <v>1021</v>
      </c>
      <c r="C149" s="15" t="s">
        <v>1022</v>
      </c>
      <c r="D149" s="15" t="s">
        <v>1023</v>
      </c>
      <c r="E149" s="15" t="s">
        <v>228</v>
      </c>
      <c r="F149" s="15"/>
      <c r="G149" s="20"/>
      <c r="H149" s="15"/>
      <c r="I149" s="15"/>
      <c r="J149" s="15"/>
      <c r="K149" s="15"/>
      <c r="L149" s="15"/>
      <c r="M149" s="15"/>
      <c r="N149" s="15"/>
      <c r="O149" s="15"/>
      <c r="P149" s="31"/>
      <c r="Q149" s="35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K149" s="10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10"/>
      <c r="DZ149" s="10"/>
      <c r="EA149" s="10"/>
      <c r="EB149" s="10"/>
      <c r="EC149" s="10"/>
      <c r="ED149" s="10"/>
      <c r="EE149" s="10"/>
      <c r="EF149" s="10"/>
      <c r="EG149" s="10"/>
      <c r="EH149" s="10"/>
      <c r="EI149" s="10"/>
      <c r="EJ149" s="10"/>
      <c r="EK149" s="10"/>
      <c r="EL149" s="10"/>
      <c r="EM149" s="10"/>
      <c r="EN149" s="10"/>
      <c r="EO149" s="10"/>
      <c r="EP149" s="10"/>
      <c r="EQ149" s="10"/>
      <c r="ER149" s="10"/>
      <c r="ES149" s="10"/>
      <c r="ET149" s="10"/>
      <c r="EU149" s="10"/>
      <c r="EV149" s="10"/>
      <c r="EW149" s="10"/>
      <c r="EX149" s="10"/>
      <c r="EY149" s="10"/>
      <c r="EZ149" s="10"/>
      <c r="FA149" s="10"/>
      <c r="FB149" s="10"/>
      <c r="FC149" s="10"/>
      <c r="FD149" s="10"/>
      <c r="FE149" s="10"/>
      <c r="FF149" s="10"/>
      <c r="FG149" s="10"/>
      <c r="FH149" s="10"/>
      <c r="FI149" s="10"/>
      <c r="FJ149" s="10"/>
      <c r="FK149" s="10"/>
      <c r="FL149" s="10"/>
      <c r="FM149" s="10"/>
      <c r="FN149" s="10"/>
      <c r="FO149" s="10"/>
      <c r="FP149" s="10"/>
      <c r="FQ149" s="10"/>
      <c r="FR149" s="10"/>
      <c r="FS149" s="10"/>
      <c r="FT149" s="10"/>
      <c r="FU149" s="10"/>
      <c r="FV149" s="10"/>
      <c r="FW149" s="10"/>
      <c r="FX149" s="10"/>
      <c r="FY149" s="10"/>
      <c r="FZ149" s="10"/>
      <c r="GA149" s="10"/>
      <c r="GB149" s="10"/>
      <c r="GC149" s="10"/>
      <c r="GD149" s="10"/>
      <c r="GE149" s="10"/>
      <c r="GF149" s="10"/>
      <c r="GG149" s="10"/>
      <c r="GH149" s="10"/>
      <c r="GI149" s="10"/>
      <c r="GJ149" s="10"/>
      <c r="GK149" s="10"/>
      <c r="GL149" s="10"/>
      <c r="GM149" s="10"/>
      <c r="GN149" s="10"/>
      <c r="GO149" s="10"/>
      <c r="GP149" s="10"/>
      <c r="GQ149" s="10"/>
      <c r="GR149" s="10"/>
      <c r="GS149" s="10"/>
      <c r="GT149" s="10"/>
      <c r="GU149" s="10"/>
      <c r="GV149" s="10"/>
      <c r="GW149" s="10"/>
      <c r="GX149" s="10"/>
      <c r="GY149" s="10"/>
      <c r="GZ149" s="10"/>
      <c r="HA149" s="10"/>
      <c r="HB149" s="10"/>
      <c r="HC149" s="10"/>
      <c r="HD149" s="10"/>
      <c r="HE149" s="10"/>
      <c r="HF149" s="10"/>
      <c r="HG149" s="10"/>
      <c r="HH149" s="10"/>
      <c r="HI149" s="10"/>
      <c r="HJ149" s="10"/>
      <c r="HK149" s="10"/>
      <c r="HL149" s="10"/>
      <c r="HM149" s="10"/>
      <c r="HN149" s="10"/>
      <c r="HO149" s="10"/>
      <c r="HP149" s="10"/>
      <c r="HQ149" s="10"/>
      <c r="HR149" s="10"/>
      <c r="HS149" s="10"/>
      <c r="HT149" s="10"/>
      <c r="HU149" s="10"/>
      <c r="HV149" s="10"/>
      <c r="HW149" s="10"/>
      <c r="HX149" s="10"/>
      <c r="HY149" s="10"/>
      <c r="HZ149" s="10"/>
      <c r="IA149" s="10"/>
      <c r="IB149" s="10"/>
      <c r="IC149" s="10"/>
      <c r="ID149" s="10"/>
      <c r="IE149" s="10"/>
      <c r="IF149" s="10"/>
      <c r="IG149" s="10"/>
      <c r="IH149" s="10"/>
      <c r="II149" s="10"/>
      <c r="IJ149" s="10"/>
      <c r="IK149" s="10"/>
      <c r="IL149" s="10"/>
      <c r="IM149" s="10"/>
      <c r="IN149" s="10"/>
      <c r="IO149" s="10"/>
      <c r="IP149" s="10"/>
      <c r="IQ149" s="10"/>
      <c r="IR149" s="10"/>
      <c r="IS149" s="10"/>
      <c r="IT149" s="10"/>
      <c r="IU149" s="10"/>
      <c r="IV149" s="10"/>
    </row>
    <row r="150" spans="1:256" s="3" customFormat="1" ht="12.75">
      <c r="A150" s="15">
        <v>6</v>
      </c>
      <c r="B150" s="15">
        <v>6</v>
      </c>
      <c r="C150" s="15">
        <v>6</v>
      </c>
      <c r="D150" s="15">
        <v>5</v>
      </c>
      <c r="E150" s="15">
        <v>1</v>
      </c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31"/>
      <c r="Q150" s="35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  <c r="DO150" s="10"/>
      <c r="DP150" s="10"/>
      <c r="DQ150" s="10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  <c r="EE150" s="10"/>
      <c r="EF150" s="10"/>
      <c r="EG150" s="10"/>
      <c r="EH150" s="10"/>
      <c r="EI150" s="10"/>
      <c r="EJ150" s="10"/>
      <c r="EK150" s="10"/>
      <c r="EL150" s="10"/>
      <c r="EM150" s="10"/>
      <c r="EN150" s="10"/>
      <c r="EO150" s="10"/>
      <c r="EP150" s="10"/>
      <c r="EQ150" s="10"/>
      <c r="ER150" s="10"/>
      <c r="ES150" s="10"/>
      <c r="ET150" s="10"/>
      <c r="EU150" s="10"/>
      <c r="EV150" s="10"/>
      <c r="EW150" s="10"/>
      <c r="EX150" s="10"/>
      <c r="EY150" s="10"/>
      <c r="EZ150" s="10"/>
      <c r="FA150" s="10"/>
      <c r="FB150" s="10"/>
      <c r="FC150" s="10"/>
      <c r="FD150" s="10"/>
      <c r="FE150" s="10"/>
      <c r="FF150" s="10"/>
      <c r="FG150" s="10"/>
      <c r="FH150" s="10"/>
      <c r="FI150" s="10"/>
      <c r="FJ150" s="10"/>
      <c r="FK150" s="10"/>
      <c r="FL150" s="10"/>
      <c r="FM150" s="10"/>
      <c r="FN150" s="10"/>
      <c r="FO150" s="10"/>
      <c r="FP150" s="10"/>
      <c r="FQ150" s="10"/>
      <c r="FR150" s="10"/>
      <c r="FS150" s="10"/>
      <c r="FT150" s="10"/>
      <c r="FU150" s="10"/>
      <c r="FV150" s="10"/>
      <c r="FW150" s="10"/>
      <c r="FX150" s="10"/>
      <c r="FY150" s="10"/>
      <c r="FZ150" s="10"/>
      <c r="GA150" s="10"/>
      <c r="GB150" s="10"/>
      <c r="GC150" s="10"/>
      <c r="GD150" s="10"/>
      <c r="GE150" s="10"/>
      <c r="GF150" s="10"/>
      <c r="GG150" s="10"/>
      <c r="GH150" s="10"/>
      <c r="GI150" s="10"/>
      <c r="GJ150" s="10"/>
      <c r="GK150" s="10"/>
      <c r="GL150" s="10"/>
      <c r="GM150" s="10"/>
      <c r="GN150" s="10"/>
      <c r="GO150" s="10"/>
      <c r="GP150" s="10"/>
      <c r="GQ150" s="10"/>
      <c r="GR150" s="10"/>
      <c r="GS150" s="10"/>
      <c r="GT150" s="10"/>
      <c r="GU150" s="10"/>
      <c r="GV150" s="10"/>
      <c r="GW150" s="10"/>
      <c r="GX150" s="10"/>
      <c r="GY150" s="10"/>
      <c r="GZ150" s="10"/>
      <c r="HA150" s="10"/>
      <c r="HB150" s="10"/>
      <c r="HC150" s="10"/>
      <c r="HD150" s="10"/>
      <c r="HE150" s="10"/>
      <c r="HF150" s="10"/>
      <c r="HG150" s="10"/>
      <c r="HH150" s="10"/>
      <c r="HI150" s="10"/>
      <c r="HJ150" s="10"/>
      <c r="HK150" s="10"/>
      <c r="HL150" s="10"/>
      <c r="HM150" s="10"/>
      <c r="HN150" s="10"/>
      <c r="HO150" s="10"/>
      <c r="HP150" s="10"/>
      <c r="HQ150" s="10"/>
      <c r="HR150" s="10"/>
      <c r="HS150" s="10"/>
      <c r="HT150" s="10"/>
      <c r="HU150" s="10"/>
      <c r="HV150" s="10"/>
      <c r="HW150" s="10"/>
      <c r="HX150" s="10"/>
      <c r="HY150" s="10"/>
      <c r="HZ150" s="10"/>
      <c r="IA150" s="10"/>
      <c r="IB150" s="10"/>
      <c r="IC150" s="10"/>
      <c r="ID150" s="10"/>
      <c r="IE150" s="10"/>
      <c r="IF150" s="10"/>
      <c r="IG150" s="10"/>
      <c r="IH150" s="10"/>
      <c r="II150" s="10"/>
      <c r="IJ150" s="10"/>
      <c r="IK150" s="10"/>
      <c r="IL150" s="10"/>
      <c r="IM150" s="10"/>
      <c r="IN150" s="10"/>
      <c r="IO150" s="10"/>
      <c r="IP150" s="10"/>
      <c r="IQ150" s="10"/>
      <c r="IR150" s="10"/>
      <c r="IS150" s="10"/>
      <c r="IT150" s="10"/>
      <c r="IU150" s="10"/>
      <c r="IV150" s="10"/>
    </row>
    <row r="151" spans="1:256" s="1" customFormat="1" ht="12.75">
      <c r="A151" s="17">
        <v>86</v>
      </c>
      <c r="B151" s="17">
        <v>86</v>
      </c>
      <c r="C151" s="17">
        <v>89</v>
      </c>
      <c r="D151" s="17">
        <v>85</v>
      </c>
      <c r="E151" s="17">
        <v>87</v>
      </c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31"/>
      <c r="Q151" s="35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  <c r="CU151" s="36"/>
      <c r="CV151" s="36"/>
      <c r="CW151" s="36"/>
      <c r="CX151" s="36"/>
      <c r="CY151" s="36"/>
      <c r="CZ151" s="36"/>
      <c r="DA151" s="36"/>
      <c r="DB151" s="36"/>
      <c r="DC151" s="36"/>
      <c r="DD151" s="36"/>
      <c r="DE151" s="36"/>
      <c r="DF151" s="36"/>
      <c r="DG151" s="36"/>
      <c r="DH151" s="36"/>
      <c r="DI151" s="36"/>
      <c r="DJ151" s="36"/>
      <c r="DK151" s="36"/>
      <c r="DL151" s="36"/>
      <c r="DM151" s="36"/>
      <c r="DN151" s="36"/>
      <c r="DO151" s="36"/>
      <c r="DP151" s="36"/>
      <c r="DQ151" s="36"/>
      <c r="DR151" s="36"/>
      <c r="DS151" s="36"/>
      <c r="DT151" s="36"/>
      <c r="DU151" s="36"/>
      <c r="DV151" s="36"/>
      <c r="DW151" s="36"/>
      <c r="DX151" s="36"/>
      <c r="DY151" s="36"/>
      <c r="DZ151" s="36"/>
      <c r="EA151" s="36"/>
      <c r="EB151" s="36"/>
      <c r="EC151" s="36"/>
      <c r="ED151" s="36"/>
      <c r="EE151" s="36"/>
      <c r="EF151" s="36"/>
      <c r="EG151" s="36"/>
      <c r="EH151" s="36"/>
      <c r="EI151" s="36"/>
      <c r="EJ151" s="36"/>
      <c r="EK151" s="36"/>
      <c r="EL151" s="36"/>
      <c r="EM151" s="36"/>
      <c r="EN151" s="36"/>
      <c r="EO151" s="36"/>
      <c r="EP151" s="36"/>
      <c r="EQ151" s="36"/>
      <c r="ER151" s="36"/>
      <c r="ES151" s="36"/>
      <c r="ET151" s="36"/>
      <c r="EU151" s="36"/>
      <c r="EV151" s="36"/>
      <c r="EW151" s="36"/>
      <c r="EX151" s="36"/>
      <c r="EY151" s="36"/>
      <c r="EZ151" s="36"/>
      <c r="FA151" s="36"/>
      <c r="FB151" s="36"/>
      <c r="FC151" s="36"/>
      <c r="FD151" s="36"/>
      <c r="FE151" s="36"/>
      <c r="FF151" s="36"/>
      <c r="FG151" s="36"/>
      <c r="FH151" s="36"/>
      <c r="FI151" s="36"/>
      <c r="FJ151" s="36"/>
      <c r="FK151" s="36"/>
      <c r="FL151" s="36"/>
      <c r="FM151" s="36"/>
      <c r="FN151" s="36"/>
      <c r="FO151" s="36"/>
      <c r="FP151" s="36"/>
      <c r="FQ151" s="36"/>
      <c r="FR151" s="36"/>
      <c r="FS151" s="36"/>
      <c r="FT151" s="36"/>
      <c r="FU151" s="36"/>
      <c r="FV151" s="36"/>
      <c r="FW151" s="36"/>
      <c r="FX151" s="36"/>
      <c r="FY151" s="36"/>
      <c r="FZ151" s="36"/>
      <c r="GA151" s="36"/>
      <c r="GB151" s="36"/>
      <c r="GC151" s="36"/>
      <c r="GD151" s="36"/>
      <c r="GE151" s="36"/>
      <c r="GF151" s="36"/>
      <c r="GG151" s="36"/>
      <c r="GH151" s="36"/>
      <c r="GI151" s="36"/>
      <c r="GJ151" s="36"/>
      <c r="GK151" s="36"/>
      <c r="GL151" s="36"/>
      <c r="GM151" s="36"/>
      <c r="GN151" s="36"/>
      <c r="GO151" s="36"/>
      <c r="GP151" s="36"/>
      <c r="GQ151" s="36"/>
      <c r="GR151" s="36"/>
      <c r="GS151" s="36"/>
      <c r="GT151" s="36"/>
      <c r="GU151" s="36"/>
      <c r="GV151" s="36"/>
      <c r="GW151" s="36"/>
      <c r="GX151" s="36"/>
      <c r="GY151" s="36"/>
      <c r="GZ151" s="36"/>
      <c r="HA151" s="36"/>
      <c r="HB151" s="36"/>
      <c r="HC151" s="36"/>
      <c r="HD151" s="36"/>
      <c r="HE151" s="36"/>
      <c r="HF151" s="36"/>
      <c r="HG151" s="36"/>
      <c r="HH151" s="36"/>
      <c r="HI151" s="36"/>
      <c r="HJ151" s="36"/>
      <c r="HK151" s="36"/>
      <c r="HL151" s="36"/>
      <c r="HM151" s="36"/>
      <c r="HN151" s="36"/>
      <c r="HO151" s="36"/>
      <c r="HP151" s="36"/>
      <c r="HQ151" s="36"/>
      <c r="HR151" s="36"/>
      <c r="HS151" s="36"/>
      <c r="HT151" s="36"/>
      <c r="HU151" s="36"/>
      <c r="HV151" s="36"/>
      <c r="HW151" s="36"/>
      <c r="HX151" s="36"/>
      <c r="HY151" s="36"/>
      <c r="HZ151" s="36"/>
      <c r="IA151" s="36"/>
      <c r="IB151" s="36"/>
      <c r="IC151" s="36"/>
      <c r="ID151" s="36"/>
      <c r="IE151" s="36"/>
      <c r="IF151" s="36"/>
      <c r="IG151" s="36"/>
      <c r="IH151" s="36"/>
      <c r="II151" s="36"/>
      <c r="IJ151" s="36"/>
      <c r="IK151" s="36"/>
      <c r="IL151" s="36"/>
      <c r="IM151" s="36"/>
      <c r="IN151" s="36"/>
      <c r="IO151" s="36"/>
      <c r="IP151" s="36"/>
      <c r="IQ151" s="36"/>
      <c r="IR151" s="36"/>
      <c r="IS151" s="36"/>
      <c r="IT151" s="36"/>
      <c r="IU151" s="36"/>
      <c r="IV151" s="36"/>
    </row>
    <row r="152" spans="1:256" s="1" customFormat="1" ht="12.75">
      <c r="A152" s="14" t="s">
        <v>229</v>
      </c>
      <c r="B152" s="15" t="s">
        <v>2</v>
      </c>
      <c r="C152" s="15">
        <v>26</v>
      </c>
      <c r="D152" s="15" t="s">
        <v>3</v>
      </c>
      <c r="E152" s="29" t="s">
        <v>230</v>
      </c>
      <c r="F152" s="15" t="s">
        <v>5</v>
      </c>
      <c r="G152" s="16">
        <f>(A154*A155+B154*B155+C154*C155+D154*D155+E154*E155+F154*F155+G154*G155+H154*H155)/C152</f>
        <v>87.461538461538467</v>
      </c>
      <c r="H152" s="15"/>
      <c r="I152" s="15"/>
      <c r="J152" s="15"/>
      <c r="K152" s="15"/>
      <c r="L152" s="15"/>
      <c r="M152" s="15"/>
      <c r="N152" s="15"/>
      <c r="O152" s="15"/>
      <c r="P152" s="31"/>
      <c r="Q152" s="35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10"/>
      <c r="EH152" s="10"/>
      <c r="EI152" s="10"/>
      <c r="EJ152" s="10"/>
      <c r="EK152" s="10"/>
      <c r="EL152" s="10"/>
      <c r="EM152" s="10"/>
      <c r="EN152" s="10"/>
      <c r="EO152" s="10"/>
      <c r="EP152" s="10"/>
      <c r="EQ152" s="10"/>
      <c r="ER152" s="10"/>
      <c r="ES152" s="10"/>
      <c r="ET152" s="10"/>
      <c r="EU152" s="10"/>
      <c r="EV152" s="10"/>
      <c r="EW152" s="10"/>
      <c r="EX152" s="10"/>
      <c r="EY152" s="10"/>
      <c r="EZ152" s="10"/>
      <c r="FA152" s="10"/>
      <c r="FB152" s="10"/>
      <c r="FC152" s="10"/>
      <c r="FD152" s="10"/>
      <c r="FE152" s="10"/>
      <c r="FF152" s="10"/>
      <c r="FG152" s="10"/>
      <c r="FH152" s="10"/>
      <c r="FI152" s="10"/>
      <c r="FJ152" s="10"/>
      <c r="FK152" s="10"/>
      <c r="FL152" s="10"/>
      <c r="FM152" s="10"/>
      <c r="FN152" s="10"/>
      <c r="FO152" s="10"/>
      <c r="FP152" s="10"/>
      <c r="FQ152" s="10"/>
      <c r="FR152" s="10"/>
      <c r="FS152" s="10"/>
      <c r="FT152" s="10"/>
      <c r="FU152" s="10"/>
      <c r="FV152" s="10"/>
      <c r="FW152" s="10"/>
      <c r="FX152" s="10"/>
      <c r="FY152" s="10"/>
      <c r="FZ152" s="10"/>
      <c r="GA152" s="10"/>
      <c r="GB152" s="10"/>
      <c r="GC152" s="10"/>
      <c r="GD152" s="10"/>
      <c r="GE152" s="10"/>
      <c r="GF152" s="10"/>
      <c r="GG152" s="10"/>
      <c r="GH152" s="10"/>
      <c r="GI152" s="10"/>
      <c r="GJ152" s="10"/>
      <c r="GK152" s="10"/>
      <c r="GL152" s="10"/>
      <c r="GM152" s="10"/>
      <c r="GN152" s="10"/>
      <c r="GO152" s="10"/>
      <c r="GP152" s="10"/>
      <c r="GQ152" s="10"/>
      <c r="GR152" s="10"/>
      <c r="GS152" s="10"/>
      <c r="GT152" s="10"/>
      <c r="GU152" s="10"/>
      <c r="GV152" s="10"/>
      <c r="GW152" s="10"/>
      <c r="GX152" s="10"/>
      <c r="GY152" s="10"/>
      <c r="GZ152" s="10"/>
      <c r="HA152" s="10"/>
      <c r="HB152" s="10"/>
      <c r="HC152" s="10"/>
      <c r="HD152" s="10"/>
      <c r="HE152" s="10"/>
      <c r="HF152" s="10"/>
      <c r="HG152" s="10"/>
      <c r="HH152" s="10"/>
      <c r="HI152" s="10"/>
      <c r="HJ152" s="10"/>
      <c r="HK152" s="10"/>
      <c r="HL152" s="10"/>
      <c r="HM152" s="10"/>
      <c r="HN152" s="10"/>
      <c r="HO152" s="10"/>
      <c r="HP152" s="10"/>
      <c r="HQ152" s="10"/>
      <c r="HR152" s="10"/>
      <c r="HS152" s="10"/>
      <c r="HT152" s="10"/>
      <c r="HU152" s="10"/>
      <c r="HV152" s="10"/>
      <c r="HW152" s="10"/>
      <c r="HX152" s="10"/>
      <c r="HY152" s="10"/>
      <c r="HZ152" s="10"/>
      <c r="IA152" s="10"/>
      <c r="IB152" s="10"/>
      <c r="IC152" s="10"/>
      <c r="ID152" s="10"/>
      <c r="IE152" s="10"/>
      <c r="IF152" s="10"/>
      <c r="IG152" s="10"/>
      <c r="IH152" s="10"/>
      <c r="II152" s="10"/>
      <c r="IJ152" s="10"/>
      <c r="IK152" s="10"/>
      <c r="IL152" s="10"/>
      <c r="IM152" s="10"/>
      <c r="IN152" s="10"/>
      <c r="IO152" s="10"/>
      <c r="IP152" s="10"/>
      <c r="IQ152" s="10"/>
      <c r="IR152" s="10"/>
      <c r="IS152" s="10"/>
      <c r="IT152" s="10"/>
      <c r="IU152" s="10"/>
      <c r="IV152" s="10"/>
    </row>
    <row r="153" spans="1:256" s="1" customFormat="1" ht="12.75">
      <c r="A153" s="15" t="s">
        <v>1027</v>
      </c>
      <c r="B153" s="15" t="s">
        <v>1026</v>
      </c>
      <c r="C153" s="15" t="s">
        <v>1025</v>
      </c>
      <c r="D153" s="15" t="s">
        <v>1024</v>
      </c>
      <c r="E153" s="15" t="s">
        <v>228</v>
      </c>
      <c r="F153" s="20" t="s">
        <v>231</v>
      </c>
      <c r="G153" s="20"/>
      <c r="H153" s="20"/>
      <c r="I153" s="15"/>
      <c r="J153" s="15"/>
      <c r="K153" s="15"/>
      <c r="L153" s="15"/>
      <c r="M153" s="15"/>
      <c r="N153" s="15"/>
      <c r="O153" s="15"/>
      <c r="P153" s="31"/>
      <c r="Q153" s="35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K153" s="10"/>
      <c r="DL153" s="10"/>
      <c r="DM153" s="10"/>
      <c r="DN153" s="10"/>
      <c r="DO153" s="10"/>
      <c r="DP153" s="10"/>
      <c r="DQ153" s="10"/>
      <c r="DR153" s="10"/>
      <c r="DS153" s="10"/>
      <c r="DT153" s="10"/>
      <c r="DU153" s="10"/>
      <c r="DV153" s="10"/>
      <c r="DW153" s="10"/>
      <c r="DX153" s="10"/>
      <c r="DY153" s="10"/>
      <c r="DZ153" s="10"/>
      <c r="EA153" s="10"/>
      <c r="EB153" s="10"/>
      <c r="EC153" s="10"/>
      <c r="ED153" s="10"/>
      <c r="EE153" s="10"/>
      <c r="EF153" s="10"/>
      <c r="EG153" s="10"/>
      <c r="EH153" s="10"/>
      <c r="EI153" s="10"/>
      <c r="EJ153" s="10"/>
      <c r="EK153" s="10"/>
      <c r="EL153" s="10"/>
      <c r="EM153" s="10"/>
      <c r="EN153" s="10"/>
      <c r="EO153" s="10"/>
      <c r="EP153" s="10"/>
      <c r="EQ153" s="10"/>
      <c r="ER153" s="10"/>
      <c r="ES153" s="10"/>
      <c r="ET153" s="10"/>
      <c r="EU153" s="10"/>
      <c r="EV153" s="10"/>
      <c r="EW153" s="10"/>
      <c r="EX153" s="10"/>
      <c r="EY153" s="10"/>
      <c r="EZ153" s="10"/>
      <c r="FA153" s="10"/>
      <c r="FB153" s="10"/>
      <c r="FC153" s="10"/>
      <c r="FD153" s="10"/>
      <c r="FE153" s="10"/>
      <c r="FF153" s="10"/>
      <c r="FG153" s="10"/>
      <c r="FH153" s="10"/>
      <c r="FI153" s="10"/>
      <c r="FJ153" s="10"/>
      <c r="FK153" s="10"/>
      <c r="FL153" s="10"/>
      <c r="FM153" s="10"/>
      <c r="FN153" s="10"/>
      <c r="FO153" s="10"/>
      <c r="FP153" s="10"/>
      <c r="FQ153" s="10"/>
      <c r="FR153" s="10"/>
      <c r="FS153" s="10"/>
      <c r="FT153" s="10"/>
      <c r="FU153" s="10"/>
      <c r="FV153" s="10"/>
      <c r="FW153" s="10"/>
      <c r="FX153" s="10"/>
      <c r="FY153" s="10"/>
      <c r="FZ153" s="10"/>
      <c r="GA153" s="10"/>
      <c r="GB153" s="10"/>
      <c r="GC153" s="10"/>
      <c r="GD153" s="10"/>
      <c r="GE153" s="10"/>
      <c r="GF153" s="10"/>
      <c r="GG153" s="10"/>
      <c r="GH153" s="10"/>
      <c r="GI153" s="10"/>
      <c r="GJ153" s="10"/>
      <c r="GK153" s="10"/>
      <c r="GL153" s="10"/>
      <c r="GM153" s="10"/>
      <c r="GN153" s="10"/>
      <c r="GO153" s="10"/>
      <c r="GP153" s="10"/>
      <c r="GQ153" s="10"/>
      <c r="GR153" s="10"/>
      <c r="GS153" s="10"/>
      <c r="GT153" s="10"/>
      <c r="GU153" s="10"/>
      <c r="GV153" s="10"/>
      <c r="GW153" s="10"/>
      <c r="GX153" s="10"/>
      <c r="GY153" s="10"/>
      <c r="GZ153" s="10"/>
      <c r="HA153" s="10"/>
      <c r="HB153" s="10"/>
      <c r="HC153" s="10"/>
      <c r="HD153" s="10"/>
      <c r="HE153" s="10"/>
      <c r="HF153" s="10"/>
      <c r="HG153" s="10"/>
      <c r="HH153" s="10"/>
      <c r="HI153" s="10"/>
      <c r="HJ153" s="10"/>
      <c r="HK153" s="10"/>
      <c r="HL153" s="10"/>
      <c r="HM153" s="10"/>
      <c r="HN153" s="10"/>
      <c r="HO153" s="10"/>
      <c r="HP153" s="10"/>
      <c r="HQ153" s="10"/>
      <c r="HR153" s="10"/>
      <c r="HS153" s="10"/>
      <c r="HT153" s="10"/>
      <c r="HU153" s="10"/>
      <c r="HV153" s="10"/>
      <c r="HW153" s="10"/>
      <c r="HX153" s="10"/>
      <c r="HY153" s="10"/>
      <c r="HZ153" s="10"/>
      <c r="IA153" s="10"/>
      <c r="IB153" s="10"/>
      <c r="IC153" s="10"/>
      <c r="ID153" s="10"/>
      <c r="IE153" s="10"/>
      <c r="IF153" s="10"/>
      <c r="IG153" s="10"/>
      <c r="IH153" s="10"/>
      <c r="II153" s="10"/>
      <c r="IJ153" s="10"/>
      <c r="IK153" s="10"/>
      <c r="IL153" s="10"/>
      <c r="IM153" s="10"/>
      <c r="IN153" s="10"/>
      <c r="IO153" s="10"/>
      <c r="IP153" s="10"/>
      <c r="IQ153" s="10"/>
      <c r="IR153" s="10"/>
      <c r="IS153" s="10"/>
      <c r="IT153" s="10"/>
      <c r="IU153" s="10"/>
      <c r="IV153" s="10"/>
    </row>
    <row r="154" spans="1:256" s="4" customFormat="1" ht="12.75">
      <c r="A154" s="15">
        <v>4</v>
      </c>
      <c r="B154" s="15">
        <v>6</v>
      </c>
      <c r="C154" s="15">
        <v>5</v>
      </c>
      <c r="D154" s="15">
        <v>6</v>
      </c>
      <c r="E154" s="15">
        <v>4</v>
      </c>
      <c r="F154" s="15">
        <v>1</v>
      </c>
      <c r="G154" s="15"/>
      <c r="H154" s="15"/>
      <c r="I154" s="15"/>
      <c r="J154" s="15"/>
      <c r="K154" s="15"/>
      <c r="L154" s="15"/>
      <c r="M154" s="15"/>
      <c r="N154" s="15"/>
      <c r="O154" s="15"/>
      <c r="P154" s="31"/>
      <c r="Q154" s="35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  <c r="EP154" s="10"/>
      <c r="EQ154" s="10"/>
      <c r="ER154" s="10"/>
      <c r="ES154" s="10"/>
      <c r="ET154" s="10"/>
      <c r="EU154" s="10"/>
      <c r="EV154" s="10"/>
      <c r="EW154" s="10"/>
      <c r="EX154" s="10"/>
      <c r="EY154" s="10"/>
      <c r="EZ154" s="10"/>
      <c r="FA154" s="10"/>
      <c r="FB154" s="10"/>
      <c r="FC154" s="10"/>
      <c r="FD154" s="10"/>
      <c r="FE154" s="10"/>
      <c r="FF154" s="10"/>
      <c r="FG154" s="10"/>
      <c r="FH154" s="10"/>
      <c r="FI154" s="10"/>
      <c r="FJ154" s="10"/>
      <c r="FK154" s="10"/>
      <c r="FL154" s="10"/>
      <c r="FM154" s="10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  <c r="GH154" s="10"/>
      <c r="GI154" s="10"/>
      <c r="GJ154" s="10"/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  <c r="HD154" s="10"/>
      <c r="HE154" s="10"/>
      <c r="HF154" s="10"/>
      <c r="HG154" s="10"/>
      <c r="HH154" s="10"/>
      <c r="HI154" s="10"/>
      <c r="HJ154" s="10"/>
      <c r="HK154" s="10"/>
      <c r="HL154" s="10"/>
      <c r="HM154" s="10"/>
      <c r="HN154" s="10"/>
      <c r="HO154" s="10"/>
      <c r="HP154" s="10"/>
      <c r="HQ154" s="10"/>
      <c r="HR154" s="10"/>
      <c r="HS154" s="10"/>
      <c r="HT154" s="10"/>
      <c r="HU154" s="10"/>
      <c r="HV154" s="10"/>
      <c r="HW154" s="10"/>
      <c r="HX154" s="10"/>
      <c r="HY154" s="10"/>
      <c r="HZ154" s="10"/>
      <c r="IA154" s="10"/>
      <c r="IB154" s="10"/>
      <c r="IC154" s="10"/>
      <c r="ID154" s="10"/>
      <c r="IE154" s="10"/>
      <c r="IF154" s="10"/>
      <c r="IG154" s="10"/>
      <c r="IH154" s="10"/>
      <c r="II154" s="10"/>
      <c r="IJ154" s="10"/>
      <c r="IK154" s="10"/>
      <c r="IL154" s="10"/>
      <c r="IM154" s="10"/>
      <c r="IN154" s="10"/>
      <c r="IO154" s="10"/>
      <c r="IP154" s="10"/>
      <c r="IQ154" s="10"/>
      <c r="IR154" s="10"/>
      <c r="IS154" s="10"/>
      <c r="IT154" s="10"/>
      <c r="IU154" s="10"/>
      <c r="IV154" s="10"/>
    </row>
    <row r="155" spans="1:256" s="5" customFormat="1" ht="12.75">
      <c r="A155" s="17">
        <v>87</v>
      </c>
      <c r="B155" s="17">
        <v>90</v>
      </c>
      <c r="C155" s="17">
        <v>83</v>
      </c>
      <c r="D155" s="17">
        <v>89</v>
      </c>
      <c r="E155" s="17">
        <v>87</v>
      </c>
      <c r="F155" s="17">
        <v>89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31"/>
      <c r="Q155" s="35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  <c r="CL155" s="36"/>
      <c r="CM155" s="36"/>
      <c r="CN155" s="36"/>
      <c r="CO155" s="36"/>
      <c r="CP155" s="36"/>
      <c r="CQ155" s="36"/>
      <c r="CR155" s="36"/>
      <c r="CS155" s="36"/>
      <c r="CT155" s="36"/>
      <c r="CU155" s="36"/>
      <c r="CV155" s="36"/>
      <c r="CW155" s="36"/>
      <c r="CX155" s="36"/>
      <c r="CY155" s="36"/>
      <c r="CZ155" s="36"/>
      <c r="DA155" s="36"/>
      <c r="DB155" s="36"/>
      <c r="DC155" s="36"/>
      <c r="DD155" s="36"/>
      <c r="DE155" s="36"/>
      <c r="DF155" s="36"/>
      <c r="DG155" s="36"/>
      <c r="DH155" s="36"/>
      <c r="DI155" s="36"/>
      <c r="DJ155" s="36"/>
      <c r="DK155" s="36"/>
      <c r="DL155" s="36"/>
      <c r="DM155" s="36"/>
      <c r="DN155" s="36"/>
      <c r="DO155" s="36"/>
      <c r="DP155" s="36"/>
      <c r="DQ155" s="36"/>
      <c r="DR155" s="36"/>
      <c r="DS155" s="36"/>
      <c r="DT155" s="36"/>
      <c r="DU155" s="36"/>
      <c r="DV155" s="36"/>
      <c r="DW155" s="36"/>
      <c r="DX155" s="36"/>
      <c r="DY155" s="36"/>
      <c r="DZ155" s="36"/>
      <c r="EA155" s="36"/>
      <c r="EB155" s="36"/>
      <c r="EC155" s="36"/>
      <c r="ED155" s="36"/>
      <c r="EE155" s="36"/>
      <c r="EF155" s="36"/>
      <c r="EG155" s="36"/>
      <c r="EH155" s="36"/>
      <c r="EI155" s="36"/>
      <c r="EJ155" s="36"/>
      <c r="EK155" s="36"/>
      <c r="EL155" s="36"/>
      <c r="EM155" s="36"/>
      <c r="EN155" s="36"/>
      <c r="EO155" s="36"/>
      <c r="EP155" s="36"/>
      <c r="EQ155" s="36"/>
      <c r="ER155" s="36"/>
      <c r="ES155" s="36"/>
      <c r="ET155" s="36"/>
      <c r="EU155" s="36"/>
      <c r="EV155" s="36"/>
      <c r="EW155" s="36"/>
      <c r="EX155" s="36"/>
      <c r="EY155" s="36"/>
      <c r="EZ155" s="36"/>
      <c r="FA155" s="36"/>
      <c r="FB155" s="36"/>
      <c r="FC155" s="36"/>
      <c r="FD155" s="36"/>
      <c r="FE155" s="36"/>
      <c r="FF155" s="36"/>
      <c r="FG155" s="36"/>
      <c r="FH155" s="36"/>
      <c r="FI155" s="36"/>
      <c r="FJ155" s="36"/>
      <c r="FK155" s="36"/>
      <c r="FL155" s="36"/>
      <c r="FM155" s="36"/>
      <c r="FN155" s="36"/>
      <c r="FO155" s="36"/>
      <c r="FP155" s="36"/>
      <c r="FQ155" s="36"/>
      <c r="FR155" s="36"/>
      <c r="FS155" s="36"/>
      <c r="FT155" s="36"/>
      <c r="FU155" s="36"/>
      <c r="FV155" s="36"/>
      <c r="FW155" s="36"/>
      <c r="FX155" s="36"/>
      <c r="FY155" s="36"/>
      <c r="FZ155" s="36"/>
      <c r="GA155" s="36"/>
      <c r="GB155" s="36"/>
      <c r="GC155" s="36"/>
      <c r="GD155" s="36"/>
      <c r="GE155" s="36"/>
      <c r="GF155" s="36"/>
      <c r="GG155" s="36"/>
      <c r="GH155" s="36"/>
      <c r="GI155" s="36"/>
      <c r="GJ155" s="36"/>
      <c r="GK155" s="36"/>
      <c r="GL155" s="36"/>
      <c r="GM155" s="36"/>
      <c r="GN155" s="36"/>
      <c r="GO155" s="36"/>
      <c r="GP155" s="36"/>
      <c r="GQ155" s="36"/>
      <c r="GR155" s="36"/>
      <c r="GS155" s="36"/>
      <c r="GT155" s="36"/>
      <c r="GU155" s="36"/>
      <c r="GV155" s="36"/>
      <c r="GW155" s="36"/>
      <c r="GX155" s="36"/>
      <c r="GY155" s="36"/>
      <c r="GZ155" s="36"/>
      <c r="HA155" s="36"/>
      <c r="HB155" s="36"/>
      <c r="HC155" s="36"/>
      <c r="HD155" s="36"/>
      <c r="HE155" s="36"/>
      <c r="HF155" s="36"/>
      <c r="HG155" s="36"/>
      <c r="HH155" s="36"/>
      <c r="HI155" s="36"/>
      <c r="HJ155" s="36"/>
      <c r="HK155" s="36"/>
      <c r="HL155" s="36"/>
      <c r="HM155" s="36"/>
      <c r="HN155" s="36"/>
      <c r="HO155" s="36"/>
      <c r="HP155" s="36"/>
      <c r="HQ155" s="36"/>
      <c r="HR155" s="36"/>
      <c r="HS155" s="36"/>
      <c r="HT155" s="36"/>
      <c r="HU155" s="36"/>
      <c r="HV155" s="36"/>
      <c r="HW155" s="36"/>
      <c r="HX155" s="36"/>
      <c r="HY155" s="36"/>
      <c r="HZ155" s="36"/>
      <c r="IA155" s="36"/>
      <c r="IB155" s="36"/>
      <c r="IC155" s="36"/>
      <c r="ID155" s="36"/>
      <c r="IE155" s="36"/>
      <c r="IF155" s="36"/>
      <c r="IG155" s="36"/>
      <c r="IH155" s="36"/>
      <c r="II155" s="36"/>
      <c r="IJ155" s="36"/>
      <c r="IK155" s="36"/>
      <c r="IL155" s="36"/>
      <c r="IM155" s="36"/>
      <c r="IN155" s="36"/>
      <c r="IO155" s="36"/>
      <c r="IP155" s="36"/>
      <c r="IQ155" s="36"/>
      <c r="IR155" s="36"/>
      <c r="IS155" s="36"/>
      <c r="IT155" s="36"/>
      <c r="IU155" s="36"/>
      <c r="IV155" s="36"/>
    </row>
    <row r="156" spans="1:256" s="5" customFormat="1" ht="12.75">
      <c r="A156" s="14" t="s">
        <v>232</v>
      </c>
      <c r="B156" s="15" t="s">
        <v>2</v>
      </c>
      <c r="C156" s="15">
        <v>40</v>
      </c>
      <c r="D156" s="15" t="s">
        <v>3</v>
      </c>
      <c r="E156" s="15" t="s">
        <v>233</v>
      </c>
      <c r="F156" s="15" t="s">
        <v>5</v>
      </c>
      <c r="G156" s="16">
        <f>(A158*A159+B158*B159+C158*C159+D158*D159+E158*E159+F158*F159+G158*G159+H158*H159)/C156</f>
        <v>89.65</v>
      </c>
      <c r="H156" s="15"/>
      <c r="I156" s="32"/>
      <c r="J156" s="15"/>
      <c r="K156" s="15"/>
      <c r="L156" s="15"/>
      <c r="M156" s="15"/>
      <c r="N156" s="15"/>
      <c r="O156" s="15"/>
      <c r="P156" s="31"/>
      <c r="Q156" s="35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  <c r="DO156" s="10"/>
      <c r="DP156" s="10"/>
      <c r="DQ156" s="10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10"/>
      <c r="EH156" s="10"/>
      <c r="EI156" s="10"/>
      <c r="EJ156" s="10"/>
      <c r="EK156" s="10"/>
      <c r="EL156" s="10"/>
      <c r="EM156" s="10"/>
      <c r="EN156" s="10"/>
      <c r="EO156" s="10"/>
      <c r="EP156" s="10"/>
      <c r="EQ156" s="10"/>
      <c r="ER156" s="10"/>
      <c r="ES156" s="10"/>
      <c r="ET156" s="10"/>
      <c r="EU156" s="10"/>
      <c r="EV156" s="10"/>
      <c r="EW156" s="10"/>
      <c r="EX156" s="10"/>
      <c r="EY156" s="10"/>
      <c r="EZ156" s="10"/>
      <c r="FA156" s="10"/>
      <c r="FB156" s="10"/>
      <c r="FC156" s="10"/>
      <c r="FD156" s="10"/>
      <c r="FE156" s="10"/>
      <c r="FF156" s="10"/>
      <c r="FG156" s="10"/>
      <c r="FH156" s="10"/>
      <c r="FI156" s="10"/>
      <c r="FJ156" s="10"/>
      <c r="FK156" s="10"/>
      <c r="FL156" s="10"/>
      <c r="FM156" s="10"/>
      <c r="FN156" s="10"/>
      <c r="FO156" s="10"/>
      <c r="FP156" s="10"/>
      <c r="FQ156" s="10"/>
      <c r="FR156" s="10"/>
      <c r="FS156" s="10"/>
      <c r="FT156" s="10"/>
      <c r="FU156" s="10"/>
      <c r="FV156" s="10"/>
      <c r="FW156" s="10"/>
      <c r="FX156" s="10"/>
      <c r="FY156" s="10"/>
      <c r="FZ156" s="10"/>
      <c r="GA156" s="10"/>
      <c r="GB156" s="10"/>
      <c r="GC156" s="10"/>
      <c r="GD156" s="10"/>
      <c r="GE156" s="10"/>
      <c r="GF156" s="10"/>
      <c r="GG156" s="10"/>
      <c r="GH156" s="10"/>
      <c r="GI156" s="10"/>
      <c r="GJ156" s="10"/>
      <c r="GK156" s="10"/>
      <c r="GL156" s="10"/>
      <c r="GM156" s="10"/>
      <c r="GN156" s="10"/>
      <c r="GO156" s="10"/>
      <c r="GP156" s="10"/>
      <c r="GQ156" s="10"/>
      <c r="GR156" s="10"/>
      <c r="GS156" s="10"/>
      <c r="GT156" s="10"/>
      <c r="GU156" s="10"/>
      <c r="GV156" s="10"/>
      <c r="GW156" s="10"/>
      <c r="GX156" s="10"/>
      <c r="GY156" s="10"/>
      <c r="GZ156" s="10"/>
      <c r="HA156" s="10"/>
      <c r="HB156" s="10"/>
      <c r="HC156" s="10"/>
      <c r="HD156" s="10"/>
      <c r="HE156" s="10"/>
      <c r="HF156" s="10"/>
      <c r="HG156" s="10"/>
      <c r="HH156" s="10"/>
      <c r="HI156" s="10"/>
      <c r="HJ156" s="10"/>
      <c r="HK156" s="10"/>
      <c r="HL156" s="10"/>
      <c r="HM156" s="10"/>
      <c r="HN156" s="10"/>
      <c r="HO156" s="10"/>
      <c r="HP156" s="10"/>
      <c r="HQ156" s="10"/>
      <c r="HR156" s="10"/>
      <c r="HS156" s="10"/>
      <c r="HT156" s="10"/>
      <c r="HU156" s="10"/>
      <c r="HV156" s="10"/>
      <c r="HW156" s="10"/>
      <c r="HX156" s="10"/>
      <c r="HY156" s="10"/>
      <c r="HZ156" s="10"/>
      <c r="IA156" s="10"/>
      <c r="IB156" s="10"/>
      <c r="IC156" s="10"/>
      <c r="ID156" s="10"/>
      <c r="IE156" s="10"/>
      <c r="IF156" s="10"/>
      <c r="IG156" s="10"/>
      <c r="IH156" s="10"/>
      <c r="II156" s="10"/>
      <c r="IJ156" s="10"/>
      <c r="IK156" s="10"/>
      <c r="IL156" s="10"/>
      <c r="IM156" s="10"/>
      <c r="IN156" s="10"/>
      <c r="IO156" s="10"/>
      <c r="IP156" s="10"/>
      <c r="IQ156" s="10"/>
      <c r="IR156" s="10"/>
      <c r="IS156" s="10"/>
      <c r="IT156" s="10"/>
      <c r="IU156" s="10"/>
      <c r="IV156" s="10"/>
    </row>
    <row r="157" spans="1:256" s="5" customFormat="1" ht="12.75">
      <c r="A157" s="15" t="s">
        <v>1034</v>
      </c>
      <c r="B157" s="15" t="s">
        <v>1033</v>
      </c>
      <c r="C157" s="15" t="s">
        <v>1032</v>
      </c>
      <c r="D157" s="15" t="s">
        <v>1031</v>
      </c>
      <c r="E157" s="15" t="s">
        <v>1030</v>
      </c>
      <c r="F157" s="20" t="s">
        <v>1028</v>
      </c>
      <c r="G157" s="20" t="s">
        <v>1029</v>
      </c>
      <c r="H157" s="15"/>
      <c r="I157" s="15"/>
      <c r="J157" s="15"/>
      <c r="K157" s="15"/>
      <c r="L157" s="15"/>
      <c r="M157" s="15"/>
      <c r="N157" s="15"/>
      <c r="O157" s="22"/>
      <c r="P157" s="31"/>
      <c r="Q157" s="35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  <c r="DG157" s="10"/>
      <c r="DH157" s="10"/>
      <c r="DI157" s="10"/>
      <c r="DJ157" s="10"/>
      <c r="DK157" s="10"/>
      <c r="DL157" s="10"/>
      <c r="DM157" s="10"/>
      <c r="DN157" s="10"/>
      <c r="DO157" s="10"/>
      <c r="DP157" s="10"/>
      <c r="DQ157" s="10"/>
      <c r="DR157" s="10"/>
      <c r="DS157" s="10"/>
      <c r="DT157" s="10"/>
      <c r="DU157" s="10"/>
      <c r="DV157" s="10"/>
      <c r="DW157" s="10"/>
      <c r="DX157" s="10"/>
      <c r="DY157" s="10"/>
      <c r="DZ157" s="10"/>
      <c r="EA157" s="10"/>
      <c r="EB157" s="10"/>
      <c r="EC157" s="10"/>
      <c r="ED157" s="10"/>
      <c r="EE157" s="10"/>
      <c r="EF157" s="10"/>
      <c r="EG157" s="10"/>
      <c r="EH157" s="10"/>
      <c r="EI157" s="10"/>
      <c r="EJ157" s="10"/>
      <c r="EK157" s="10"/>
      <c r="EL157" s="10"/>
      <c r="EM157" s="10"/>
      <c r="EN157" s="10"/>
      <c r="EO157" s="10"/>
      <c r="EP157" s="10"/>
      <c r="EQ157" s="10"/>
      <c r="ER157" s="10"/>
      <c r="ES157" s="10"/>
      <c r="ET157" s="10"/>
      <c r="EU157" s="10"/>
      <c r="EV157" s="10"/>
      <c r="EW157" s="10"/>
      <c r="EX157" s="10"/>
      <c r="EY157" s="10"/>
      <c r="EZ157" s="10"/>
      <c r="FA157" s="10"/>
      <c r="FB157" s="10"/>
      <c r="FC157" s="10"/>
      <c r="FD157" s="10"/>
      <c r="FE157" s="10"/>
      <c r="FF157" s="10"/>
      <c r="FG157" s="10"/>
      <c r="FH157" s="10"/>
      <c r="FI157" s="10"/>
      <c r="FJ157" s="10"/>
      <c r="FK157" s="10"/>
      <c r="FL157" s="10"/>
      <c r="FM157" s="10"/>
      <c r="FN157" s="10"/>
      <c r="FO157" s="10"/>
      <c r="FP157" s="10"/>
      <c r="FQ157" s="10"/>
      <c r="FR157" s="10"/>
      <c r="FS157" s="10"/>
      <c r="FT157" s="10"/>
      <c r="FU157" s="10"/>
      <c r="FV157" s="10"/>
      <c r="FW157" s="10"/>
      <c r="FX157" s="10"/>
      <c r="FY157" s="10"/>
      <c r="FZ157" s="10"/>
      <c r="GA157" s="10"/>
      <c r="GB157" s="10"/>
      <c r="GC157" s="10"/>
      <c r="GD157" s="10"/>
      <c r="GE157" s="10"/>
      <c r="GF157" s="10"/>
      <c r="GG157" s="10"/>
      <c r="GH157" s="10"/>
      <c r="GI157" s="10"/>
      <c r="GJ157" s="10"/>
      <c r="GK157" s="10"/>
      <c r="GL157" s="10"/>
      <c r="GM157" s="10"/>
      <c r="GN157" s="10"/>
      <c r="GO157" s="10"/>
      <c r="GP157" s="10"/>
      <c r="GQ157" s="10"/>
      <c r="GR157" s="10"/>
      <c r="GS157" s="10"/>
      <c r="GT157" s="10"/>
      <c r="GU157" s="10"/>
      <c r="GV157" s="10"/>
      <c r="GW157" s="10"/>
      <c r="GX157" s="10"/>
      <c r="GY157" s="10"/>
      <c r="GZ157" s="10"/>
      <c r="HA157" s="10"/>
      <c r="HB157" s="10"/>
      <c r="HC157" s="10"/>
      <c r="HD157" s="10"/>
      <c r="HE157" s="10"/>
      <c r="HF157" s="10"/>
      <c r="HG157" s="10"/>
      <c r="HH157" s="10"/>
      <c r="HI157" s="10"/>
      <c r="HJ157" s="10"/>
      <c r="HK157" s="10"/>
      <c r="HL157" s="10"/>
      <c r="HM157" s="10"/>
      <c r="HN157" s="10"/>
      <c r="HO157" s="10"/>
      <c r="HP157" s="10"/>
      <c r="HQ157" s="10"/>
      <c r="HR157" s="10"/>
      <c r="HS157" s="10"/>
      <c r="HT157" s="10"/>
      <c r="HU157" s="10"/>
      <c r="HV157" s="10"/>
      <c r="HW157" s="10"/>
      <c r="HX157" s="10"/>
      <c r="HY157" s="10"/>
      <c r="HZ157" s="10"/>
      <c r="IA157" s="10"/>
      <c r="IB157" s="10"/>
      <c r="IC157" s="10"/>
      <c r="ID157" s="10"/>
      <c r="IE157" s="10"/>
      <c r="IF157" s="10"/>
      <c r="IG157" s="10"/>
      <c r="IH157" s="10"/>
      <c r="II157" s="10"/>
      <c r="IJ157" s="10"/>
      <c r="IK157" s="10"/>
      <c r="IL157" s="10"/>
      <c r="IM157" s="10"/>
      <c r="IN157" s="10"/>
      <c r="IO157" s="10"/>
      <c r="IP157" s="10"/>
      <c r="IQ157" s="10"/>
      <c r="IR157" s="10"/>
      <c r="IS157" s="10"/>
      <c r="IT157" s="10"/>
      <c r="IU157" s="10"/>
      <c r="IV157" s="10"/>
    </row>
    <row r="158" spans="1:256" s="4" customFormat="1" ht="12.75">
      <c r="A158" s="15">
        <v>6</v>
      </c>
      <c r="B158" s="15">
        <v>6</v>
      </c>
      <c r="C158" s="15">
        <v>6</v>
      </c>
      <c r="D158" s="15">
        <v>6</v>
      </c>
      <c r="E158" s="15">
        <v>4</v>
      </c>
      <c r="F158" s="15">
        <v>6</v>
      </c>
      <c r="G158" s="20">
        <v>6</v>
      </c>
      <c r="H158" s="15"/>
      <c r="I158" s="15"/>
      <c r="J158" s="15"/>
      <c r="K158" s="15"/>
      <c r="L158" s="15"/>
      <c r="M158" s="15"/>
      <c r="N158" s="15"/>
      <c r="O158" s="22"/>
      <c r="P158" s="31"/>
      <c r="Q158" s="35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K158" s="10"/>
      <c r="DL158" s="10"/>
      <c r="DM158" s="10"/>
      <c r="DN158" s="10"/>
      <c r="DO158" s="10"/>
      <c r="DP158" s="10"/>
      <c r="DQ158" s="10"/>
      <c r="DR158" s="10"/>
      <c r="DS158" s="10"/>
      <c r="DT158" s="10"/>
      <c r="DU158" s="10"/>
      <c r="DV158" s="10"/>
      <c r="DW158" s="10"/>
      <c r="DX158" s="10"/>
      <c r="DY158" s="10"/>
      <c r="DZ158" s="10"/>
      <c r="EA158" s="10"/>
      <c r="EB158" s="10"/>
      <c r="EC158" s="10"/>
      <c r="ED158" s="10"/>
      <c r="EE158" s="10"/>
      <c r="EF158" s="10"/>
      <c r="EG158" s="10"/>
      <c r="EH158" s="10"/>
      <c r="EI158" s="10"/>
      <c r="EJ158" s="10"/>
      <c r="EK158" s="10"/>
      <c r="EL158" s="10"/>
      <c r="EM158" s="10"/>
      <c r="EN158" s="10"/>
      <c r="EO158" s="10"/>
      <c r="EP158" s="10"/>
      <c r="EQ158" s="10"/>
      <c r="ER158" s="10"/>
      <c r="ES158" s="10"/>
      <c r="ET158" s="10"/>
      <c r="EU158" s="10"/>
      <c r="EV158" s="10"/>
      <c r="EW158" s="10"/>
      <c r="EX158" s="10"/>
      <c r="EY158" s="10"/>
      <c r="EZ158" s="10"/>
      <c r="FA158" s="10"/>
      <c r="FB158" s="10"/>
      <c r="FC158" s="10"/>
      <c r="FD158" s="10"/>
      <c r="FE158" s="10"/>
      <c r="FF158" s="10"/>
      <c r="FG158" s="10"/>
      <c r="FH158" s="10"/>
      <c r="FI158" s="10"/>
      <c r="FJ158" s="10"/>
      <c r="FK158" s="10"/>
      <c r="FL158" s="10"/>
      <c r="FM158" s="10"/>
      <c r="FN158" s="10"/>
      <c r="FO158" s="10"/>
      <c r="FP158" s="10"/>
      <c r="FQ158" s="10"/>
      <c r="FR158" s="10"/>
      <c r="FS158" s="10"/>
      <c r="FT158" s="10"/>
      <c r="FU158" s="10"/>
      <c r="FV158" s="10"/>
      <c r="FW158" s="10"/>
      <c r="FX158" s="10"/>
      <c r="FY158" s="10"/>
      <c r="FZ158" s="10"/>
      <c r="GA158" s="10"/>
      <c r="GB158" s="10"/>
      <c r="GC158" s="10"/>
      <c r="GD158" s="10"/>
      <c r="GE158" s="10"/>
      <c r="GF158" s="10"/>
      <c r="GG158" s="10"/>
      <c r="GH158" s="10"/>
      <c r="GI158" s="10"/>
      <c r="GJ158" s="10"/>
      <c r="GK158" s="10"/>
      <c r="GL158" s="10"/>
      <c r="GM158" s="10"/>
      <c r="GN158" s="10"/>
      <c r="GO158" s="10"/>
      <c r="GP158" s="10"/>
      <c r="GQ158" s="10"/>
      <c r="GR158" s="10"/>
      <c r="GS158" s="10"/>
      <c r="GT158" s="10"/>
      <c r="GU158" s="10"/>
      <c r="GV158" s="10"/>
      <c r="GW158" s="10"/>
      <c r="GX158" s="10"/>
      <c r="GY158" s="10"/>
      <c r="GZ158" s="10"/>
      <c r="HA158" s="10"/>
      <c r="HB158" s="10"/>
      <c r="HC158" s="10"/>
      <c r="HD158" s="10"/>
      <c r="HE158" s="10"/>
      <c r="HF158" s="10"/>
      <c r="HG158" s="10"/>
      <c r="HH158" s="10"/>
      <c r="HI158" s="10"/>
      <c r="HJ158" s="10"/>
      <c r="HK158" s="10"/>
      <c r="HL158" s="10"/>
      <c r="HM158" s="10"/>
      <c r="HN158" s="10"/>
      <c r="HO158" s="10"/>
      <c r="HP158" s="10"/>
      <c r="HQ158" s="10"/>
      <c r="HR158" s="10"/>
      <c r="HS158" s="10"/>
      <c r="HT158" s="10"/>
      <c r="HU158" s="10"/>
      <c r="HV158" s="10"/>
      <c r="HW158" s="10"/>
      <c r="HX158" s="10"/>
      <c r="HY158" s="10"/>
      <c r="HZ158" s="10"/>
      <c r="IA158" s="10"/>
      <c r="IB158" s="10"/>
      <c r="IC158" s="10"/>
      <c r="ID158" s="10"/>
      <c r="IE158" s="10"/>
      <c r="IF158" s="10"/>
      <c r="IG158" s="10"/>
      <c r="IH158" s="10"/>
      <c r="II158" s="10"/>
      <c r="IJ158" s="10"/>
      <c r="IK158" s="10"/>
      <c r="IL158" s="10"/>
      <c r="IM158" s="10"/>
      <c r="IN158" s="10"/>
      <c r="IO158" s="10"/>
      <c r="IP158" s="10"/>
      <c r="IQ158" s="10"/>
      <c r="IR158" s="10"/>
      <c r="IS158" s="10"/>
      <c r="IT158" s="10"/>
      <c r="IU158" s="10"/>
      <c r="IV158" s="10"/>
    </row>
    <row r="159" spans="1:256" s="5" customFormat="1" ht="12.75">
      <c r="A159" s="17">
        <v>86</v>
      </c>
      <c r="B159" s="17">
        <v>88</v>
      </c>
      <c r="C159" s="17">
        <v>91</v>
      </c>
      <c r="D159" s="17">
        <v>87</v>
      </c>
      <c r="E159" s="17">
        <v>91</v>
      </c>
      <c r="F159" s="17">
        <v>89</v>
      </c>
      <c r="G159" s="17">
        <v>96</v>
      </c>
      <c r="H159" s="17"/>
      <c r="I159" s="17"/>
      <c r="J159" s="17"/>
      <c r="K159" s="17"/>
      <c r="L159" s="17"/>
      <c r="M159" s="17"/>
      <c r="N159" s="17"/>
      <c r="O159" s="17"/>
      <c r="P159" s="31"/>
      <c r="Q159" s="35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  <c r="CN159" s="36"/>
      <c r="CO159" s="36"/>
      <c r="CP159" s="36"/>
      <c r="CQ159" s="36"/>
      <c r="CR159" s="36"/>
      <c r="CS159" s="36"/>
      <c r="CT159" s="36"/>
      <c r="CU159" s="36"/>
      <c r="CV159" s="36"/>
      <c r="CW159" s="36"/>
      <c r="CX159" s="36"/>
      <c r="CY159" s="36"/>
      <c r="CZ159" s="36"/>
      <c r="DA159" s="36"/>
      <c r="DB159" s="36"/>
      <c r="DC159" s="36"/>
      <c r="DD159" s="36"/>
      <c r="DE159" s="36"/>
      <c r="DF159" s="36"/>
      <c r="DG159" s="36"/>
      <c r="DH159" s="36"/>
      <c r="DI159" s="36"/>
      <c r="DJ159" s="36"/>
      <c r="DK159" s="36"/>
      <c r="DL159" s="36"/>
      <c r="DM159" s="36"/>
      <c r="DN159" s="36"/>
      <c r="DO159" s="36"/>
      <c r="DP159" s="36"/>
      <c r="DQ159" s="36"/>
      <c r="DR159" s="36"/>
      <c r="DS159" s="36"/>
      <c r="DT159" s="36"/>
      <c r="DU159" s="36"/>
      <c r="DV159" s="36"/>
      <c r="DW159" s="36"/>
      <c r="DX159" s="36"/>
      <c r="DY159" s="36"/>
      <c r="DZ159" s="36"/>
      <c r="EA159" s="36"/>
      <c r="EB159" s="36"/>
      <c r="EC159" s="36"/>
      <c r="ED159" s="36"/>
      <c r="EE159" s="36"/>
      <c r="EF159" s="36"/>
      <c r="EG159" s="36"/>
      <c r="EH159" s="36"/>
      <c r="EI159" s="36"/>
      <c r="EJ159" s="36"/>
      <c r="EK159" s="36"/>
      <c r="EL159" s="36"/>
      <c r="EM159" s="36"/>
      <c r="EN159" s="36"/>
      <c r="EO159" s="36"/>
      <c r="EP159" s="36"/>
      <c r="EQ159" s="36"/>
      <c r="ER159" s="36"/>
      <c r="ES159" s="36"/>
      <c r="ET159" s="36"/>
      <c r="EU159" s="36"/>
      <c r="EV159" s="36"/>
      <c r="EW159" s="36"/>
      <c r="EX159" s="36"/>
      <c r="EY159" s="36"/>
      <c r="EZ159" s="36"/>
      <c r="FA159" s="36"/>
      <c r="FB159" s="36"/>
      <c r="FC159" s="36"/>
      <c r="FD159" s="36"/>
      <c r="FE159" s="36"/>
      <c r="FF159" s="36"/>
      <c r="FG159" s="36"/>
      <c r="FH159" s="36"/>
      <c r="FI159" s="36"/>
      <c r="FJ159" s="36"/>
      <c r="FK159" s="36"/>
      <c r="FL159" s="36"/>
      <c r="FM159" s="36"/>
      <c r="FN159" s="36"/>
      <c r="FO159" s="36"/>
      <c r="FP159" s="36"/>
      <c r="FQ159" s="36"/>
      <c r="FR159" s="36"/>
      <c r="FS159" s="36"/>
      <c r="FT159" s="36"/>
      <c r="FU159" s="36"/>
      <c r="FV159" s="36"/>
      <c r="FW159" s="36"/>
      <c r="FX159" s="36"/>
      <c r="FY159" s="36"/>
      <c r="FZ159" s="36"/>
      <c r="GA159" s="36"/>
      <c r="GB159" s="36"/>
      <c r="GC159" s="36"/>
      <c r="GD159" s="36"/>
      <c r="GE159" s="36"/>
      <c r="GF159" s="36"/>
      <c r="GG159" s="36"/>
      <c r="GH159" s="36"/>
      <c r="GI159" s="36"/>
      <c r="GJ159" s="36"/>
      <c r="GK159" s="36"/>
      <c r="GL159" s="36"/>
      <c r="GM159" s="36"/>
      <c r="GN159" s="36"/>
      <c r="GO159" s="36"/>
      <c r="GP159" s="36"/>
      <c r="GQ159" s="36"/>
      <c r="GR159" s="36"/>
      <c r="GS159" s="36"/>
      <c r="GT159" s="36"/>
      <c r="GU159" s="36"/>
      <c r="GV159" s="36"/>
      <c r="GW159" s="36"/>
      <c r="GX159" s="36"/>
      <c r="GY159" s="36"/>
      <c r="GZ159" s="36"/>
      <c r="HA159" s="36"/>
      <c r="HB159" s="36"/>
      <c r="HC159" s="36"/>
      <c r="HD159" s="36"/>
      <c r="HE159" s="36"/>
      <c r="HF159" s="36"/>
      <c r="HG159" s="36"/>
      <c r="HH159" s="36"/>
      <c r="HI159" s="36"/>
      <c r="HJ159" s="36"/>
      <c r="HK159" s="36"/>
      <c r="HL159" s="36"/>
      <c r="HM159" s="36"/>
      <c r="HN159" s="36"/>
      <c r="HO159" s="36"/>
      <c r="HP159" s="36"/>
      <c r="HQ159" s="36"/>
      <c r="HR159" s="36"/>
      <c r="HS159" s="36"/>
      <c r="HT159" s="36"/>
      <c r="HU159" s="36"/>
      <c r="HV159" s="36"/>
      <c r="HW159" s="36"/>
      <c r="HX159" s="36"/>
      <c r="HY159" s="36"/>
      <c r="HZ159" s="36"/>
      <c r="IA159" s="36"/>
      <c r="IB159" s="36"/>
      <c r="IC159" s="36"/>
      <c r="ID159" s="36"/>
      <c r="IE159" s="36"/>
      <c r="IF159" s="36"/>
      <c r="IG159" s="36"/>
      <c r="IH159" s="36"/>
      <c r="II159" s="36"/>
      <c r="IJ159" s="36"/>
      <c r="IK159" s="36"/>
      <c r="IL159" s="36"/>
      <c r="IM159" s="36"/>
      <c r="IN159" s="36"/>
      <c r="IO159" s="36"/>
      <c r="IP159" s="36"/>
      <c r="IQ159" s="36"/>
      <c r="IR159" s="36"/>
      <c r="IS159" s="36"/>
      <c r="IT159" s="36"/>
      <c r="IU159" s="36"/>
      <c r="IV159" s="36"/>
    </row>
    <row r="160" spans="1:256" s="5" customFormat="1" ht="12">
      <c r="A160" s="14" t="s">
        <v>234</v>
      </c>
      <c r="B160" s="15" t="s">
        <v>2</v>
      </c>
      <c r="C160" s="15">
        <v>43</v>
      </c>
      <c r="D160" s="15" t="s">
        <v>3</v>
      </c>
      <c r="E160" s="15" t="s">
        <v>235</v>
      </c>
      <c r="F160" s="20" t="s">
        <v>5</v>
      </c>
      <c r="G160" s="16">
        <f>(A162*A163+B162*B163+C162*C163+D162*D163+E162*E163+F162*F163+G162*G163+H162*H163+I162*I163+J162*J163)/C160</f>
        <v>89.79069767441861</v>
      </c>
      <c r="H160" s="20"/>
      <c r="I160" s="15"/>
      <c r="J160" s="15"/>
      <c r="K160" s="15"/>
      <c r="L160" s="15"/>
      <c r="M160" s="15"/>
      <c r="N160" s="15"/>
      <c r="O160" s="15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  <c r="IT160" s="1"/>
      <c r="IU160" s="1"/>
      <c r="IV160" s="1"/>
    </row>
    <row r="161" spans="1:256" s="5" customFormat="1" ht="12">
      <c r="A161" s="20" t="s">
        <v>1035</v>
      </c>
      <c r="B161" s="20" t="s">
        <v>1036</v>
      </c>
      <c r="C161" s="20" t="s">
        <v>1037</v>
      </c>
      <c r="D161" s="20" t="s">
        <v>1038</v>
      </c>
      <c r="E161" s="20" t="s">
        <v>1039</v>
      </c>
      <c r="F161" s="20" t="s">
        <v>1040</v>
      </c>
      <c r="G161" s="20" t="s">
        <v>1041</v>
      </c>
      <c r="H161" s="20" t="s">
        <v>236</v>
      </c>
      <c r="I161" s="15" t="s">
        <v>1042</v>
      </c>
      <c r="J161" s="15" t="s">
        <v>237</v>
      </c>
      <c r="K161" s="15"/>
      <c r="L161" s="15"/>
      <c r="M161" s="15"/>
      <c r="N161" s="15"/>
      <c r="O161" s="15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  <c r="IT161" s="1"/>
      <c r="IU161" s="1"/>
      <c r="IV161" s="1"/>
    </row>
    <row r="162" spans="1:256" s="4" customFormat="1" ht="12">
      <c r="A162" s="20">
        <v>1</v>
      </c>
      <c r="B162" s="20">
        <v>6</v>
      </c>
      <c r="C162" s="20">
        <v>6</v>
      </c>
      <c r="D162" s="20">
        <v>6</v>
      </c>
      <c r="E162" s="20">
        <v>5</v>
      </c>
      <c r="F162" s="20">
        <v>5</v>
      </c>
      <c r="G162" s="20">
        <v>4</v>
      </c>
      <c r="H162" s="20">
        <v>6</v>
      </c>
      <c r="I162" s="15">
        <v>3</v>
      </c>
      <c r="J162" s="15">
        <v>1</v>
      </c>
      <c r="K162" s="15"/>
      <c r="L162" s="15"/>
      <c r="M162" s="15"/>
      <c r="N162" s="15"/>
      <c r="O162" s="15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  <c r="IR162" s="1"/>
      <c r="IS162" s="1"/>
      <c r="IT162" s="1"/>
      <c r="IU162" s="1"/>
      <c r="IV162" s="1"/>
    </row>
    <row r="163" spans="1:256" s="5" customFormat="1" ht="12">
      <c r="A163" s="17">
        <v>87</v>
      </c>
      <c r="B163" s="17">
        <v>89</v>
      </c>
      <c r="C163" s="17">
        <v>92</v>
      </c>
      <c r="D163" s="17">
        <v>90</v>
      </c>
      <c r="E163" s="17">
        <v>86</v>
      </c>
      <c r="F163" s="17">
        <v>93</v>
      </c>
      <c r="G163" s="17">
        <v>94</v>
      </c>
      <c r="H163" s="17">
        <v>86</v>
      </c>
      <c r="I163" s="17">
        <v>89</v>
      </c>
      <c r="J163" s="17">
        <v>94</v>
      </c>
      <c r="K163" s="17"/>
      <c r="L163" s="17"/>
      <c r="M163" s="17"/>
      <c r="N163" s="17"/>
      <c r="O163" s="17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  <c r="IV163" s="3"/>
    </row>
    <row r="164" spans="1:256" s="1" customFormat="1" ht="12">
      <c r="A164" s="14" t="s">
        <v>238</v>
      </c>
      <c r="B164" s="15" t="s">
        <v>2</v>
      </c>
      <c r="C164" s="15">
        <v>21</v>
      </c>
      <c r="D164" s="15" t="s">
        <v>3</v>
      </c>
      <c r="E164" s="15" t="s">
        <v>239</v>
      </c>
      <c r="F164" s="15" t="s">
        <v>5</v>
      </c>
      <c r="G164" s="16">
        <f>(A166*A167+B166*B167+C166*C167+D166*D167+E166*E167+F166*F167+G166*G167+H166*H167)/C164</f>
        <v>88.714285714285708</v>
      </c>
      <c r="H164" s="15"/>
      <c r="I164" s="15"/>
      <c r="J164" s="15"/>
      <c r="K164" s="15"/>
      <c r="L164" s="15"/>
      <c r="M164" s="15"/>
      <c r="N164" s="15"/>
      <c r="O164" s="15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</row>
    <row r="165" spans="1:256" s="1" customFormat="1" ht="12">
      <c r="A165" s="15" t="s">
        <v>1046</v>
      </c>
      <c r="B165" s="15" t="s">
        <v>1045</v>
      </c>
      <c r="C165" s="15" t="s">
        <v>1044</v>
      </c>
      <c r="D165" s="15" t="s">
        <v>1043</v>
      </c>
      <c r="E165" s="15"/>
      <c r="F165" s="15"/>
      <c r="G165" s="15"/>
      <c r="H165" s="15"/>
      <c r="I165" s="20"/>
      <c r="J165" s="20"/>
      <c r="K165" s="15"/>
      <c r="L165" s="15"/>
      <c r="M165" s="15"/>
      <c r="N165" s="15"/>
      <c r="O165" s="15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</row>
    <row r="166" spans="1:256" s="1" customFormat="1" ht="12">
      <c r="A166" s="15">
        <v>3</v>
      </c>
      <c r="B166" s="15">
        <v>6</v>
      </c>
      <c r="C166" s="15">
        <v>6</v>
      </c>
      <c r="D166" s="15">
        <v>6</v>
      </c>
      <c r="E166" s="15"/>
      <c r="F166" s="15"/>
      <c r="G166" s="15"/>
      <c r="H166" s="15"/>
      <c r="I166" s="20"/>
      <c r="J166" s="20"/>
      <c r="K166" s="15"/>
      <c r="L166" s="15"/>
      <c r="M166" s="15"/>
      <c r="N166" s="15"/>
      <c r="O166" s="15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</row>
    <row r="167" spans="1:256" s="3" customFormat="1" ht="12">
      <c r="A167" s="17">
        <v>81</v>
      </c>
      <c r="B167" s="17">
        <v>92</v>
      </c>
      <c r="C167" s="17">
        <v>86</v>
      </c>
      <c r="D167" s="17">
        <v>92</v>
      </c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</row>
    <row r="168" spans="1:256" s="1" customFormat="1" ht="12">
      <c r="A168" s="14" t="s">
        <v>240</v>
      </c>
      <c r="B168" s="15" t="s">
        <v>2</v>
      </c>
      <c r="C168" s="15">
        <v>27</v>
      </c>
      <c r="D168" s="15" t="s">
        <v>3</v>
      </c>
      <c r="E168" s="15" t="s">
        <v>241</v>
      </c>
      <c r="F168" s="15" t="s">
        <v>5</v>
      </c>
      <c r="G168" s="16">
        <f>(A170*A171+B170*B171+C170*C171+D170*D171+E170*E171+F170*F171+G170*G171+H170*H171)/C168</f>
        <v>80.481481481481481</v>
      </c>
      <c r="H168" s="15"/>
      <c r="I168" s="20"/>
      <c r="J168" s="20"/>
      <c r="K168" s="15"/>
      <c r="L168" s="15"/>
      <c r="M168" s="15"/>
      <c r="N168" s="15"/>
      <c r="O168" s="15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</row>
    <row r="169" spans="1:256" s="1" customFormat="1" ht="12">
      <c r="A169" s="15" t="s">
        <v>242</v>
      </c>
      <c r="B169" s="15" t="s">
        <v>243</v>
      </c>
      <c r="C169" s="15" t="s">
        <v>244</v>
      </c>
      <c r="D169" s="15" t="s">
        <v>245</v>
      </c>
      <c r="E169" s="15" t="s">
        <v>246</v>
      </c>
      <c r="F169" s="15" t="s">
        <v>247</v>
      </c>
      <c r="G169" s="15" t="s">
        <v>248</v>
      </c>
      <c r="H169" s="15"/>
      <c r="I169" s="15"/>
      <c r="J169" s="20"/>
      <c r="K169" s="20"/>
      <c r="L169" s="20"/>
      <c r="M169" s="20"/>
      <c r="N169" s="20"/>
      <c r="O169" s="20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</row>
    <row r="170" spans="1:256" s="1" customFormat="1" ht="12">
      <c r="A170" s="15">
        <v>3</v>
      </c>
      <c r="B170" s="15">
        <v>6</v>
      </c>
      <c r="C170" s="15">
        <v>6</v>
      </c>
      <c r="D170" s="15">
        <v>6</v>
      </c>
      <c r="E170" s="15">
        <v>4</v>
      </c>
      <c r="F170" s="15">
        <v>1</v>
      </c>
      <c r="G170" s="15">
        <v>1</v>
      </c>
      <c r="H170" s="15"/>
      <c r="I170" s="20"/>
      <c r="J170" s="20"/>
      <c r="K170" s="20"/>
      <c r="L170" s="20"/>
      <c r="M170" s="20"/>
      <c r="N170" s="20"/>
      <c r="O170" s="20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</row>
    <row r="171" spans="1:256" s="3" customFormat="1" ht="12">
      <c r="A171" s="17">
        <v>91</v>
      </c>
      <c r="B171" s="17">
        <v>57</v>
      </c>
      <c r="C171" s="17">
        <v>88</v>
      </c>
      <c r="D171" s="17">
        <v>84</v>
      </c>
      <c r="E171" s="17">
        <v>90</v>
      </c>
      <c r="F171" s="17">
        <v>81</v>
      </c>
      <c r="G171" s="17">
        <v>85</v>
      </c>
      <c r="H171" s="17"/>
      <c r="I171" s="33"/>
      <c r="J171" s="33"/>
      <c r="K171" s="17"/>
      <c r="L171" s="17"/>
      <c r="M171" s="17"/>
      <c r="N171" s="17"/>
      <c r="O171" s="17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</row>
    <row r="172" spans="1:256" s="2" customFormat="1" ht="12.75">
      <c r="A172" s="14" t="s">
        <v>249</v>
      </c>
      <c r="B172" s="15" t="s">
        <v>2</v>
      </c>
      <c r="C172" s="15">
        <v>20</v>
      </c>
      <c r="D172" s="15" t="s">
        <v>3</v>
      </c>
      <c r="E172" s="15" t="s">
        <v>239</v>
      </c>
      <c r="F172" s="15" t="s">
        <v>5</v>
      </c>
      <c r="G172" s="16">
        <f>(A174*A175+B174*B175+C174*C175+D174*D175+E174*E175+F174*F175+G174*G175+H174*H175)/C172</f>
        <v>92.7</v>
      </c>
      <c r="H172" s="15"/>
      <c r="I172" s="20"/>
      <c r="J172" s="20"/>
      <c r="K172" s="15"/>
      <c r="L172" s="15"/>
      <c r="M172" s="15"/>
      <c r="N172" s="15"/>
      <c r="O172" s="15"/>
      <c r="P172" s="31"/>
      <c r="Q172" s="35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  <c r="DG172" s="10"/>
      <c r="DH172" s="10"/>
      <c r="DI172" s="10"/>
      <c r="DJ172" s="10"/>
      <c r="DK172" s="10"/>
      <c r="DL172" s="10"/>
      <c r="DM172" s="10"/>
      <c r="DN172" s="10"/>
      <c r="DO172" s="10"/>
      <c r="DP172" s="10"/>
      <c r="DQ172" s="10"/>
      <c r="DR172" s="10"/>
      <c r="DS172" s="10"/>
      <c r="DT172" s="10"/>
      <c r="DU172" s="10"/>
      <c r="DV172" s="10"/>
      <c r="DW172" s="10"/>
      <c r="DX172" s="10"/>
      <c r="DY172" s="10"/>
      <c r="DZ172" s="10"/>
      <c r="EA172" s="10"/>
      <c r="EB172" s="10"/>
      <c r="EC172" s="10"/>
      <c r="ED172" s="10"/>
      <c r="EE172" s="10"/>
      <c r="EF172" s="10"/>
      <c r="EG172" s="10"/>
      <c r="EH172" s="10"/>
      <c r="EI172" s="10"/>
      <c r="EJ172" s="10"/>
      <c r="EK172" s="10"/>
      <c r="EL172" s="10"/>
      <c r="EM172" s="10"/>
      <c r="EN172" s="10"/>
      <c r="EO172" s="10"/>
      <c r="EP172" s="10"/>
      <c r="EQ172" s="10"/>
      <c r="ER172" s="10"/>
      <c r="ES172" s="10"/>
      <c r="ET172" s="10"/>
      <c r="EU172" s="10"/>
      <c r="EV172" s="10"/>
      <c r="EW172" s="10"/>
      <c r="EX172" s="10"/>
      <c r="EY172" s="10"/>
      <c r="EZ172" s="10"/>
      <c r="FA172" s="10"/>
      <c r="FB172" s="10"/>
      <c r="FC172" s="10"/>
      <c r="FD172" s="10"/>
      <c r="FE172" s="10"/>
      <c r="FF172" s="10"/>
      <c r="FG172" s="10"/>
      <c r="FH172" s="10"/>
      <c r="FI172" s="10"/>
      <c r="FJ172" s="10"/>
      <c r="FK172" s="10"/>
      <c r="FL172" s="10"/>
      <c r="FM172" s="10"/>
      <c r="FN172" s="10"/>
      <c r="FO172" s="10"/>
      <c r="FP172" s="10"/>
      <c r="FQ172" s="10"/>
      <c r="FR172" s="10"/>
      <c r="FS172" s="10"/>
      <c r="FT172" s="10"/>
      <c r="FU172" s="10"/>
      <c r="FV172" s="10"/>
      <c r="FW172" s="10"/>
      <c r="FX172" s="10"/>
      <c r="FY172" s="10"/>
      <c r="FZ172" s="10"/>
      <c r="GA172" s="10"/>
      <c r="GB172" s="10"/>
      <c r="GC172" s="10"/>
      <c r="GD172" s="10"/>
      <c r="GE172" s="10"/>
      <c r="GF172" s="10"/>
      <c r="GG172" s="10"/>
      <c r="GH172" s="10"/>
      <c r="GI172" s="10"/>
      <c r="GJ172" s="10"/>
      <c r="GK172" s="10"/>
      <c r="GL172" s="10"/>
      <c r="GM172" s="10"/>
      <c r="GN172" s="10"/>
      <c r="GO172" s="10"/>
      <c r="GP172" s="10"/>
      <c r="GQ172" s="10"/>
      <c r="GR172" s="10"/>
      <c r="GS172" s="10"/>
      <c r="GT172" s="10"/>
      <c r="GU172" s="10"/>
      <c r="GV172" s="10"/>
      <c r="GW172" s="10"/>
      <c r="GX172" s="10"/>
      <c r="GY172" s="10"/>
      <c r="GZ172" s="10"/>
      <c r="HA172" s="10"/>
      <c r="HB172" s="10"/>
      <c r="HC172" s="10"/>
      <c r="HD172" s="10"/>
      <c r="HE172" s="10"/>
      <c r="HF172" s="10"/>
      <c r="HG172" s="10"/>
      <c r="HH172" s="10"/>
      <c r="HI172" s="10"/>
      <c r="HJ172" s="10"/>
      <c r="HK172" s="10"/>
      <c r="HL172" s="10"/>
      <c r="HM172" s="10"/>
      <c r="HN172" s="10"/>
      <c r="HO172" s="10"/>
      <c r="HP172" s="10"/>
      <c r="HQ172" s="10"/>
      <c r="HR172" s="10"/>
      <c r="HS172" s="10"/>
      <c r="HT172" s="10"/>
      <c r="HU172" s="10"/>
      <c r="HV172" s="10"/>
      <c r="HW172" s="10"/>
      <c r="HX172" s="10"/>
      <c r="HY172" s="10"/>
      <c r="HZ172" s="10"/>
      <c r="IA172" s="10"/>
      <c r="IB172" s="10"/>
      <c r="IC172" s="10"/>
      <c r="ID172" s="10"/>
      <c r="IE172" s="10"/>
      <c r="IF172" s="10"/>
      <c r="IG172" s="10"/>
      <c r="IH172" s="10"/>
      <c r="II172" s="10"/>
      <c r="IJ172" s="10"/>
      <c r="IK172" s="10"/>
      <c r="IL172" s="10"/>
      <c r="IM172" s="10"/>
      <c r="IN172" s="10"/>
      <c r="IO172" s="10"/>
      <c r="IP172" s="10"/>
      <c r="IQ172" s="10"/>
      <c r="IR172" s="10"/>
      <c r="IS172" s="10"/>
      <c r="IT172" s="10"/>
      <c r="IU172" s="10"/>
      <c r="IV172" s="10"/>
    </row>
    <row r="173" spans="1:256" s="2" customFormat="1" ht="12">
      <c r="A173" s="15" t="s">
        <v>1050</v>
      </c>
      <c r="B173" s="15" t="s">
        <v>1049</v>
      </c>
      <c r="C173" s="15" t="s">
        <v>1048</v>
      </c>
      <c r="D173" s="15" t="s">
        <v>1047</v>
      </c>
      <c r="E173" s="15"/>
      <c r="F173" s="15"/>
      <c r="G173" s="15"/>
      <c r="H173" s="15"/>
      <c r="I173" s="15"/>
      <c r="J173" s="15"/>
      <c r="K173" s="15"/>
      <c r="L173" s="15"/>
      <c r="M173" s="20"/>
      <c r="N173" s="20"/>
      <c r="O173" s="20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</row>
    <row r="174" spans="1:256" s="2" customFormat="1" ht="12">
      <c r="A174" s="15">
        <v>6</v>
      </c>
      <c r="B174" s="15">
        <v>2</v>
      </c>
      <c r="C174" s="15">
        <v>6</v>
      </c>
      <c r="D174" s="15">
        <v>6</v>
      </c>
      <c r="E174" s="15"/>
      <c r="F174" s="15"/>
      <c r="G174" s="15"/>
      <c r="H174" s="15"/>
      <c r="I174" s="20"/>
      <c r="J174" s="20"/>
      <c r="K174" s="20"/>
      <c r="L174" s="15"/>
      <c r="M174" s="20"/>
      <c r="N174" s="20"/>
      <c r="O174" s="20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  <c r="IU174" s="1"/>
      <c r="IV174" s="1"/>
    </row>
    <row r="175" spans="1:256" s="3" customFormat="1" ht="12">
      <c r="A175" s="17">
        <v>91</v>
      </c>
      <c r="B175" s="17">
        <v>90</v>
      </c>
      <c r="C175" s="17">
        <v>92</v>
      </c>
      <c r="D175" s="17">
        <v>96</v>
      </c>
      <c r="E175" s="17"/>
      <c r="F175" s="17"/>
      <c r="G175" s="17"/>
      <c r="H175" s="17"/>
      <c r="I175" s="33"/>
      <c r="J175" s="33"/>
      <c r="K175" s="17"/>
      <c r="L175" s="17"/>
      <c r="M175" s="17"/>
      <c r="N175" s="17"/>
      <c r="O175" s="17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</row>
    <row r="176" spans="1:256" s="2" customFormat="1" ht="12">
      <c r="A176" s="14" t="s">
        <v>250</v>
      </c>
      <c r="B176" s="15" t="s">
        <v>2</v>
      </c>
      <c r="C176" s="15">
        <v>18</v>
      </c>
      <c r="D176" s="15" t="s">
        <v>3</v>
      </c>
      <c r="E176" s="15" t="s">
        <v>251</v>
      </c>
      <c r="F176" s="15" t="s">
        <v>5</v>
      </c>
      <c r="G176" s="16">
        <f>(A178*A179+B178*B179+C178*C179+D178*D179+E178*E179+F178*F179+G178*G179+H178*H179)/C176</f>
        <v>87.666666666666671</v>
      </c>
      <c r="H176" s="15"/>
      <c r="I176" s="20"/>
      <c r="J176" s="20"/>
      <c r="K176" s="15"/>
      <c r="L176" s="15"/>
      <c r="M176" s="15"/>
      <c r="N176" s="15"/>
      <c r="O176" s="15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</row>
    <row r="177" spans="1:256" s="2" customFormat="1" ht="12">
      <c r="A177" s="15" t="s">
        <v>1051</v>
      </c>
      <c r="B177" s="15" t="s">
        <v>1052</v>
      </c>
      <c r="C177" s="15" t="s">
        <v>1053</v>
      </c>
      <c r="D177" s="15"/>
      <c r="E177" s="15"/>
      <c r="F177" s="15"/>
      <c r="G177" s="15"/>
      <c r="H177" s="15"/>
      <c r="I177" s="15"/>
      <c r="J177" s="20"/>
      <c r="K177" s="20"/>
      <c r="L177" s="20"/>
      <c r="M177" s="20"/>
      <c r="N177" s="20"/>
      <c r="O177" s="20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</row>
    <row r="178" spans="1:256" s="2" customFormat="1" ht="12">
      <c r="A178" s="15">
        <v>6</v>
      </c>
      <c r="B178" s="15">
        <v>6</v>
      </c>
      <c r="C178" s="15">
        <v>6</v>
      </c>
      <c r="D178" s="15"/>
      <c r="E178" s="15"/>
      <c r="F178" s="15"/>
      <c r="G178" s="15"/>
      <c r="H178" s="15"/>
      <c r="I178" s="20"/>
      <c r="J178" s="20"/>
      <c r="K178" s="20"/>
      <c r="L178" s="20"/>
      <c r="M178" s="20"/>
      <c r="N178" s="20"/>
      <c r="O178" s="20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</row>
    <row r="179" spans="1:256" s="3" customFormat="1" ht="12">
      <c r="A179" s="17">
        <v>89</v>
      </c>
      <c r="B179" s="17">
        <v>78</v>
      </c>
      <c r="C179" s="17">
        <v>96</v>
      </c>
      <c r="D179" s="17"/>
      <c r="E179" s="17"/>
      <c r="F179" s="17"/>
      <c r="G179" s="17"/>
      <c r="H179" s="17"/>
      <c r="I179" s="33"/>
      <c r="J179" s="33"/>
      <c r="K179" s="17"/>
      <c r="L179" s="17"/>
      <c r="M179" s="17"/>
      <c r="N179" s="17"/>
      <c r="O179" s="17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</row>
    <row r="180" spans="1:256" s="2" customFormat="1" ht="12">
      <c r="A180" s="14" t="s">
        <v>252</v>
      </c>
      <c r="B180" s="15" t="s">
        <v>2</v>
      </c>
      <c r="C180" s="15">
        <v>23</v>
      </c>
      <c r="D180" s="15" t="s">
        <v>3</v>
      </c>
      <c r="E180" s="29" t="s">
        <v>253</v>
      </c>
      <c r="F180" s="15" t="s">
        <v>5</v>
      </c>
      <c r="G180" s="16">
        <f>(A182*A183+B182*B183+C182*C183+D182*D183+E182*E183+F182*F183+G182*G183+H182*H183)/C180</f>
        <v>83.608695652173907</v>
      </c>
      <c r="H180" s="15"/>
      <c r="I180" s="20"/>
      <c r="J180" s="20"/>
      <c r="K180" s="15"/>
      <c r="L180" s="15"/>
      <c r="M180" s="15"/>
      <c r="N180" s="15"/>
      <c r="O180" s="15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  <c r="IR180" s="1"/>
      <c r="IS180" s="1"/>
      <c r="IT180" s="1"/>
      <c r="IU180" s="1"/>
      <c r="IV180" s="1"/>
    </row>
    <row r="181" spans="1:256" s="2" customFormat="1" ht="12">
      <c r="A181" s="20" t="s">
        <v>237</v>
      </c>
      <c r="B181" s="15" t="s">
        <v>254</v>
      </c>
      <c r="C181" s="15" t="s">
        <v>255</v>
      </c>
      <c r="D181" s="15" t="s">
        <v>256</v>
      </c>
      <c r="E181" s="15" t="s">
        <v>257</v>
      </c>
      <c r="F181" s="15"/>
      <c r="G181" s="15"/>
      <c r="H181" s="15"/>
      <c r="I181" s="15"/>
      <c r="J181" s="20"/>
      <c r="K181" s="20"/>
      <c r="L181" s="20"/>
      <c r="M181" s="20"/>
      <c r="N181" s="20"/>
      <c r="O181" s="20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  <c r="IU181" s="1"/>
      <c r="IV181" s="1"/>
    </row>
    <row r="182" spans="1:256" s="2" customFormat="1" ht="12">
      <c r="A182" s="20">
        <v>4</v>
      </c>
      <c r="B182" s="15">
        <v>6</v>
      </c>
      <c r="C182" s="15">
        <v>5</v>
      </c>
      <c r="D182" s="15">
        <v>6</v>
      </c>
      <c r="E182" s="15">
        <v>2</v>
      </c>
      <c r="F182" s="15"/>
      <c r="G182" s="15"/>
      <c r="H182" s="15"/>
      <c r="I182" s="20"/>
      <c r="J182" s="20"/>
      <c r="K182" s="20"/>
      <c r="L182" s="20"/>
      <c r="M182" s="20"/>
      <c r="N182" s="20"/>
      <c r="O182" s="20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</row>
    <row r="183" spans="1:256" s="3" customFormat="1" ht="12">
      <c r="A183" s="17">
        <v>94</v>
      </c>
      <c r="B183" s="17">
        <v>84</v>
      </c>
      <c r="C183" s="17">
        <v>63</v>
      </c>
      <c r="D183" s="17">
        <v>92</v>
      </c>
      <c r="E183" s="17">
        <v>88</v>
      </c>
      <c r="F183" s="17"/>
      <c r="G183" s="17"/>
      <c r="H183" s="17"/>
      <c r="I183" s="33"/>
      <c r="J183" s="33"/>
      <c r="K183" s="17"/>
      <c r="L183" s="17"/>
      <c r="M183" s="17"/>
      <c r="N183" s="17"/>
      <c r="O183" s="17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</row>
    <row r="184" spans="1:256" s="1" customFormat="1" ht="12">
      <c r="A184" s="14" t="s">
        <v>258</v>
      </c>
      <c r="B184" s="15" t="s">
        <v>2</v>
      </c>
      <c r="C184" s="15">
        <v>24</v>
      </c>
      <c r="D184" s="15" t="s">
        <v>3</v>
      </c>
      <c r="E184" s="29" t="s">
        <v>259</v>
      </c>
      <c r="F184" s="15" t="s">
        <v>5</v>
      </c>
      <c r="G184" s="16">
        <f>(A186*A187+B186*B187+C186*C187+D186*D187+E186*E187+F186*F187+G186*G187+H186*H187)/C184</f>
        <v>87.333333333333329</v>
      </c>
      <c r="H184" s="15"/>
      <c r="I184" s="20"/>
      <c r="J184" s="20"/>
      <c r="K184" s="15"/>
      <c r="L184" s="15"/>
      <c r="M184" s="15"/>
      <c r="N184" s="15"/>
      <c r="O184" s="15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</row>
    <row r="185" spans="1:256" s="1" customFormat="1" ht="12">
      <c r="A185" s="15" t="s">
        <v>1056</v>
      </c>
      <c r="B185" s="15" t="s">
        <v>1055</v>
      </c>
      <c r="C185" s="15" t="s">
        <v>1054</v>
      </c>
      <c r="D185" s="15" t="s">
        <v>260</v>
      </c>
      <c r="E185" s="15" t="s">
        <v>257</v>
      </c>
      <c r="F185" s="15"/>
      <c r="G185" s="15"/>
      <c r="H185" s="15"/>
      <c r="I185" s="15"/>
      <c r="J185" s="20"/>
      <c r="K185" s="20"/>
      <c r="L185" s="20"/>
      <c r="M185" s="20"/>
      <c r="N185" s="20"/>
      <c r="O185" s="20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</row>
    <row r="186" spans="1:256" s="3" customFormat="1" ht="12">
      <c r="A186" s="15">
        <v>4</v>
      </c>
      <c r="B186" s="15">
        <v>6</v>
      </c>
      <c r="C186" s="15">
        <v>6</v>
      </c>
      <c r="D186" s="15">
        <v>6</v>
      </c>
      <c r="E186" s="15">
        <v>2</v>
      </c>
      <c r="F186" s="15"/>
      <c r="G186" s="15"/>
      <c r="H186" s="15"/>
      <c r="I186" s="20"/>
      <c r="J186" s="20"/>
      <c r="K186" s="20"/>
      <c r="L186" s="20"/>
      <c r="M186" s="20"/>
      <c r="N186" s="20"/>
      <c r="O186" s="20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  <c r="IU186" s="1"/>
      <c r="IV186" s="1"/>
    </row>
    <row r="187" spans="1:256" s="2" customFormat="1" ht="12">
      <c r="A187" s="17">
        <v>87</v>
      </c>
      <c r="B187" s="17">
        <v>88</v>
      </c>
      <c r="C187" s="17">
        <v>91</v>
      </c>
      <c r="D187" s="17">
        <v>83</v>
      </c>
      <c r="E187" s="17">
        <v>88</v>
      </c>
      <c r="F187" s="17"/>
      <c r="G187" s="17"/>
      <c r="H187" s="17"/>
      <c r="I187" s="33"/>
      <c r="J187" s="33"/>
      <c r="K187" s="17"/>
      <c r="L187" s="17"/>
      <c r="M187" s="17"/>
      <c r="N187" s="17"/>
      <c r="O187" s="17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  <c r="IV187" s="3"/>
    </row>
    <row r="188" spans="1:256" s="25" customFormat="1" ht="12.75">
      <c r="A188" s="14" t="s">
        <v>261</v>
      </c>
      <c r="B188" s="22" t="s">
        <v>2</v>
      </c>
      <c r="C188" s="22">
        <f>SUM(A190:E190)</f>
        <v>21</v>
      </c>
      <c r="D188" s="22" t="s">
        <v>3</v>
      </c>
      <c r="E188" s="22" t="s">
        <v>141</v>
      </c>
      <c r="F188" s="22" t="s">
        <v>5</v>
      </c>
      <c r="G188" s="16">
        <f>(A190*A191+B190*B191+C190*C191+D190*D191+E190*E191+F190*F191+G190*G191+H190*H191)/C188</f>
        <v>94.285714285714292</v>
      </c>
      <c r="H188" s="22"/>
      <c r="I188" s="22"/>
      <c r="J188" s="22"/>
      <c r="K188" s="22"/>
      <c r="L188" s="55"/>
      <c r="M188" s="126" t="s">
        <v>262</v>
      </c>
      <c r="N188" s="127"/>
      <c r="O188" s="128"/>
    </row>
    <row r="189" spans="1:256" s="25" customFormat="1" ht="12">
      <c r="A189" s="22" t="s">
        <v>153</v>
      </c>
      <c r="B189" s="22" t="s">
        <v>154</v>
      </c>
      <c r="C189" s="22" t="s">
        <v>155</v>
      </c>
      <c r="D189" s="22" t="s">
        <v>129</v>
      </c>
      <c r="E189" s="22"/>
      <c r="F189" s="22"/>
      <c r="G189" s="22"/>
      <c r="H189" s="22"/>
      <c r="I189" s="22"/>
      <c r="J189" s="22"/>
      <c r="K189" s="22"/>
      <c r="L189" s="22"/>
      <c r="M189" s="129"/>
      <c r="N189" s="130"/>
      <c r="O189" s="131"/>
    </row>
    <row r="190" spans="1:256" s="25" customFormat="1" ht="12">
      <c r="A190" s="22">
        <v>6</v>
      </c>
      <c r="B190" s="22">
        <v>6</v>
      </c>
      <c r="C190" s="22">
        <v>6</v>
      </c>
      <c r="D190" s="22">
        <v>3</v>
      </c>
      <c r="E190" s="22"/>
      <c r="F190" s="22"/>
      <c r="G190" s="22"/>
      <c r="H190" s="22"/>
      <c r="I190" s="22"/>
      <c r="J190" s="22"/>
      <c r="K190" s="22"/>
      <c r="L190" s="22"/>
      <c r="M190" s="129"/>
      <c r="N190" s="130"/>
      <c r="O190" s="131"/>
    </row>
    <row r="191" spans="1:256" s="57" customFormat="1" ht="12">
      <c r="A191" s="56">
        <v>94</v>
      </c>
      <c r="B191" s="56">
        <v>96</v>
      </c>
      <c r="C191" s="56">
        <v>92</v>
      </c>
      <c r="D191" s="56">
        <v>96</v>
      </c>
      <c r="E191" s="56"/>
      <c r="F191" s="56"/>
      <c r="G191" s="56"/>
      <c r="H191" s="56"/>
      <c r="I191" s="56"/>
      <c r="J191" s="56"/>
      <c r="K191" s="56"/>
      <c r="L191" s="56"/>
      <c r="M191" s="129"/>
      <c r="N191" s="130"/>
      <c r="O191" s="131"/>
    </row>
    <row r="192" spans="1:256" s="25" customFormat="1" ht="12.75">
      <c r="A192" s="14" t="s">
        <v>263</v>
      </c>
      <c r="B192" s="22" t="s">
        <v>2</v>
      </c>
      <c r="C192" s="22">
        <v>28</v>
      </c>
      <c r="D192" s="22" t="s">
        <v>3</v>
      </c>
      <c r="E192" s="22" t="s">
        <v>264</v>
      </c>
      <c r="F192" s="22" t="s">
        <v>5</v>
      </c>
      <c r="G192" s="16">
        <f>(A194*A195+B194*B195+C194*C195+D194*D195+E194*E195)/C192</f>
        <v>87.428571428571431</v>
      </c>
      <c r="H192" s="22"/>
      <c r="I192" s="22"/>
      <c r="J192" s="22"/>
      <c r="K192" s="22"/>
      <c r="L192" s="55"/>
      <c r="M192" s="129"/>
      <c r="N192" s="130"/>
      <c r="O192" s="131"/>
    </row>
    <row r="193" spans="1:64" s="25" customFormat="1" ht="12">
      <c r="A193" s="22" t="s">
        <v>265</v>
      </c>
      <c r="B193" s="22" t="s">
        <v>266</v>
      </c>
      <c r="C193" s="22" t="s">
        <v>267</v>
      </c>
      <c r="D193" s="22" t="s">
        <v>268</v>
      </c>
      <c r="E193" s="22" t="s">
        <v>110</v>
      </c>
      <c r="F193" s="22"/>
      <c r="G193" s="22"/>
      <c r="H193" s="22"/>
      <c r="I193" s="22"/>
      <c r="J193" s="22"/>
      <c r="K193" s="22"/>
      <c r="L193" s="22"/>
      <c r="M193" s="129"/>
      <c r="N193" s="130"/>
      <c r="O193" s="131"/>
    </row>
    <row r="194" spans="1:64" s="25" customFormat="1" ht="12">
      <c r="A194" s="22">
        <v>6</v>
      </c>
      <c r="B194" s="22">
        <v>4</v>
      </c>
      <c r="C194" s="22">
        <v>6</v>
      </c>
      <c r="D194" s="22">
        <v>6</v>
      </c>
      <c r="E194" s="22">
        <v>6</v>
      </c>
      <c r="F194" s="22"/>
      <c r="G194" s="22"/>
      <c r="H194" s="22"/>
      <c r="I194" s="22"/>
      <c r="J194" s="22"/>
      <c r="K194" s="22"/>
      <c r="L194" s="22"/>
      <c r="M194" s="129"/>
      <c r="N194" s="130"/>
      <c r="O194" s="131"/>
    </row>
    <row r="195" spans="1:64" s="57" customFormat="1" ht="12">
      <c r="A195" s="56">
        <v>85</v>
      </c>
      <c r="B195" s="56">
        <v>84</v>
      </c>
      <c r="C195" s="56">
        <v>89</v>
      </c>
      <c r="D195" s="56">
        <v>91</v>
      </c>
      <c r="E195" s="56">
        <v>87</v>
      </c>
      <c r="F195" s="56"/>
      <c r="G195" s="56"/>
      <c r="H195" s="56"/>
      <c r="I195" s="56"/>
      <c r="J195" s="56"/>
      <c r="K195" s="56"/>
      <c r="L195" s="56"/>
      <c r="M195" s="129"/>
      <c r="N195" s="130"/>
      <c r="O195" s="131"/>
    </row>
    <row r="196" spans="1:64" s="25" customFormat="1" ht="12.75">
      <c r="A196" s="14" t="s">
        <v>269</v>
      </c>
      <c r="B196" s="22" t="s">
        <v>2</v>
      </c>
      <c r="C196" s="22">
        <v>22</v>
      </c>
      <c r="D196" s="22" t="s">
        <v>3</v>
      </c>
      <c r="E196" s="22" t="s">
        <v>270</v>
      </c>
      <c r="F196" s="22" t="s">
        <v>5</v>
      </c>
      <c r="G196" s="16">
        <f>(A198*A199+B198*B199+C198*C199+D198*D199)/C196</f>
        <v>91.36363636363636</v>
      </c>
      <c r="H196" s="22"/>
      <c r="I196" s="22"/>
      <c r="J196" s="22"/>
      <c r="K196" s="22"/>
      <c r="L196" s="55"/>
      <c r="M196" s="129"/>
      <c r="N196" s="130"/>
      <c r="O196" s="131"/>
    </row>
    <row r="197" spans="1:64" s="25" customFormat="1" ht="12">
      <c r="A197" s="22" t="s">
        <v>271</v>
      </c>
      <c r="B197" s="22" t="s">
        <v>113</v>
      </c>
      <c r="C197" s="22" t="s">
        <v>272</v>
      </c>
      <c r="D197" s="22" t="s">
        <v>273</v>
      </c>
      <c r="E197" s="22"/>
      <c r="F197" s="22"/>
      <c r="G197" s="22"/>
      <c r="H197" s="22"/>
      <c r="I197" s="22"/>
      <c r="J197" s="22"/>
      <c r="K197" s="22"/>
      <c r="L197" s="22"/>
      <c r="M197" s="129"/>
      <c r="N197" s="130"/>
      <c r="O197" s="131"/>
    </row>
    <row r="198" spans="1:64" s="25" customFormat="1" ht="12">
      <c r="A198" s="22">
        <v>5</v>
      </c>
      <c r="B198" s="22">
        <v>6</v>
      </c>
      <c r="C198" s="22">
        <v>5</v>
      </c>
      <c r="D198" s="22">
        <v>6</v>
      </c>
      <c r="E198" s="22"/>
      <c r="F198" s="22"/>
      <c r="G198" s="22"/>
      <c r="H198" s="22"/>
      <c r="I198" s="22"/>
      <c r="J198" s="22"/>
      <c r="K198" s="22"/>
      <c r="L198" s="22"/>
      <c r="M198" s="129"/>
      <c r="N198" s="130"/>
      <c r="O198" s="131"/>
    </row>
    <row r="199" spans="1:64" s="57" customFormat="1" ht="12">
      <c r="A199" s="56">
        <v>91</v>
      </c>
      <c r="B199" s="56">
        <v>85</v>
      </c>
      <c r="C199" s="56">
        <v>95</v>
      </c>
      <c r="D199" s="56">
        <v>95</v>
      </c>
      <c r="E199" s="56"/>
      <c r="F199" s="56"/>
      <c r="G199" s="56"/>
      <c r="H199" s="56"/>
      <c r="I199" s="56"/>
      <c r="J199" s="56"/>
      <c r="K199" s="56"/>
      <c r="L199" s="56"/>
      <c r="M199" s="132"/>
      <c r="N199" s="133"/>
      <c r="O199" s="134"/>
    </row>
    <row r="200" spans="1:64" s="1" customFormat="1" ht="12.75">
      <c r="A200" s="14" t="s">
        <v>274</v>
      </c>
      <c r="B200" s="15" t="s">
        <v>2</v>
      </c>
      <c r="C200" s="15">
        <v>21</v>
      </c>
      <c r="D200" s="15" t="s">
        <v>3</v>
      </c>
      <c r="E200" s="29" t="s">
        <v>259</v>
      </c>
      <c r="F200" s="15" t="s">
        <v>5</v>
      </c>
      <c r="G200" s="16">
        <f>(A202*A203+B202*B203+C202*C203+D202*D203+E202*E203+F202*F203)/C200</f>
        <v>82.61904761904762</v>
      </c>
      <c r="H200" s="15"/>
      <c r="I200" s="15"/>
      <c r="J200" s="15"/>
      <c r="K200" s="15"/>
      <c r="L200" s="27"/>
      <c r="M200" s="15"/>
      <c r="N200" s="15"/>
      <c r="O200" s="1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</row>
    <row r="201" spans="1:64" s="3" customFormat="1" ht="12.75">
      <c r="A201" s="15" t="s">
        <v>275</v>
      </c>
      <c r="B201" s="15" t="s">
        <v>276</v>
      </c>
      <c r="C201" s="15" t="s">
        <v>277</v>
      </c>
      <c r="D201" s="15" t="s">
        <v>278</v>
      </c>
      <c r="E201" s="15"/>
      <c r="F201" s="15"/>
      <c r="G201" s="15"/>
      <c r="H201" s="15"/>
      <c r="I201" s="15"/>
      <c r="J201" s="15"/>
      <c r="K201" s="15"/>
      <c r="L201" s="15"/>
      <c r="M201" s="27"/>
      <c r="N201" s="15"/>
      <c r="O201" s="1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</row>
    <row r="202" spans="1:64" s="1" customFormat="1" ht="12.75">
      <c r="A202" s="15">
        <v>5</v>
      </c>
      <c r="B202" s="15">
        <v>5</v>
      </c>
      <c r="C202" s="15">
        <v>5</v>
      </c>
      <c r="D202" s="15">
        <v>6</v>
      </c>
      <c r="E202" s="15"/>
      <c r="F202" s="15"/>
      <c r="G202" s="15"/>
      <c r="H202" s="15"/>
      <c r="I202" s="15"/>
      <c r="J202" s="15"/>
      <c r="K202" s="15"/>
      <c r="L202" s="15"/>
      <c r="M202" s="27"/>
      <c r="N202" s="15"/>
      <c r="O202" s="1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</row>
    <row r="203" spans="1:64" s="3" customFormat="1" ht="12">
      <c r="A203" s="17">
        <v>84</v>
      </c>
      <c r="B203" s="17">
        <v>72</v>
      </c>
      <c r="C203" s="17">
        <v>89</v>
      </c>
      <c r="D203" s="17">
        <v>85</v>
      </c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</row>
    <row r="204" spans="1:64" s="1" customFormat="1" ht="12.75">
      <c r="A204" s="14" t="s">
        <v>279</v>
      </c>
      <c r="B204" s="15" t="s">
        <v>2</v>
      </c>
      <c r="C204" s="15">
        <v>29</v>
      </c>
      <c r="D204" s="15" t="s">
        <v>3</v>
      </c>
      <c r="E204" s="15" t="s">
        <v>227</v>
      </c>
      <c r="F204" s="15" t="s">
        <v>5</v>
      </c>
      <c r="G204" s="16">
        <f>(A206*A207+B206*B207+C206*C207+D206*D207+E206*E207+F206*F207+G206*G207)/C204</f>
        <v>86.034482758620683</v>
      </c>
      <c r="H204" s="15"/>
      <c r="I204" s="15"/>
      <c r="J204" s="15"/>
      <c r="K204" s="15"/>
      <c r="L204" s="27"/>
      <c r="M204" s="15"/>
      <c r="N204" s="15"/>
      <c r="O204" s="1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</row>
    <row r="205" spans="1:64" s="3" customFormat="1" ht="12.75">
      <c r="A205" s="15" t="s">
        <v>280</v>
      </c>
      <c r="B205" s="15" t="s">
        <v>281</v>
      </c>
      <c r="C205" s="15" t="s">
        <v>282</v>
      </c>
      <c r="D205" s="15" t="s">
        <v>283</v>
      </c>
      <c r="E205" s="15" t="s">
        <v>284</v>
      </c>
      <c r="F205" s="58" t="s">
        <v>285</v>
      </c>
      <c r="G205" s="15" t="s">
        <v>286</v>
      </c>
      <c r="H205" s="15"/>
      <c r="I205" s="15"/>
      <c r="J205" s="15"/>
      <c r="K205" s="15"/>
      <c r="L205" s="15"/>
      <c r="M205" s="27"/>
      <c r="N205" s="15"/>
      <c r="O205" s="1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</row>
    <row r="206" spans="1:64" s="1" customFormat="1" ht="12.75">
      <c r="A206" s="15">
        <v>6</v>
      </c>
      <c r="B206" s="15">
        <v>6</v>
      </c>
      <c r="C206" s="15">
        <v>6</v>
      </c>
      <c r="D206" s="15">
        <v>4</v>
      </c>
      <c r="E206" s="15">
        <v>2</v>
      </c>
      <c r="F206" s="58">
        <v>4</v>
      </c>
      <c r="G206" s="15">
        <v>1</v>
      </c>
      <c r="H206" s="15"/>
      <c r="I206" s="15"/>
      <c r="J206" s="15"/>
      <c r="K206" s="15"/>
      <c r="L206" s="15"/>
      <c r="M206" s="27"/>
      <c r="N206" s="15"/>
      <c r="O206" s="1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</row>
    <row r="207" spans="1:64" s="3" customFormat="1" ht="12">
      <c r="A207" s="17">
        <v>87</v>
      </c>
      <c r="B207" s="17">
        <v>90</v>
      </c>
      <c r="C207" s="17">
        <v>85</v>
      </c>
      <c r="D207" s="17">
        <v>91</v>
      </c>
      <c r="E207" s="17">
        <v>85</v>
      </c>
      <c r="F207" s="121">
        <v>79</v>
      </c>
      <c r="G207" s="17">
        <v>73</v>
      </c>
      <c r="H207" s="17"/>
      <c r="I207" s="17"/>
      <c r="J207" s="17"/>
      <c r="K207" s="17"/>
      <c r="L207" s="17"/>
      <c r="M207" s="17"/>
      <c r="N207" s="17"/>
      <c r="O207" s="17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</row>
    <row r="208" spans="1:64" s="1" customFormat="1" ht="12.75">
      <c r="A208" s="14" t="s">
        <v>287</v>
      </c>
      <c r="B208" s="15" t="s">
        <v>2</v>
      </c>
      <c r="C208" s="15">
        <v>40</v>
      </c>
      <c r="D208" s="15" t="s">
        <v>3</v>
      </c>
      <c r="E208" s="15" t="s">
        <v>233</v>
      </c>
      <c r="F208" s="15" t="s">
        <v>5</v>
      </c>
      <c r="G208" s="16">
        <f>(A210*A211+B210*B211+C210*C211+D210*D211+E210*E211+F210*F211+G210*G211+H210*H211)/C208</f>
        <v>91.75</v>
      </c>
      <c r="H208" s="15"/>
      <c r="I208" s="15"/>
      <c r="J208" s="15"/>
      <c r="K208" s="15"/>
      <c r="L208" s="27"/>
      <c r="M208" s="15"/>
      <c r="N208" s="15"/>
      <c r="O208" s="1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</row>
    <row r="209" spans="1:64" s="3" customFormat="1" ht="12.75">
      <c r="A209" s="15" t="s">
        <v>288</v>
      </c>
      <c r="B209" s="15" t="s">
        <v>289</v>
      </c>
      <c r="C209" s="15" t="s">
        <v>290</v>
      </c>
      <c r="D209" s="15" t="s">
        <v>291</v>
      </c>
      <c r="E209" s="15" t="s">
        <v>292</v>
      </c>
      <c r="F209" s="15" t="s">
        <v>293</v>
      </c>
      <c r="G209" s="15" t="s">
        <v>294</v>
      </c>
      <c r="H209" s="15"/>
      <c r="I209" s="15"/>
      <c r="J209" s="15"/>
      <c r="K209" s="15"/>
      <c r="L209" s="15"/>
      <c r="M209" s="27"/>
      <c r="N209" s="15"/>
      <c r="O209" s="1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</row>
    <row r="210" spans="1:64" s="1" customFormat="1" ht="12.75">
      <c r="A210" s="15">
        <v>6</v>
      </c>
      <c r="B210" s="15">
        <v>6</v>
      </c>
      <c r="C210" s="15">
        <v>6</v>
      </c>
      <c r="D210" s="15">
        <v>6</v>
      </c>
      <c r="E210" s="15">
        <v>6</v>
      </c>
      <c r="F210" s="15">
        <v>6</v>
      </c>
      <c r="G210" s="15">
        <v>4</v>
      </c>
      <c r="H210" s="15"/>
      <c r="I210" s="15"/>
      <c r="J210" s="15"/>
      <c r="K210" s="15"/>
      <c r="L210" s="15"/>
      <c r="M210" s="27"/>
      <c r="N210" s="15"/>
      <c r="O210" s="1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</row>
    <row r="211" spans="1:64" s="3" customFormat="1" ht="12">
      <c r="A211" s="17">
        <v>92</v>
      </c>
      <c r="B211" s="17">
        <v>95</v>
      </c>
      <c r="C211" s="17">
        <v>95</v>
      </c>
      <c r="D211" s="17">
        <v>84</v>
      </c>
      <c r="E211" s="17">
        <v>93</v>
      </c>
      <c r="F211" s="17">
        <v>90</v>
      </c>
      <c r="G211" s="17">
        <v>94</v>
      </c>
      <c r="H211" s="17"/>
      <c r="I211" s="17"/>
      <c r="J211" s="17"/>
      <c r="K211" s="17"/>
      <c r="L211" s="17"/>
      <c r="M211" s="17"/>
      <c r="N211" s="17"/>
      <c r="O211" s="17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</row>
    <row r="212" spans="1:64" s="1" customFormat="1" ht="12.75">
      <c r="A212" s="14" t="s">
        <v>295</v>
      </c>
      <c r="B212" s="15" t="s">
        <v>2</v>
      </c>
      <c r="C212" s="15">
        <v>31</v>
      </c>
      <c r="D212" s="15" t="s">
        <v>3</v>
      </c>
      <c r="E212" s="15" t="s">
        <v>251</v>
      </c>
      <c r="F212" s="15" t="s">
        <v>5</v>
      </c>
      <c r="G212" s="16">
        <f>(A214*A215+B214*B215+C214*C215+D214*D215+E214*E215+F214*F215+G214*G215)/C212</f>
        <v>77</v>
      </c>
      <c r="H212" s="15"/>
      <c r="I212" s="15"/>
      <c r="J212" s="15"/>
      <c r="K212" s="15"/>
      <c r="L212" s="27"/>
      <c r="M212" s="15"/>
      <c r="N212" s="15"/>
      <c r="O212" s="1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</row>
    <row r="213" spans="1:64" s="3" customFormat="1" ht="12.75">
      <c r="A213" s="15" t="s">
        <v>296</v>
      </c>
      <c r="B213" s="15" t="s">
        <v>297</v>
      </c>
      <c r="C213" s="15" t="s">
        <v>298</v>
      </c>
      <c r="D213" s="15" t="s">
        <v>299</v>
      </c>
      <c r="E213" s="15" t="s">
        <v>300</v>
      </c>
      <c r="F213" s="15" t="s">
        <v>301</v>
      </c>
      <c r="G213" s="15"/>
      <c r="H213" s="15"/>
      <c r="I213" s="15"/>
      <c r="J213" s="15"/>
      <c r="K213" s="15"/>
      <c r="L213" s="15"/>
      <c r="M213" s="27"/>
      <c r="N213" s="15"/>
      <c r="O213" s="1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</row>
    <row r="214" spans="1:64" s="1" customFormat="1" ht="12.75">
      <c r="A214" s="15">
        <v>6</v>
      </c>
      <c r="B214" s="15">
        <v>6</v>
      </c>
      <c r="C214" s="15">
        <v>6</v>
      </c>
      <c r="D214" s="15">
        <v>6</v>
      </c>
      <c r="E214" s="15">
        <v>6</v>
      </c>
      <c r="F214" s="15">
        <v>1</v>
      </c>
      <c r="G214" s="15"/>
      <c r="H214" s="15"/>
      <c r="I214" s="15"/>
      <c r="J214" s="15"/>
      <c r="K214" s="15"/>
      <c r="L214" s="15"/>
      <c r="M214" s="27"/>
      <c r="N214" s="15"/>
      <c r="O214" s="1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</row>
    <row r="215" spans="1:64" s="3" customFormat="1" ht="12">
      <c r="A215" s="17">
        <v>80</v>
      </c>
      <c r="B215" s="17">
        <v>79</v>
      </c>
      <c r="C215" s="17">
        <v>66</v>
      </c>
      <c r="D215" s="17">
        <v>76</v>
      </c>
      <c r="E215" s="17">
        <v>81</v>
      </c>
      <c r="F215" s="17">
        <v>95</v>
      </c>
      <c r="G215" s="17"/>
      <c r="H215" s="17"/>
      <c r="I215" s="17"/>
      <c r="J215" s="17"/>
      <c r="K215" s="17"/>
      <c r="L215" s="17"/>
      <c r="M215" s="17"/>
      <c r="N215" s="17"/>
      <c r="O215" s="17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</row>
    <row r="216" spans="1:64" s="1" customFormat="1" ht="12.75">
      <c r="A216" s="14" t="s">
        <v>302</v>
      </c>
      <c r="B216" s="15" t="s">
        <v>2</v>
      </c>
      <c r="C216" s="15">
        <v>27</v>
      </c>
      <c r="D216" s="15" t="s">
        <v>3</v>
      </c>
      <c r="E216" s="22" t="s">
        <v>303</v>
      </c>
      <c r="F216" s="15" t="s">
        <v>5</v>
      </c>
      <c r="G216" s="16">
        <f>(A218*A219+B218*B219+C218*C219+D218*D219+E218*E219+F218*F219+G218*G219)/C216</f>
        <v>90.407407407407405</v>
      </c>
      <c r="H216" s="15"/>
      <c r="I216" s="15"/>
      <c r="J216" s="15"/>
      <c r="K216" s="15"/>
      <c r="L216" s="27"/>
      <c r="M216" s="15"/>
      <c r="N216" s="15"/>
      <c r="O216" s="1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</row>
    <row r="217" spans="1:64" s="3" customFormat="1" ht="12.75">
      <c r="A217" s="15" t="s">
        <v>304</v>
      </c>
      <c r="B217" s="15" t="s">
        <v>305</v>
      </c>
      <c r="C217" s="15" t="s">
        <v>306</v>
      </c>
      <c r="D217" s="15" t="s">
        <v>307</v>
      </c>
      <c r="E217" s="15" t="s">
        <v>308</v>
      </c>
      <c r="F217" s="15" t="s">
        <v>309</v>
      </c>
      <c r="G217" s="15"/>
      <c r="H217" s="15"/>
      <c r="I217" s="15"/>
      <c r="J217" s="15"/>
      <c r="K217" s="15"/>
      <c r="L217" s="15"/>
      <c r="M217" s="27"/>
      <c r="N217" s="15"/>
      <c r="O217" s="1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</row>
    <row r="218" spans="1:64" s="1" customFormat="1" ht="12.75">
      <c r="A218" s="15">
        <v>6</v>
      </c>
      <c r="B218" s="15">
        <v>5</v>
      </c>
      <c r="C218" s="15">
        <v>6</v>
      </c>
      <c r="D218" s="15">
        <v>4</v>
      </c>
      <c r="E218" s="15">
        <v>4</v>
      </c>
      <c r="F218" s="15">
        <v>2</v>
      </c>
      <c r="G218" s="15"/>
      <c r="H218" s="15"/>
      <c r="I218" s="15"/>
      <c r="J218" s="15"/>
      <c r="K218" s="15"/>
      <c r="L218" s="15"/>
      <c r="M218" s="27"/>
      <c r="N218" s="15"/>
      <c r="O218" s="1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</row>
    <row r="219" spans="1:64" s="3" customFormat="1" ht="12">
      <c r="A219" s="17">
        <v>97</v>
      </c>
      <c r="B219" s="17">
        <v>91</v>
      </c>
      <c r="C219" s="17">
        <v>89</v>
      </c>
      <c r="D219" s="17">
        <v>92</v>
      </c>
      <c r="E219" s="17">
        <v>82</v>
      </c>
      <c r="F219" s="17">
        <v>87</v>
      </c>
      <c r="G219" s="17"/>
      <c r="H219" s="17"/>
      <c r="I219" s="17"/>
      <c r="J219" s="17"/>
      <c r="K219" s="17"/>
      <c r="L219" s="17"/>
      <c r="M219" s="17"/>
      <c r="N219" s="17"/>
      <c r="O219" s="17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</row>
    <row r="220" spans="1:64" s="1" customFormat="1" ht="12.75">
      <c r="A220" s="14" t="s">
        <v>310</v>
      </c>
      <c r="B220" s="15" t="s">
        <v>2</v>
      </c>
      <c r="C220" s="15">
        <v>23</v>
      </c>
      <c r="D220" s="15" t="s">
        <v>3</v>
      </c>
      <c r="E220" s="15" t="s">
        <v>311</v>
      </c>
      <c r="F220" s="15" t="s">
        <v>5</v>
      </c>
      <c r="G220" s="16">
        <f>(A222*A223+B222*B223+C222*C223+D222*D223+E222*E223+F222*F223+G222*G223)/C220</f>
        <v>93.478260869565219</v>
      </c>
      <c r="H220" s="15"/>
      <c r="I220" s="15"/>
      <c r="J220" s="15"/>
      <c r="K220" s="15"/>
      <c r="L220" s="27"/>
      <c r="M220" s="15"/>
      <c r="N220" s="15"/>
      <c r="O220" s="1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</row>
    <row r="221" spans="1:64" s="3" customFormat="1" ht="12.75">
      <c r="A221" s="15" t="s">
        <v>312</v>
      </c>
      <c r="B221" s="15" t="s">
        <v>313</v>
      </c>
      <c r="C221" s="15" t="s">
        <v>314</v>
      </c>
      <c r="D221" s="15" t="s">
        <v>315</v>
      </c>
      <c r="E221" s="15" t="s">
        <v>309</v>
      </c>
      <c r="F221" s="15"/>
      <c r="G221" s="15"/>
      <c r="H221" s="15"/>
      <c r="I221" s="15"/>
      <c r="J221" s="15"/>
      <c r="K221" s="15"/>
      <c r="L221" s="15"/>
      <c r="M221" s="27"/>
      <c r="N221" s="15"/>
      <c r="O221" s="1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</row>
    <row r="222" spans="1:64" s="1" customFormat="1" ht="12.75">
      <c r="A222" s="15">
        <v>5</v>
      </c>
      <c r="B222" s="15">
        <v>6</v>
      </c>
      <c r="C222" s="15">
        <v>5</v>
      </c>
      <c r="D222" s="15">
        <v>5</v>
      </c>
      <c r="E222" s="15">
        <v>2</v>
      </c>
      <c r="F222" s="15"/>
      <c r="G222" s="15"/>
      <c r="H222" s="15"/>
      <c r="I222" s="15"/>
      <c r="J222" s="15"/>
      <c r="K222" s="15"/>
      <c r="L222" s="15"/>
      <c r="M222" s="27"/>
      <c r="N222" s="15"/>
      <c r="O222" s="1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</row>
    <row r="223" spans="1:64" s="3" customFormat="1" ht="12">
      <c r="A223" s="17">
        <v>95</v>
      </c>
      <c r="B223" s="17">
        <v>91</v>
      </c>
      <c r="C223" s="17">
        <v>94</v>
      </c>
      <c r="D223" s="17">
        <v>97</v>
      </c>
      <c r="E223" s="17">
        <v>87</v>
      </c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</row>
    <row r="224" spans="1:64" s="1" customFormat="1" ht="12.75">
      <c r="A224" s="14" t="s">
        <v>316</v>
      </c>
      <c r="B224" s="15" t="s">
        <v>2</v>
      </c>
      <c r="C224" s="15">
        <v>25</v>
      </c>
      <c r="D224" s="15" t="s">
        <v>3</v>
      </c>
      <c r="E224" s="15" t="s">
        <v>241</v>
      </c>
      <c r="F224" s="15" t="s">
        <v>5</v>
      </c>
      <c r="G224" s="16">
        <f>(A226*A227+B226*B227+C226*C227+D226*D227+E226*E227+F226*F227)/C224</f>
        <v>84.96</v>
      </c>
      <c r="H224" s="15"/>
      <c r="I224" s="15"/>
      <c r="J224" s="15"/>
      <c r="K224" s="15"/>
      <c r="L224" s="27"/>
      <c r="M224" s="15"/>
      <c r="N224" s="15"/>
      <c r="O224" s="1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</row>
    <row r="225" spans="1:64" s="3" customFormat="1" ht="12.75">
      <c r="A225" s="15" t="s">
        <v>317</v>
      </c>
      <c r="B225" s="15" t="s">
        <v>318</v>
      </c>
      <c r="C225" s="15" t="s">
        <v>308</v>
      </c>
      <c r="D225" s="15" t="s">
        <v>319</v>
      </c>
      <c r="E225" s="15" t="s">
        <v>320</v>
      </c>
      <c r="F225" s="15"/>
      <c r="G225" s="15"/>
      <c r="H225" s="15"/>
      <c r="I225" s="15"/>
      <c r="J225" s="15"/>
      <c r="K225" s="15"/>
      <c r="L225" s="15"/>
      <c r="M225" s="27"/>
      <c r="N225" s="15"/>
      <c r="O225" s="1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</row>
    <row r="226" spans="1:64" s="1" customFormat="1" ht="12.75">
      <c r="A226" s="15">
        <v>6</v>
      </c>
      <c r="B226" s="15">
        <v>6</v>
      </c>
      <c r="C226" s="15">
        <v>6</v>
      </c>
      <c r="D226" s="15">
        <v>1</v>
      </c>
      <c r="E226" s="15">
        <v>6</v>
      </c>
      <c r="F226" s="15"/>
      <c r="G226" s="15"/>
      <c r="H226" s="15"/>
      <c r="I226" s="15"/>
      <c r="J226" s="15"/>
      <c r="K226" s="15"/>
      <c r="L226" s="15"/>
      <c r="M226" s="27"/>
      <c r="N226" s="15"/>
      <c r="O226" s="1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</row>
    <row r="227" spans="1:64" s="3" customFormat="1" ht="12">
      <c r="A227" s="17">
        <v>85</v>
      </c>
      <c r="B227" s="17">
        <v>86</v>
      </c>
      <c r="C227" s="17">
        <v>82</v>
      </c>
      <c r="D227" s="17">
        <v>78</v>
      </c>
      <c r="E227" s="17">
        <v>88</v>
      </c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</row>
    <row r="228" spans="1:64" s="1" customFormat="1" ht="12.75">
      <c r="A228" s="14" t="s">
        <v>321</v>
      </c>
      <c r="B228" s="15" t="s">
        <v>2</v>
      </c>
      <c r="C228" s="15">
        <v>25</v>
      </c>
      <c r="D228" s="15" t="s">
        <v>3</v>
      </c>
      <c r="E228" s="15" t="s">
        <v>259</v>
      </c>
      <c r="F228" s="15" t="s">
        <v>5</v>
      </c>
      <c r="G228" s="16">
        <f>(A230*A231+B230*B231+C230*C231+D230*D231+E230*E231+F230*F231)/C228</f>
        <v>90.16</v>
      </c>
      <c r="H228" s="15"/>
      <c r="I228" s="15"/>
      <c r="J228" s="15"/>
      <c r="K228" s="15"/>
      <c r="L228" s="27"/>
      <c r="M228" s="15"/>
      <c r="N228" s="15"/>
      <c r="O228" s="1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</row>
    <row r="229" spans="1:64" s="3" customFormat="1" ht="12.75">
      <c r="A229" s="15" t="s">
        <v>322</v>
      </c>
      <c r="B229" s="15" t="s">
        <v>323</v>
      </c>
      <c r="C229" s="15" t="s">
        <v>324</v>
      </c>
      <c r="D229" s="15" t="s">
        <v>325</v>
      </c>
      <c r="E229" s="15" t="s">
        <v>326</v>
      </c>
      <c r="F229" s="15"/>
      <c r="G229" s="15"/>
      <c r="H229" s="15"/>
      <c r="I229" s="15"/>
      <c r="J229" s="15"/>
      <c r="K229" s="15"/>
      <c r="L229" s="15"/>
      <c r="M229" s="27"/>
      <c r="N229" s="15"/>
      <c r="O229" s="1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</row>
    <row r="230" spans="1:64" s="1" customFormat="1" ht="12.75">
      <c r="A230" s="15">
        <v>6</v>
      </c>
      <c r="B230" s="15">
        <v>5</v>
      </c>
      <c r="C230" s="15">
        <v>6</v>
      </c>
      <c r="D230" s="15">
        <v>6</v>
      </c>
      <c r="E230" s="15">
        <v>2</v>
      </c>
      <c r="F230" s="15"/>
      <c r="G230" s="15"/>
      <c r="H230" s="15"/>
      <c r="I230" s="15"/>
      <c r="J230" s="15"/>
      <c r="K230" s="15"/>
      <c r="L230" s="15"/>
      <c r="M230" s="27"/>
      <c r="N230" s="15"/>
      <c r="O230" s="1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</row>
    <row r="231" spans="1:64" s="3" customFormat="1" ht="12">
      <c r="A231" s="17">
        <v>90</v>
      </c>
      <c r="B231" s="17">
        <v>90</v>
      </c>
      <c r="C231" s="17">
        <v>92</v>
      </c>
      <c r="D231" s="17">
        <v>90</v>
      </c>
      <c r="E231" s="17">
        <v>86</v>
      </c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</row>
    <row r="232" spans="1:64" s="1" customFormat="1" ht="12.75">
      <c r="A232" s="14" t="s">
        <v>327</v>
      </c>
      <c r="B232" s="15" t="s">
        <v>2</v>
      </c>
      <c r="C232" s="15">
        <v>13</v>
      </c>
      <c r="D232" s="15" t="s">
        <v>3</v>
      </c>
      <c r="E232" s="15" t="s">
        <v>328</v>
      </c>
      <c r="F232" s="15" t="s">
        <v>5</v>
      </c>
      <c r="G232" s="16">
        <f>(A234*A235+B234*B235+C234*C235+D234*D235)/C232</f>
        <v>83.307692307692307</v>
      </c>
      <c r="H232" s="15"/>
      <c r="I232" s="15"/>
      <c r="J232" s="15"/>
      <c r="K232" s="15"/>
      <c r="L232" s="27"/>
      <c r="M232" s="15"/>
      <c r="N232" s="15"/>
      <c r="O232" s="1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</row>
    <row r="233" spans="1:64" s="3" customFormat="1" ht="12.75">
      <c r="A233" s="15" t="s">
        <v>329</v>
      </c>
      <c r="B233" s="15" t="s">
        <v>330</v>
      </c>
      <c r="C233" s="15" t="s">
        <v>309</v>
      </c>
      <c r="D233" s="15"/>
      <c r="E233" s="15"/>
      <c r="F233" s="15"/>
      <c r="G233" s="15"/>
      <c r="H233" s="15"/>
      <c r="I233" s="15"/>
      <c r="J233" s="15"/>
      <c r="K233" s="15"/>
      <c r="L233" s="15"/>
      <c r="M233" s="27"/>
      <c r="N233" s="15"/>
      <c r="O233" s="1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</row>
    <row r="234" spans="1:64" s="1" customFormat="1" ht="12.75">
      <c r="A234" s="15">
        <v>6</v>
      </c>
      <c r="B234" s="15">
        <v>6</v>
      </c>
      <c r="C234" s="15">
        <v>1</v>
      </c>
      <c r="D234" s="15"/>
      <c r="E234" s="15"/>
      <c r="F234" s="15"/>
      <c r="G234" s="15"/>
      <c r="H234" s="15"/>
      <c r="I234" s="15"/>
      <c r="J234" s="15"/>
      <c r="K234" s="15"/>
      <c r="L234" s="15"/>
      <c r="M234" s="27"/>
      <c r="N234" s="15"/>
      <c r="O234" s="1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</row>
    <row r="235" spans="1:64" s="3" customFormat="1" ht="12">
      <c r="A235" s="17">
        <v>84</v>
      </c>
      <c r="B235" s="17">
        <v>82</v>
      </c>
      <c r="C235" s="17">
        <v>87</v>
      </c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</row>
    <row r="236" spans="1:64" s="6" customFormat="1" ht="12.75">
      <c r="A236" s="30" t="s">
        <v>331</v>
      </c>
      <c r="B236" s="30" t="s">
        <v>2</v>
      </c>
      <c r="C236" s="30">
        <v>4</v>
      </c>
      <c r="D236" s="30" t="s">
        <v>3</v>
      </c>
      <c r="E236" s="30" t="s">
        <v>303</v>
      </c>
      <c r="F236" s="30" t="s">
        <v>5</v>
      </c>
      <c r="G236" s="30">
        <f>(A238*A239+B238*B239+C238*C239+D238*D239)/C236</f>
        <v>0</v>
      </c>
      <c r="H236" s="30"/>
      <c r="I236" s="30"/>
      <c r="J236" s="30"/>
      <c r="K236" s="30"/>
      <c r="L236" s="34"/>
      <c r="M236" s="30"/>
      <c r="N236" s="30"/>
      <c r="O236" s="30"/>
    </row>
    <row r="237" spans="1:64" s="3" customFormat="1" ht="12.75">
      <c r="A237" s="15"/>
      <c r="B237" s="15"/>
      <c r="C237" s="15" t="s">
        <v>332</v>
      </c>
      <c r="D237" s="15"/>
      <c r="E237" s="15"/>
      <c r="F237" s="15"/>
      <c r="G237" s="15"/>
      <c r="H237" s="15"/>
      <c r="I237" s="15"/>
      <c r="J237" s="15"/>
      <c r="K237" s="15"/>
      <c r="L237" s="15"/>
      <c r="M237" s="27"/>
      <c r="N237" s="15"/>
      <c r="O237" s="1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</row>
    <row r="238" spans="1:64" s="1" customFormat="1" ht="12.7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27"/>
      <c r="N238" s="15"/>
      <c r="O238" s="1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</row>
    <row r="239" spans="1:64" s="3" customFormat="1" ht="1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</row>
    <row r="240" spans="1:64" s="1" customFormat="1" ht="22.5">
      <c r="A240" s="135" t="s">
        <v>333</v>
      </c>
      <c r="B240" s="136"/>
      <c r="C240" s="136"/>
      <c r="D240" s="136"/>
      <c r="E240" s="136"/>
      <c r="F240" s="136"/>
      <c r="G240" s="136"/>
      <c r="H240" s="136"/>
      <c r="I240" s="136"/>
      <c r="J240" s="136"/>
      <c r="K240" s="136"/>
      <c r="L240" s="136"/>
      <c r="M240" s="136"/>
      <c r="N240" s="136"/>
      <c r="O240" s="137"/>
      <c r="P240" s="28"/>
      <c r="Q240" s="37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</row>
    <row r="241" spans="1:64" s="1" customFormat="1" ht="12.75">
      <c r="A241" s="14" t="s">
        <v>334</v>
      </c>
      <c r="B241" s="15" t="s">
        <v>2</v>
      </c>
      <c r="C241" s="15">
        <v>20</v>
      </c>
      <c r="D241" s="15" t="s">
        <v>3</v>
      </c>
      <c r="E241" s="15" t="s">
        <v>259</v>
      </c>
      <c r="F241" s="15" t="s">
        <v>5</v>
      </c>
      <c r="G241" s="16">
        <f>(A243*A244+B243*B244+C243*C244+D243*D244)/C241</f>
        <v>73.900000000000006</v>
      </c>
      <c r="H241" s="15"/>
      <c r="I241" s="15"/>
      <c r="J241" s="15"/>
      <c r="K241" s="15"/>
      <c r="L241" s="27"/>
      <c r="M241" s="15"/>
      <c r="N241" s="15"/>
      <c r="O241" s="1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</row>
    <row r="242" spans="1:64" s="3" customFormat="1" ht="12.75">
      <c r="A242" s="15" t="s">
        <v>335</v>
      </c>
      <c r="B242" s="15" t="s">
        <v>336</v>
      </c>
      <c r="C242" s="15" t="s">
        <v>337</v>
      </c>
      <c r="D242" s="15" t="s">
        <v>338</v>
      </c>
      <c r="E242" s="15"/>
      <c r="F242" s="15"/>
      <c r="G242" s="15"/>
      <c r="H242" s="15"/>
      <c r="I242" s="15"/>
      <c r="J242" s="15"/>
      <c r="K242" s="15"/>
      <c r="L242" s="15"/>
      <c r="M242" s="27"/>
      <c r="N242" s="15"/>
      <c r="O242" s="1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</row>
    <row r="243" spans="1:64" s="1" customFormat="1" ht="12.75">
      <c r="A243" s="15">
        <v>6</v>
      </c>
      <c r="B243" s="15">
        <v>6</v>
      </c>
      <c r="C243" s="15">
        <v>6</v>
      </c>
      <c r="D243" s="15">
        <v>2</v>
      </c>
      <c r="E243" s="15"/>
      <c r="F243" s="15"/>
      <c r="G243" s="15"/>
      <c r="H243" s="15"/>
      <c r="I243" s="15"/>
      <c r="J243" s="15"/>
      <c r="K243" s="15"/>
      <c r="L243" s="15"/>
      <c r="M243" s="27"/>
      <c r="N243" s="15"/>
      <c r="O243" s="1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</row>
    <row r="244" spans="1:64" s="3" customFormat="1" ht="12">
      <c r="A244" s="17">
        <v>79</v>
      </c>
      <c r="B244" s="17">
        <v>86</v>
      </c>
      <c r="C244" s="17">
        <v>49</v>
      </c>
      <c r="D244" s="17">
        <v>97</v>
      </c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</row>
    <row r="245" spans="1:64" s="1" customFormat="1" ht="12.75">
      <c r="A245" s="14" t="s">
        <v>339</v>
      </c>
      <c r="B245" s="15" t="s">
        <v>2</v>
      </c>
      <c r="C245" s="15">
        <v>33</v>
      </c>
      <c r="D245" s="15" t="s">
        <v>3</v>
      </c>
      <c r="E245" s="15" t="s">
        <v>141</v>
      </c>
      <c r="F245" s="15" t="s">
        <v>5</v>
      </c>
      <c r="G245" s="16">
        <f>(A247*A248+B247*B248+C247*C248+D247*D248+E247*E248+F247*F248)/C245</f>
        <v>89.36363636363636</v>
      </c>
      <c r="H245" s="15"/>
      <c r="I245" s="15"/>
      <c r="J245" s="15"/>
      <c r="K245" s="15"/>
      <c r="L245" s="27"/>
      <c r="M245" s="15"/>
      <c r="N245" s="15"/>
      <c r="O245" s="1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</row>
    <row r="246" spans="1:64" s="3" customFormat="1" ht="12.75">
      <c r="A246" s="15" t="s">
        <v>340</v>
      </c>
      <c r="B246" s="15" t="s">
        <v>341</v>
      </c>
      <c r="C246" s="15" t="s">
        <v>342</v>
      </c>
      <c r="D246" s="15" t="s">
        <v>343</v>
      </c>
      <c r="E246" s="15" t="s">
        <v>338</v>
      </c>
      <c r="F246" s="15" t="s">
        <v>344</v>
      </c>
      <c r="G246" s="15"/>
      <c r="H246" s="15"/>
      <c r="I246" s="15"/>
      <c r="J246" s="15"/>
      <c r="K246" s="15"/>
      <c r="L246" s="15"/>
      <c r="M246" s="27"/>
      <c r="N246" s="15"/>
      <c r="O246" s="1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</row>
    <row r="247" spans="1:64" s="1" customFormat="1" ht="12.75">
      <c r="A247" s="15">
        <v>6</v>
      </c>
      <c r="B247" s="15">
        <v>6</v>
      </c>
      <c r="C247" s="15">
        <v>6</v>
      </c>
      <c r="D247" s="15">
        <v>6</v>
      </c>
      <c r="E247" s="15">
        <v>3</v>
      </c>
      <c r="F247" s="15">
        <v>6</v>
      </c>
      <c r="G247" s="15"/>
      <c r="H247" s="15"/>
      <c r="I247" s="15"/>
      <c r="J247" s="15"/>
      <c r="K247" s="15"/>
      <c r="L247" s="15"/>
      <c r="M247" s="27"/>
      <c r="N247" s="15"/>
      <c r="O247" s="1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</row>
    <row r="248" spans="1:64" s="3" customFormat="1" ht="12">
      <c r="A248" s="17">
        <v>93</v>
      </c>
      <c r="B248" s="17">
        <v>91</v>
      </c>
      <c r="C248" s="17">
        <v>77</v>
      </c>
      <c r="D248" s="17">
        <v>93</v>
      </c>
      <c r="E248" s="17">
        <v>97</v>
      </c>
      <c r="F248" s="17">
        <v>89</v>
      </c>
      <c r="G248" s="17"/>
      <c r="H248" s="17"/>
      <c r="I248" s="17"/>
      <c r="J248" s="17"/>
      <c r="K248" s="17"/>
      <c r="L248" s="17"/>
      <c r="M248" s="17"/>
      <c r="N248" s="17"/>
      <c r="O248" s="17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</row>
    <row r="249" spans="1:64" s="1" customFormat="1" ht="12.75">
      <c r="A249" s="14" t="s">
        <v>345</v>
      </c>
      <c r="B249" s="15" t="s">
        <v>2</v>
      </c>
      <c r="C249" s="15">
        <v>31</v>
      </c>
      <c r="D249" s="15" t="s">
        <v>3</v>
      </c>
      <c r="E249" s="15" t="s">
        <v>141</v>
      </c>
      <c r="F249" s="15" t="s">
        <v>5</v>
      </c>
      <c r="G249" s="16">
        <f>(A251*A252+B251*B252+C251*C252+D251*D252+E251*E252+F251*F252)/C249</f>
        <v>94.967741935483872</v>
      </c>
      <c r="H249" s="15"/>
      <c r="I249" s="15"/>
      <c r="J249" s="15"/>
      <c r="K249" s="15"/>
      <c r="L249" s="27"/>
      <c r="M249" s="15"/>
      <c r="N249" s="15"/>
      <c r="O249" s="1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</row>
    <row r="250" spans="1:64" s="3" customFormat="1" ht="12.75">
      <c r="A250" s="15" t="s">
        <v>346</v>
      </c>
      <c r="B250" s="15" t="s">
        <v>347</v>
      </c>
      <c r="C250" s="15" t="s">
        <v>348</v>
      </c>
      <c r="D250" s="15" t="s">
        <v>349</v>
      </c>
      <c r="E250" s="15" t="s">
        <v>350</v>
      </c>
      <c r="F250" s="15" t="s">
        <v>351</v>
      </c>
      <c r="G250" s="15"/>
      <c r="H250" s="15"/>
      <c r="I250" s="15"/>
      <c r="J250" s="15"/>
      <c r="K250" s="15"/>
      <c r="L250" s="15"/>
      <c r="M250" s="27"/>
      <c r="N250" s="15"/>
      <c r="O250" s="1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</row>
    <row r="251" spans="1:64" s="1" customFormat="1" ht="12.75">
      <c r="A251" s="15">
        <v>6</v>
      </c>
      <c r="B251" s="15">
        <v>6</v>
      </c>
      <c r="C251" s="15">
        <v>5</v>
      </c>
      <c r="D251" s="15">
        <v>6</v>
      </c>
      <c r="E251" s="15">
        <v>6</v>
      </c>
      <c r="F251" s="15">
        <v>2</v>
      </c>
      <c r="G251" s="15"/>
      <c r="H251" s="15"/>
      <c r="I251" s="15"/>
      <c r="J251" s="15"/>
      <c r="K251" s="15"/>
      <c r="L251" s="15"/>
      <c r="M251" s="27"/>
      <c r="N251" s="15"/>
      <c r="O251" s="1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</row>
    <row r="252" spans="1:64" s="3" customFormat="1" ht="12">
      <c r="A252" s="17">
        <v>97</v>
      </c>
      <c r="B252" s="17">
        <v>94</v>
      </c>
      <c r="C252" s="17">
        <v>98</v>
      </c>
      <c r="D252" s="17">
        <v>97</v>
      </c>
      <c r="E252" s="17">
        <v>97</v>
      </c>
      <c r="F252" s="17">
        <v>72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</row>
    <row r="253" spans="1:64" s="1" customFormat="1" ht="12.75">
      <c r="A253" s="14" t="s">
        <v>352</v>
      </c>
      <c r="B253" s="15" t="s">
        <v>2</v>
      </c>
      <c r="C253" s="15">
        <v>31</v>
      </c>
      <c r="D253" s="15" t="s">
        <v>3</v>
      </c>
      <c r="E253" s="15" t="s">
        <v>328</v>
      </c>
      <c r="F253" s="15" t="s">
        <v>5</v>
      </c>
      <c r="G253" s="16">
        <f>(A255*A256+B255*B256+C255*C256+D255*D256+E255*E256+F255*F256)/C253</f>
        <v>87.354838709677423</v>
      </c>
      <c r="H253" s="15"/>
      <c r="I253" s="15"/>
      <c r="J253" s="15"/>
      <c r="K253" s="15"/>
      <c r="L253" s="27"/>
      <c r="M253" s="15"/>
      <c r="N253" s="15"/>
      <c r="O253" s="1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</row>
    <row r="254" spans="1:64" s="3" customFormat="1" ht="12.75">
      <c r="A254" s="15" t="s">
        <v>353</v>
      </c>
      <c r="B254" s="15" t="s">
        <v>354</v>
      </c>
      <c r="C254" s="15" t="s">
        <v>355</v>
      </c>
      <c r="D254" s="15" t="s">
        <v>356</v>
      </c>
      <c r="E254" s="15" t="s">
        <v>357</v>
      </c>
      <c r="F254" s="15" t="s">
        <v>351</v>
      </c>
      <c r="G254" s="15"/>
      <c r="H254" s="15"/>
      <c r="I254" s="15"/>
      <c r="J254" s="15"/>
      <c r="K254" s="15"/>
      <c r="L254" s="15"/>
      <c r="M254" s="27"/>
      <c r="N254" s="15"/>
      <c r="O254" s="1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</row>
    <row r="255" spans="1:64" s="1" customFormat="1" ht="12.75">
      <c r="A255" s="15">
        <v>5</v>
      </c>
      <c r="B255" s="15">
        <v>6</v>
      </c>
      <c r="C255" s="15">
        <v>6</v>
      </c>
      <c r="D255" s="15">
        <v>6</v>
      </c>
      <c r="E255" s="15">
        <v>6</v>
      </c>
      <c r="F255" s="15">
        <v>2</v>
      </c>
      <c r="G255" s="15"/>
      <c r="H255" s="15"/>
      <c r="I255" s="15"/>
      <c r="J255" s="15"/>
      <c r="K255" s="15"/>
      <c r="L255" s="15"/>
      <c r="M255" s="27"/>
      <c r="N255" s="15"/>
      <c r="O255" s="1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</row>
    <row r="256" spans="1:64" s="3" customFormat="1" ht="12">
      <c r="A256" s="17">
        <v>94</v>
      </c>
      <c r="B256" s="17">
        <v>94</v>
      </c>
      <c r="C256" s="17">
        <v>81</v>
      </c>
      <c r="D256" s="17">
        <v>90</v>
      </c>
      <c r="E256" s="17">
        <v>84</v>
      </c>
      <c r="F256" s="17">
        <v>72</v>
      </c>
      <c r="G256" s="17"/>
      <c r="H256" s="17"/>
      <c r="I256" s="17"/>
      <c r="J256" s="17"/>
      <c r="K256" s="17"/>
      <c r="L256" s="17"/>
      <c r="M256" s="17"/>
      <c r="N256" s="17"/>
      <c r="O256" s="17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</row>
    <row r="257" spans="1:64" s="1" customFormat="1" ht="12.75">
      <c r="A257" s="14" t="s">
        <v>358</v>
      </c>
      <c r="B257" s="15" t="s">
        <v>2</v>
      </c>
      <c r="C257" s="15">
        <v>36</v>
      </c>
      <c r="D257" s="15" t="s">
        <v>3</v>
      </c>
      <c r="E257" s="15" t="s">
        <v>227</v>
      </c>
      <c r="F257" s="15" t="s">
        <v>5</v>
      </c>
      <c r="G257" s="16">
        <f>(A259*A260+B259*B260+C259*C260+D259*D260+E259*E260+F259*F260+G259*G260)/C257</f>
        <v>78</v>
      </c>
      <c r="H257" s="15"/>
      <c r="I257" s="15"/>
      <c r="J257" s="15"/>
      <c r="K257" s="15"/>
      <c r="L257" s="27"/>
      <c r="M257" s="15"/>
      <c r="N257" s="15"/>
      <c r="O257" s="1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</row>
    <row r="258" spans="1:64" s="3" customFormat="1" ht="12.75">
      <c r="A258" s="15" t="s">
        <v>359</v>
      </c>
      <c r="B258" s="15" t="s">
        <v>360</v>
      </c>
      <c r="C258" s="15" t="s">
        <v>361</v>
      </c>
      <c r="D258" s="15" t="s">
        <v>362</v>
      </c>
      <c r="E258" s="15" t="s">
        <v>363</v>
      </c>
      <c r="F258" s="15" t="s">
        <v>286</v>
      </c>
      <c r="G258" s="15" t="s">
        <v>364</v>
      </c>
      <c r="H258" s="15"/>
      <c r="I258" s="15"/>
      <c r="J258" s="15"/>
      <c r="K258" s="15"/>
      <c r="L258" s="15"/>
      <c r="M258" s="27"/>
      <c r="N258" s="15"/>
      <c r="O258" s="1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</row>
    <row r="259" spans="1:64" s="1" customFormat="1" ht="12.75">
      <c r="A259" s="15">
        <v>6</v>
      </c>
      <c r="B259" s="15">
        <v>6</v>
      </c>
      <c r="C259" s="15">
        <v>6</v>
      </c>
      <c r="D259" s="15">
        <v>6</v>
      </c>
      <c r="E259" s="15">
        <v>6</v>
      </c>
      <c r="F259" s="15">
        <v>4</v>
      </c>
      <c r="G259" s="15">
        <v>2</v>
      </c>
      <c r="H259" s="15"/>
      <c r="I259" s="15"/>
      <c r="J259" s="15"/>
      <c r="K259" s="15"/>
      <c r="L259" s="15"/>
      <c r="M259" s="27"/>
      <c r="N259" s="15"/>
      <c r="O259" s="1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</row>
    <row r="260" spans="1:64" s="3" customFormat="1" ht="12">
      <c r="A260" s="17">
        <v>80</v>
      </c>
      <c r="B260" s="17">
        <v>81</v>
      </c>
      <c r="C260" s="17">
        <v>79</v>
      </c>
      <c r="D260" s="17">
        <v>73</v>
      </c>
      <c r="E260" s="17">
        <v>79</v>
      </c>
      <c r="F260" s="17">
        <v>73</v>
      </c>
      <c r="G260" s="17">
        <v>82</v>
      </c>
      <c r="H260" s="17"/>
      <c r="I260" s="17"/>
      <c r="J260" s="17"/>
      <c r="K260" s="17"/>
      <c r="L260" s="17"/>
      <c r="M260" s="17"/>
      <c r="N260" s="17"/>
      <c r="O260" s="17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</row>
    <row r="261" spans="1:64" s="1" customFormat="1" ht="12.75">
      <c r="A261" s="14" t="s">
        <v>365</v>
      </c>
      <c r="B261" s="15" t="s">
        <v>2</v>
      </c>
      <c r="C261" s="15">
        <v>32</v>
      </c>
      <c r="D261" s="15" t="s">
        <v>3</v>
      </c>
      <c r="E261" s="15" t="s">
        <v>235</v>
      </c>
      <c r="F261" s="15" t="s">
        <v>5</v>
      </c>
      <c r="G261" s="16">
        <f>(A263*A264+B263*B264+C263*C264+D263*D264+E263*E264+F263*F264)/C261</f>
        <v>93.3125</v>
      </c>
      <c r="H261" s="15"/>
      <c r="I261" s="15"/>
      <c r="J261" s="15"/>
      <c r="K261" s="15"/>
      <c r="L261" s="27"/>
      <c r="M261" s="15"/>
      <c r="N261" s="15"/>
      <c r="O261" s="1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</row>
    <row r="262" spans="1:64" s="3" customFormat="1" ht="12.75">
      <c r="A262" s="15" t="s">
        <v>366</v>
      </c>
      <c r="B262" s="15" t="s">
        <v>367</v>
      </c>
      <c r="C262" s="15" t="s">
        <v>368</v>
      </c>
      <c r="D262" s="15" t="s">
        <v>369</v>
      </c>
      <c r="E262" s="15" t="s">
        <v>370</v>
      </c>
      <c r="F262" s="15" t="s">
        <v>364</v>
      </c>
      <c r="G262" s="15"/>
      <c r="H262" s="15"/>
      <c r="I262" s="15"/>
      <c r="J262" s="15"/>
      <c r="K262" s="15"/>
      <c r="L262" s="15"/>
      <c r="M262" s="27"/>
      <c r="N262" s="15"/>
      <c r="O262" s="1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</row>
    <row r="263" spans="1:64" s="1" customFormat="1" ht="12.75">
      <c r="A263" s="15">
        <v>6</v>
      </c>
      <c r="B263" s="15">
        <v>5</v>
      </c>
      <c r="C263" s="15">
        <v>6</v>
      </c>
      <c r="D263" s="15">
        <v>6</v>
      </c>
      <c r="E263" s="15">
        <v>6</v>
      </c>
      <c r="F263" s="15">
        <v>3</v>
      </c>
      <c r="G263" s="15"/>
      <c r="H263" s="15"/>
      <c r="I263" s="15"/>
      <c r="J263" s="15"/>
      <c r="K263" s="15"/>
      <c r="L263" s="15"/>
      <c r="M263" s="27"/>
      <c r="N263" s="15"/>
      <c r="O263" s="1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</row>
    <row r="264" spans="1:64" s="3" customFormat="1" ht="12">
      <c r="A264" s="17">
        <v>95</v>
      </c>
      <c r="B264" s="17">
        <v>92</v>
      </c>
      <c r="C264" s="17">
        <v>93</v>
      </c>
      <c r="D264" s="17">
        <v>95</v>
      </c>
      <c r="E264" s="17">
        <v>97</v>
      </c>
      <c r="F264" s="17">
        <v>82</v>
      </c>
      <c r="G264" s="17"/>
      <c r="H264" s="17"/>
      <c r="I264" s="17"/>
      <c r="J264" s="17"/>
      <c r="K264" s="17"/>
      <c r="L264" s="17"/>
      <c r="M264" s="17"/>
      <c r="N264" s="17"/>
      <c r="O264" s="17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</row>
    <row r="265" spans="1:64" s="1" customFormat="1" ht="12.75">
      <c r="A265" s="14" t="s">
        <v>371</v>
      </c>
      <c r="B265" s="15" t="s">
        <v>2</v>
      </c>
      <c r="C265" s="15">
        <v>40</v>
      </c>
      <c r="D265" s="15" t="s">
        <v>3</v>
      </c>
      <c r="E265" s="15" t="s">
        <v>233</v>
      </c>
      <c r="F265" s="15" t="s">
        <v>5</v>
      </c>
      <c r="G265" s="16">
        <f>(A267*A268+B267*B268+C267*C268+D267*D268+E267*E268+F267*F268+G267*G268)/C265</f>
        <v>97.4</v>
      </c>
      <c r="H265" s="15"/>
      <c r="I265" s="15"/>
      <c r="J265" s="15"/>
      <c r="K265" s="15"/>
      <c r="L265" s="27"/>
      <c r="M265" s="15"/>
      <c r="N265" s="15"/>
      <c r="O265" s="1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</row>
    <row r="266" spans="1:64" s="3" customFormat="1" ht="12.75">
      <c r="A266" s="15" t="s">
        <v>372</v>
      </c>
      <c r="B266" s="15" t="s">
        <v>373</v>
      </c>
      <c r="C266" s="15" t="s">
        <v>374</v>
      </c>
      <c r="D266" s="15" t="s">
        <v>375</v>
      </c>
      <c r="E266" s="15" t="s">
        <v>376</v>
      </c>
      <c r="F266" s="15" t="s">
        <v>377</v>
      </c>
      <c r="G266" s="15" t="s">
        <v>378</v>
      </c>
      <c r="H266" s="15"/>
      <c r="I266" s="15"/>
      <c r="J266" s="15"/>
      <c r="K266" s="15"/>
      <c r="L266" s="15"/>
      <c r="M266" s="27"/>
      <c r="N266" s="15"/>
      <c r="O266" s="1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</row>
    <row r="267" spans="1:64" s="1" customFormat="1" ht="12.75">
      <c r="A267" s="15">
        <v>6</v>
      </c>
      <c r="B267" s="15">
        <v>6</v>
      </c>
      <c r="C267" s="15">
        <v>6</v>
      </c>
      <c r="D267" s="15">
        <v>6</v>
      </c>
      <c r="E267" s="15">
        <v>6</v>
      </c>
      <c r="F267" s="15">
        <v>4</v>
      </c>
      <c r="G267" s="15">
        <v>6</v>
      </c>
      <c r="H267" s="15"/>
      <c r="I267" s="15"/>
      <c r="J267" s="15"/>
      <c r="K267" s="15"/>
      <c r="L267" s="15"/>
      <c r="M267" s="27"/>
      <c r="N267" s="15"/>
      <c r="O267" s="1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</row>
    <row r="268" spans="1:64" s="3" customFormat="1" ht="12">
      <c r="A268" s="17">
        <v>97</v>
      </c>
      <c r="B268" s="17">
        <v>98</v>
      </c>
      <c r="C268" s="17">
        <v>98</v>
      </c>
      <c r="D268" s="17">
        <v>98</v>
      </c>
      <c r="E268" s="17">
        <v>96</v>
      </c>
      <c r="F268" s="17">
        <v>98</v>
      </c>
      <c r="G268" s="17">
        <v>97</v>
      </c>
      <c r="H268" s="17"/>
      <c r="I268" s="17"/>
      <c r="J268" s="17"/>
      <c r="K268" s="17"/>
      <c r="L268" s="17"/>
      <c r="M268" s="17"/>
      <c r="N268" s="17"/>
      <c r="O268" s="17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</row>
    <row r="269" spans="1:64" s="1" customFormat="1" ht="12.75">
      <c r="A269" s="14" t="s">
        <v>379</v>
      </c>
      <c r="B269" s="15" t="s">
        <v>2</v>
      </c>
      <c r="C269" s="15">
        <v>36</v>
      </c>
      <c r="D269" s="15" t="s">
        <v>3</v>
      </c>
      <c r="E269" s="22" t="s">
        <v>380</v>
      </c>
      <c r="F269" s="15" t="s">
        <v>5</v>
      </c>
      <c r="G269" s="16">
        <f>(A271*A272+B271*B272+C271*C272+D271*D272+E271*E272+F271*F272+G271*G272)/C269</f>
        <v>87.555555555555557</v>
      </c>
      <c r="H269" s="15"/>
      <c r="I269" s="15"/>
      <c r="J269" s="15"/>
      <c r="K269" s="15"/>
      <c r="L269" s="27"/>
      <c r="M269" s="15"/>
      <c r="N269" s="15"/>
      <c r="O269" s="1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</row>
    <row r="270" spans="1:64" s="3" customFormat="1" ht="12.75">
      <c r="A270" s="15" t="s">
        <v>381</v>
      </c>
      <c r="B270" s="15" t="s">
        <v>382</v>
      </c>
      <c r="C270" s="15" t="s">
        <v>383</v>
      </c>
      <c r="D270" s="15" t="s">
        <v>384</v>
      </c>
      <c r="E270" s="15" t="s">
        <v>385</v>
      </c>
      <c r="F270" s="15" t="s">
        <v>386</v>
      </c>
      <c r="G270" s="15" t="s">
        <v>387</v>
      </c>
      <c r="H270" s="15"/>
      <c r="I270" s="15"/>
      <c r="J270" s="15"/>
      <c r="K270" s="15"/>
      <c r="L270" s="15"/>
      <c r="M270" s="27"/>
      <c r="N270" s="15"/>
      <c r="O270" s="1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</row>
    <row r="271" spans="1:64" s="1" customFormat="1" ht="12.75">
      <c r="A271" s="15">
        <v>6</v>
      </c>
      <c r="B271" s="15">
        <v>6</v>
      </c>
      <c r="C271" s="15">
        <v>6</v>
      </c>
      <c r="D271" s="15">
        <v>6</v>
      </c>
      <c r="E271" s="15">
        <v>4</v>
      </c>
      <c r="F271" s="15">
        <v>6</v>
      </c>
      <c r="G271" s="15">
        <v>2</v>
      </c>
      <c r="H271" s="15"/>
      <c r="I271" s="15"/>
      <c r="J271" s="15"/>
      <c r="K271" s="15"/>
      <c r="L271" s="15"/>
      <c r="M271" s="27"/>
      <c r="N271" s="15"/>
      <c r="O271" s="1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</row>
    <row r="272" spans="1:64" s="3" customFormat="1" ht="12">
      <c r="A272" s="17">
        <v>94</v>
      </c>
      <c r="B272" s="17">
        <v>96</v>
      </c>
      <c r="C272" s="17">
        <v>86</v>
      </c>
      <c r="D272" s="17">
        <v>71</v>
      </c>
      <c r="E272" s="17">
        <v>80</v>
      </c>
      <c r="F272" s="17">
        <v>93</v>
      </c>
      <c r="G272" s="17">
        <v>96</v>
      </c>
      <c r="H272" s="17"/>
      <c r="I272" s="17"/>
      <c r="J272" s="17"/>
      <c r="K272" s="17"/>
      <c r="L272" s="17"/>
      <c r="M272" s="17"/>
      <c r="N272" s="17"/>
      <c r="O272" s="17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</row>
    <row r="273" spans="1:64" s="1" customFormat="1" ht="12.75">
      <c r="A273" s="14" t="s">
        <v>388</v>
      </c>
      <c r="B273" s="15" t="s">
        <v>2</v>
      </c>
      <c r="C273" s="15">
        <v>31</v>
      </c>
      <c r="D273" s="15" t="s">
        <v>3</v>
      </c>
      <c r="E273" s="15" t="s">
        <v>380</v>
      </c>
      <c r="F273" s="15" t="s">
        <v>5</v>
      </c>
      <c r="G273" s="16">
        <f>(A275*A276+B275*B276+C275*C276+D275*D276+E275*E276+F275*F276+G275*G276)/C273</f>
        <v>80.709677419354833</v>
      </c>
      <c r="H273" s="15"/>
      <c r="I273" s="15"/>
      <c r="J273" s="15"/>
      <c r="K273" s="15"/>
      <c r="L273" s="27"/>
      <c r="M273" s="15"/>
      <c r="N273" s="15"/>
      <c r="O273" s="1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</row>
    <row r="274" spans="1:64" s="3" customFormat="1" ht="12.75">
      <c r="A274" s="15" t="s">
        <v>389</v>
      </c>
      <c r="B274" s="15" t="s">
        <v>390</v>
      </c>
      <c r="C274" s="15" t="s">
        <v>391</v>
      </c>
      <c r="D274" s="15" t="s">
        <v>392</v>
      </c>
      <c r="E274" s="15" t="s">
        <v>393</v>
      </c>
      <c r="F274" s="15" t="s">
        <v>394</v>
      </c>
      <c r="G274" s="15"/>
      <c r="H274" s="15"/>
      <c r="I274" s="15"/>
      <c r="J274" s="15"/>
      <c r="K274" s="15"/>
      <c r="L274" s="15"/>
      <c r="M274" s="27"/>
      <c r="N274" s="15"/>
      <c r="O274" s="1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</row>
    <row r="275" spans="1:64" s="1" customFormat="1" ht="12.75">
      <c r="A275" s="15">
        <v>6</v>
      </c>
      <c r="B275" s="15">
        <v>6</v>
      </c>
      <c r="C275" s="15">
        <v>2</v>
      </c>
      <c r="D275" s="15">
        <v>6</v>
      </c>
      <c r="E275" s="15">
        <v>6</v>
      </c>
      <c r="F275" s="15">
        <v>5</v>
      </c>
      <c r="G275" s="15"/>
      <c r="H275" s="15"/>
      <c r="I275" s="15"/>
      <c r="J275" s="15"/>
      <c r="K275" s="15"/>
      <c r="L275" s="15"/>
      <c r="M275" s="27"/>
      <c r="N275" s="15"/>
      <c r="O275" s="1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</row>
    <row r="276" spans="1:64" s="3" customFormat="1" ht="12">
      <c r="A276" s="17">
        <v>88</v>
      </c>
      <c r="B276" s="17">
        <v>79</v>
      </c>
      <c r="C276" s="17">
        <v>97</v>
      </c>
      <c r="D276" s="17">
        <v>89</v>
      </c>
      <c r="E276" s="17">
        <v>67</v>
      </c>
      <c r="F276" s="17">
        <v>74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</row>
    <row r="277" spans="1:64" s="1" customFormat="1" ht="12.75">
      <c r="A277" s="14" t="s">
        <v>395</v>
      </c>
      <c r="B277" s="15" t="s">
        <v>2</v>
      </c>
      <c r="C277" s="15">
        <v>34</v>
      </c>
      <c r="D277" s="15" t="s">
        <v>3</v>
      </c>
      <c r="E277" s="15" t="s">
        <v>311</v>
      </c>
      <c r="F277" s="15" t="s">
        <v>5</v>
      </c>
      <c r="G277" s="16">
        <f>(A279*A280+B279*B280+C279*C280+D279*D280+E279*E280+F279*F280+G279*G280)/C277</f>
        <v>95.882352941176464</v>
      </c>
      <c r="H277" s="15"/>
      <c r="I277" s="15"/>
      <c r="J277" s="15"/>
      <c r="K277" s="15"/>
      <c r="L277" s="27"/>
      <c r="M277" s="15"/>
      <c r="N277" s="15"/>
      <c r="O277" s="1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</row>
    <row r="278" spans="1:64" s="3" customFormat="1" ht="12.75">
      <c r="A278" s="15" t="s">
        <v>391</v>
      </c>
      <c r="B278" s="15" t="s">
        <v>396</v>
      </c>
      <c r="C278" s="15" t="s">
        <v>397</v>
      </c>
      <c r="D278" s="15" t="s">
        <v>398</v>
      </c>
      <c r="E278" s="15" t="s">
        <v>399</v>
      </c>
      <c r="F278" s="15" t="s">
        <v>400</v>
      </c>
      <c r="G278" s="15" t="s">
        <v>387</v>
      </c>
      <c r="H278" s="15"/>
      <c r="I278" s="15"/>
      <c r="J278" s="15"/>
      <c r="K278" s="15"/>
      <c r="L278" s="15"/>
      <c r="M278" s="27"/>
      <c r="N278" s="15"/>
      <c r="O278" s="1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</row>
    <row r="279" spans="1:64" s="1" customFormat="1" ht="12.75">
      <c r="A279" s="15">
        <v>2</v>
      </c>
      <c r="B279" s="15">
        <v>6</v>
      </c>
      <c r="C279" s="15">
        <v>6</v>
      </c>
      <c r="D279" s="15">
        <v>6</v>
      </c>
      <c r="E279" s="15">
        <v>6</v>
      </c>
      <c r="F279" s="15">
        <v>6</v>
      </c>
      <c r="G279" s="15">
        <v>2</v>
      </c>
      <c r="H279" s="15"/>
      <c r="I279" s="15"/>
      <c r="J279" s="15"/>
      <c r="K279" s="15"/>
      <c r="L279" s="15"/>
      <c r="M279" s="27"/>
      <c r="N279" s="15"/>
      <c r="O279" s="1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</row>
    <row r="280" spans="1:64" s="3" customFormat="1" ht="12">
      <c r="A280" s="17">
        <v>97</v>
      </c>
      <c r="B280" s="17">
        <v>97</v>
      </c>
      <c r="C280" s="17">
        <v>96</v>
      </c>
      <c r="D280" s="17">
        <v>98</v>
      </c>
      <c r="E280" s="17">
        <v>91</v>
      </c>
      <c r="F280" s="17">
        <v>97</v>
      </c>
      <c r="G280" s="17">
        <v>96</v>
      </c>
      <c r="H280" s="17"/>
      <c r="I280" s="17"/>
      <c r="J280" s="17"/>
      <c r="K280" s="17"/>
      <c r="L280" s="17"/>
      <c r="M280" s="17"/>
      <c r="N280" s="17"/>
      <c r="O280" s="17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</row>
    <row r="281" spans="1:64" s="1" customFormat="1" ht="12.75">
      <c r="A281" s="14" t="s">
        <v>401</v>
      </c>
      <c r="B281" s="15" t="s">
        <v>2</v>
      </c>
      <c r="C281" s="15">
        <v>37</v>
      </c>
      <c r="D281" s="15" t="s">
        <v>3</v>
      </c>
      <c r="E281" s="15" t="s">
        <v>303</v>
      </c>
      <c r="F281" s="15" t="s">
        <v>5</v>
      </c>
      <c r="G281" s="16">
        <f>(A283*A284+B283*B284+C283*C284+D283*D284+E283*E284+F283*F284+G283*G284)/C281</f>
        <v>93.675675675675677</v>
      </c>
      <c r="H281" s="15"/>
      <c r="I281" s="15"/>
      <c r="J281" s="15"/>
      <c r="K281" s="15"/>
      <c r="L281" s="27"/>
      <c r="M281" s="15"/>
      <c r="N281" s="15"/>
      <c r="O281" s="1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</row>
    <row r="282" spans="1:64" s="3" customFormat="1" ht="12.75">
      <c r="A282" s="15" t="s">
        <v>402</v>
      </c>
      <c r="B282" s="15" t="s">
        <v>237</v>
      </c>
      <c r="C282" s="15" t="s">
        <v>403</v>
      </c>
      <c r="D282" s="15" t="s">
        <v>404</v>
      </c>
      <c r="E282" s="15" t="s">
        <v>405</v>
      </c>
      <c r="F282" s="15" t="s">
        <v>406</v>
      </c>
      <c r="G282" s="15" t="s">
        <v>407</v>
      </c>
      <c r="H282" s="15"/>
      <c r="I282" s="15"/>
      <c r="J282" s="15"/>
      <c r="K282" s="15"/>
      <c r="L282" s="15"/>
      <c r="M282" s="27"/>
      <c r="N282" s="15"/>
      <c r="O282" s="1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</row>
    <row r="283" spans="1:64" s="1" customFormat="1" ht="12.75">
      <c r="A283" s="15">
        <v>6</v>
      </c>
      <c r="B283" s="15">
        <v>6</v>
      </c>
      <c r="C283" s="15">
        <v>6</v>
      </c>
      <c r="D283" s="15">
        <v>6</v>
      </c>
      <c r="E283" s="15">
        <v>6</v>
      </c>
      <c r="F283" s="15">
        <v>4</v>
      </c>
      <c r="G283" s="15">
        <v>3</v>
      </c>
      <c r="H283" s="15"/>
      <c r="I283" s="15"/>
      <c r="J283" s="15"/>
      <c r="K283" s="15"/>
      <c r="L283" s="15"/>
      <c r="M283" s="27"/>
      <c r="N283" s="15"/>
      <c r="O283" s="1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</row>
    <row r="284" spans="1:64" s="3" customFormat="1" ht="12">
      <c r="A284" s="17">
        <v>96</v>
      </c>
      <c r="B284" s="17">
        <v>94</v>
      </c>
      <c r="C284" s="17">
        <v>96</v>
      </c>
      <c r="D284" s="17">
        <v>90</v>
      </c>
      <c r="E284" s="17">
        <v>91</v>
      </c>
      <c r="F284" s="17">
        <v>97</v>
      </c>
      <c r="G284" s="17">
        <v>92</v>
      </c>
      <c r="H284" s="17"/>
      <c r="I284" s="17"/>
      <c r="J284" s="17"/>
      <c r="K284" s="17"/>
      <c r="L284" s="17"/>
      <c r="M284" s="17"/>
      <c r="N284" s="17"/>
      <c r="O284" s="17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</row>
    <row r="285" spans="1:64" s="1" customFormat="1" ht="12.75">
      <c r="A285" s="14" t="s">
        <v>408</v>
      </c>
      <c r="B285" s="15" t="s">
        <v>2</v>
      </c>
      <c r="C285" s="15">
        <v>26</v>
      </c>
      <c r="D285" s="15" t="s">
        <v>3</v>
      </c>
      <c r="E285" s="15" t="s">
        <v>328</v>
      </c>
      <c r="F285" s="15" t="s">
        <v>5</v>
      </c>
      <c r="G285" s="16">
        <f>(A287*A288+B287*B288+C287*C288+D287*D288+E287*E288)/C285</f>
        <v>87.615384615384613</v>
      </c>
      <c r="H285" s="15"/>
      <c r="I285" s="15"/>
      <c r="J285" s="15"/>
      <c r="K285" s="15"/>
      <c r="L285" s="27"/>
      <c r="M285" s="15"/>
      <c r="N285" s="15"/>
      <c r="O285" s="1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</row>
    <row r="286" spans="1:64" s="3" customFormat="1" ht="12.75">
      <c r="A286" s="15" t="s">
        <v>409</v>
      </c>
      <c r="B286" s="15" t="s">
        <v>139</v>
      </c>
      <c r="C286" s="15" t="s">
        <v>410</v>
      </c>
      <c r="D286" s="15" t="s">
        <v>411</v>
      </c>
      <c r="E286" s="15" t="s">
        <v>407</v>
      </c>
      <c r="F286" s="15"/>
      <c r="G286" s="15"/>
      <c r="H286" s="15"/>
      <c r="I286" s="15"/>
      <c r="J286" s="15"/>
      <c r="K286" s="15"/>
      <c r="L286" s="15"/>
      <c r="M286" s="27"/>
      <c r="N286" s="15"/>
      <c r="O286" s="1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</row>
    <row r="287" spans="1:64" s="1" customFormat="1" ht="12.75">
      <c r="A287" s="15">
        <v>6</v>
      </c>
      <c r="B287" s="15">
        <v>6</v>
      </c>
      <c r="C287" s="15">
        <v>6</v>
      </c>
      <c r="D287" s="15">
        <v>6</v>
      </c>
      <c r="E287" s="15">
        <v>2</v>
      </c>
      <c r="F287" s="15"/>
      <c r="G287" s="15"/>
      <c r="H287" s="15"/>
      <c r="I287" s="15"/>
      <c r="J287" s="15"/>
      <c r="K287" s="15"/>
      <c r="L287" s="15"/>
      <c r="M287" s="27"/>
      <c r="N287" s="15"/>
      <c r="O287" s="1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</row>
    <row r="288" spans="1:64" s="3" customFormat="1" ht="12">
      <c r="A288" s="17">
        <v>84</v>
      </c>
      <c r="B288" s="17">
        <v>90</v>
      </c>
      <c r="C288" s="17">
        <v>97</v>
      </c>
      <c r="D288" s="17">
        <v>78</v>
      </c>
      <c r="E288" s="17">
        <v>92</v>
      </c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</row>
    <row r="289" spans="1:64" s="1" customFormat="1" ht="12.75">
      <c r="A289" s="14" t="s">
        <v>412</v>
      </c>
      <c r="B289" s="15" t="s">
        <v>2</v>
      </c>
      <c r="C289" s="15">
        <v>19</v>
      </c>
      <c r="D289" s="15" t="s">
        <v>3</v>
      </c>
      <c r="E289" s="15" t="s">
        <v>413</v>
      </c>
      <c r="F289" s="15" t="s">
        <v>5</v>
      </c>
      <c r="G289" s="16">
        <f>(A291*A292+B291*B292+C291*C292+D291*D292+E291*E292)/C289</f>
        <v>83.94736842105263</v>
      </c>
      <c r="H289" s="15"/>
      <c r="I289" s="15"/>
      <c r="J289" s="15"/>
      <c r="K289" s="15"/>
      <c r="L289" s="27"/>
      <c r="M289" s="15"/>
      <c r="N289" s="15"/>
      <c r="O289" s="1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</row>
    <row r="290" spans="1:64" s="3" customFormat="1" ht="12.75">
      <c r="A290" s="15" t="s">
        <v>137</v>
      </c>
      <c r="B290" s="15" t="s">
        <v>138</v>
      </c>
      <c r="C290" s="15" t="s">
        <v>414</v>
      </c>
      <c r="D290" s="15" t="s">
        <v>415</v>
      </c>
      <c r="E290" s="15"/>
      <c r="F290" s="15"/>
      <c r="G290" s="15"/>
      <c r="H290" s="15"/>
      <c r="I290" s="15"/>
      <c r="J290" s="15"/>
      <c r="K290" s="15"/>
      <c r="L290" s="15"/>
      <c r="M290" s="27"/>
      <c r="N290" s="15"/>
      <c r="O290" s="1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</row>
    <row r="291" spans="1:64" s="1" customFormat="1" ht="12.75">
      <c r="A291" s="15">
        <v>5</v>
      </c>
      <c r="B291" s="15">
        <v>5</v>
      </c>
      <c r="C291" s="15">
        <v>5</v>
      </c>
      <c r="D291" s="15">
        <v>4</v>
      </c>
      <c r="E291" s="15"/>
      <c r="F291" s="15"/>
      <c r="G291" s="15"/>
      <c r="H291" s="15"/>
      <c r="I291" s="15"/>
      <c r="J291" s="15"/>
      <c r="K291" s="15"/>
      <c r="L291" s="15"/>
      <c r="M291" s="27"/>
      <c r="N291" s="15"/>
      <c r="O291" s="1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</row>
    <row r="292" spans="1:64" s="3" customFormat="1" ht="12">
      <c r="A292" s="17">
        <v>85</v>
      </c>
      <c r="B292" s="17">
        <v>81</v>
      </c>
      <c r="C292" s="17">
        <v>89</v>
      </c>
      <c r="D292" s="17">
        <v>80</v>
      </c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</row>
    <row r="293" spans="1:64" s="1" customFormat="1" ht="12.75">
      <c r="A293" s="14" t="s">
        <v>416</v>
      </c>
      <c r="B293" s="15" t="s">
        <v>2</v>
      </c>
      <c r="C293" s="15">
        <v>28</v>
      </c>
      <c r="D293" s="15" t="s">
        <v>3</v>
      </c>
      <c r="E293" s="15" t="s">
        <v>251</v>
      </c>
      <c r="F293" s="15" t="s">
        <v>5</v>
      </c>
      <c r="G293" s="16">
        <f>(A295*A296+B295*B296+C295*C296+D295*D296+E295*E296)/C293</f>
        <v>97.285714285714292</v>
      </c>
      <c r="H293" s="15"/>
      <c r="I293" s="15"/>
      <c r="J293" s="15"/>
      <c r="K293" s="15"/>
      <c r="L293" s="27"/>
      <c r="M293" s="15"/>
      <c r="N293" s="15"/>
      <c r="O293" s="1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</row>
    <row r="294" spans="1:64" s="3" customFormat="1" ht="12.75">
      <c r="A294" s="15" t="s">
        <v>417</v>
      </c>
      <c r="B294" s="15" t="s">
        <v>418</v>
      </c>
      <c r="C294" s="15" t="s">
        <v>419</v>
      </c>
      <c r="D294" s="15" t="s">
        <v>420</v>
      </c>
      <c r="E294" s="15" t="s">
        <v>421</v>
      </c>
      <c r="F294" s="15"/>
      <c r="G294" s="15"/>
      <c r="H294" s="15"/>
      <c r="I294" s="15"/>
      <c r="J294" s="15"/>
      <c r="K294" s="15"/>
      <c r="L294" s="15"/>
      <c r="M294" s="27"/>
      <c r="N294" s="15"/>
      <c r="O294" s="1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</row>
    <row r="295" spans="1:64" s="1" customFormat="1" ht="12.75">
      <c r="A295" s="15">
        <v>4</v>
      </c>
      <c r="B295" s="15">
        <v>6</v>
      </c>
      <c r="C295" s="15">
        <v>6</v>
      </c>
      <c r="D295" s="15">
        <v>6</v>
      </c>
      <c r="E295" s="15">
        <v>6</v>
      </c>
      <c r="F295" s="15"/>
      <c r="G295" s="15"/>
      <c r="H295" s="15"/>
      <c r="I295" s="15"/>
      <c r="J295" s="15"/>
      <c r="K295" s="15"/>
      <c r="L295" s="15"/>
      <c r="M295" s="27"/>
      <c r="N295" s="15"/>
      <c r="O295" s="1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</row>
    <row r="296" spans="1:64" s="3" customFormat="1" ht="12">
      <c r="A296" s="17">
        <v>96</v>
      </c>
      <c r="B296" s="17">
        <v>96</v>
      </c>
      <c r="C296" s="17">
        <v>99</v>
      </c>
      <c r="D296" s="17">
        <v>98</v>
      </c>
      <c r="E296" s="17">
        <v>97</v>
      </c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</row>
    <row r="297" spans="1:64" s="1" customFormat="1" ht="12.75">
      <c r="A297" s="14" t="s">
        <v>422</v>
      </c>
      <c r="B297" s="15" t="s">
        <v>2</v>
      </c>
      <c r="C297" s="15">
        <v>15</v>
      </c>
      <c r="D297" s="15" t="s">
        <v>3</v>
      </c>
      <c r="E297" s="15" t="s">
        <v>141</v>
      </c>
      <c r="F297" s="15" t="s">
        <v>5</v>
      </c>
      <c r="G297" s="16">
        <f>(A299*A300+B299*B300+C299*C300)/C297</f>
        <v>96.333333333333329</v>
      </c>
      <c r="H297" s="15"/>
      <c r="I297" s="15"/>
      <c r="J297" s="15"/>
      <c r="K297" s="15"/>
      <c r="L297" s="27"/>
      <c r="M297" s="15"/>
      <c r="N297" s="15"/>
      <c r="O297" s="1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</row>
    <row r="298" spans="1:64" s="3" customFormat="1" ht="12.75">
      <c r="A298" s="15" t="s">
        <v>423</v>
      </c>
      <c r="B298" s="15" t="s">
        <v>424</v>
      </c>
      <c r="C298" s="15" t="s">
        <v>136</v>
      </c>
      <c r="D298" s="15"/>
      <c r="E298" s="15"/>
      <c r="F298" s="15"/>
      <c r="G298" s="15"/>
      <c r="H298" s="15"/>
      <c r="I298" s="15"/>
      <c r="J298" s="15"/>
      <c r="K298" s="15"/>
      <c r="L298" s="15"/>
      <c r="M298" s="27"/>
      <c r="N298" s="15"/>
      <c r="O298" s="1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</row>
    <row r="299" spans="1:64" s="1" customFormat="1" ht="12.75">
      <c r="A299" s="15">
        <v>5</v>
      </c>
      <c r="B299" s="15">
        <v>5</v>
      </c>
      <c r="C299" s="15">
        <v>5</v>
      </c>
      <c r="D299" s="15"/>
      <c r="E299" s="15"/>
      <c r="F299" s="15"/>
      <c r="G299" s="15"/>
      <c r="H299" s="15"/>
      <c r="I299" s="15"/>
      <c r="J299" s="15"/>
      <c r="K299" s="15"/>
      <c r="L299" s="15"/>
      <c r="M299" s="27"/>
      <c r="N299" s="15"/>
      <c r="O299" s="1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</row>
    <row r="300" spans="1:64" s="3" customFormat="1" ht="12">
      <c r="A300" s="17">
        <v>96</v>
      </c>
      <c r="B300" s="17">
        <v>99</v>
      </c>
      <c r="C300" s="17">
        <v>94</v>
      </c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</row>
    <row r="301" spans="1:64" s="1" customFormat="1" ht="22.5">
      <c r="A301" s="123" t="s">
        <v>425</v>
      </c>
      <c r="B301" s="123"/>
      <c r="C301" s="123"/>
      <c r="D301" s="123"/>
      <c r="E301" s="123"/>
      <c r="F301" s="123"/>
      <c r="G301" s="123"/>
      <c r="H301" s="123"/>
      <c r="I301" s="123"/>
      <c r="J301" s="123"/>
      <c r="K301" s="123"/>
      <c r="L301" s="123"/>
      <c r="M301" s="123"/>
      <c r="N301" s="123"/>
      <c r="O301" s="123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</row>
    <row r="302" spans="1:64" s="1" customFormat="1" ht="12">
      <c r="A302" s="14" t="s">
        <v>426</v>
      </c>
      <c r="B302" s="20" t="s">
        <v>2</v>
      </c>
      <c r="C302" s="20">
        <v>29</v>
      </c>
      <c r="D302" s="20" t="s">
        <v>3</v>
      </c>
      <c r="E302" s="20" t="s">
        <v>427</v>
      </c>
      <c r="F302" s="20" t="s">
        <v>5</v>
      </c>
      <c r="G302" s="16">
        <f>(A304*A305+B304*B305+C304*C305+D304*D305+E304*E305+F304*F305+G304*G305)/C302</f>
        <v>81.931034482758619</v>
      </c>
      <c r="H302" s="20"/>
      <c r="I302" s="20"/>
      <c r="J302" s="20"/>
      <c r="K302" s="20"/>
      <c r="L302" s="20"/>
      <c r="M302" s="20"/>
      <c r="N302" s="15"/>
      <c r="O302" s="15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</row>
    <row r="303" spans="1:64" s="1" customFormat="1" ht="12">
      <c r="A303" s="15" t="s">
        <v>428</v>
      </c>
      <c r="B303" s="15" t="s">
        <v>429</v>
      </c>
      <c r="C303" s="71" t="s">
        <v>430</v>
      </c>
      <c r="D303" s="71" t="s">
        <v>431</v>
      </c>
      <c r="E303" s="71" t="s">
        <v>432</v>
      </c>
      <c r="F303" s="71" t="s">
        <v>228</v>
      </c>
      <c r="G303" s="38" t="s">
        <v>433</v>
      </c>
      <c r="H303" s="38"/>
      <c r="I303" s="20"/>
      <c r="J303" s="20"/>
      <c r="K303" s="20"/>
      <c r="L303" s="20"/>
      <c r="M303" s="20"/>
      <c r="N303" s="15"/>
      <c r="O303" s="15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</row>
    <row r="304" spans="1:64" s="3" customFormat="1" ht="12.75">
      <c r="A304" s="15">
        <v>3</v>
      </c>
      <c r="B304" s="15">
        <v>6</v>
      </c>
      <c r="C304" s="72">
        <v>4</v>
      </c>
      <c r="D304" s="72">
        <v>5</v>
      </c>
      <c r="E304" s="72">
        <v>6</v>
      </c>
      <c r="F304" s="72">
        <v>3</v>
      </c>
      <c r="G304" s="39">
        <v>2</v>
      </c>
      <c r="H304" s="39"/>
      <c r="I304" s="20"/>
      <c r="J304" s="20"/>
      <c r="K304" s="20"/>
      <c r="L304" s="20"/>
      <c r="M304" s="20"/>
      <c r="N304" s="15"/>
      <c r="O304" s="15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</row>
    <row r="305" spans="1:64" s="1" customFormat="1" ht="12.75">
      <c r="A305" s="40">
        <v>79</v>
      </c>
      <c r="B305" s="17">
        <v>78</v>
      </c>
      <c r="C305" s="17">
        <v>85</v>
      </c>
      <c r="D305" s="17">
        <v>86</v>
      </c>
      <c r="E305" s="17">
        <v>76</v>
      </c>
      <c r="F305" s="17">
        <v>87</v>
      </c>
      <c r="G305" s="17">
        <v>92</v>
      </c>
      <c r="H305" s="17"/>
      <c r="I305" s="17"/>
      <c r="J305" s="17"/>
      <c r="K305" s="17"/>
      <c r="L305" s="17"/>
      <c r="M305" s="17"/>
      <c r="N305" s="17"/>
      <c r="O305" s="17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</row>
    <row r="306" spans="1:64" s="1" customFormat="1" ht="11.25" customHeight="1">
      <c r="A306" s="14" t="s">
        <v>434</v>
      </c>
      <c r="B306" s="20" t="s">
        <v>2</v>
      </c>
      <c r="C306" s="20">
        <v>36</v>
      </c>
      <c r="D306" s="20" t="s">
        <v>3</v>
      </c>
      <c r="E306" s="20" t="s">
        <v>435</v>
      </c>
      <c r="F306" s="73" t="s">
        <v>5</v>
      </c>
      <c r="G306" s="74">
        <f>(A308*A309+B308*B309+C308*C309+D308*D309+E308*E309+H308*F309+I308*G309+J308*H309+K308*I309)/C306</f>
        <v>80.277777777777771</v>
      </c>
      <c r="H306" s="20"/>
      <c r="I306" s="20"/>
      <c r="J306" s="20"/>
      <c r="K306" s="20"/>
      <c r="L306" s="20"/>
      <c r="M306" s="20"/>
      <c r="N306" s="15"/>
      <c r="O306" s="15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</row>
    <row r="307" spans="1:64" s="2" customFormat="1" ht="12">
      <c r="A307" s="64" t="s">
        <v>428</v>
      </c>
      <c r="B307" s="64" t="s">
        <v>436</v>
      </c>
      <c r="C307" s="64" t="s">
        <v>437</v>
      </c>
      <c r="D307" s="64" t="s">
        <v>438</v>
      </c>
      <c r="E307" s="65" t="s">
        <v>439</v>
      </c>
      <c r="F307" s="66" t="s">
        <v>448</v>
      </c>
      <c r="G307" s="66" t="s">
        <v>271</v>
      </c>
      <c r="H307" s="67" t="s">
        <v>440</v>
      </c>
      <c r="I307" s="64" t="s">
        <v>441</v>
      </c>
      <c r="J307" s="68" t="s">
        <v>442</v>
      </c>
      <c r="K307" s="68" t="s">
        <v>443</v>
      </c>
      <c r="L307" s="20" t="s">
        <v>228</v>
      </c>
      <c r="M307" s="20"/>
      <c r="N307" s="20"/>
      <c r="O307" s="20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</row>
    <row r="308" spans="1:64" s="3" customFormat="1" ht="12.75">
      <c r="A308" s="64">
        <v>1</v>
      </c>
      <c r="B308" s="64">
        <v>5</v>
      </c>
      <c r="C308" s="64">
        <v>6</v>
      </c>
      <c r="D308" s="64">
        <v>5</v>
      </c>
      <c r="E308" s="65">
        <v>1</v>
      </c>
      <c r="F308" s="69">
        <v>1</v>
      </c>
      <c r="G308" s="69">
        <v>1</v>
      </c>
      <c r="H308" s="67">
        <v>5</v>
      </c>
      <c r="I308" s="64">
        <v>4</v>
      </c>
      <c r="J308" s="70">
        <v>5</v>
      </c>
      <c r="K308" s="68">
        <v>1</v>
      </c>
      <c r="L308" s="20">
        <v>1</v>
      </c>
      <c r="M308" s="20"/>
      <c r="N308" s="26"/>
      <c r="O308" s="20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</row>
    <row r="309" spans="1:64" s="1" customFormat="1" ht="12.75">
      <c r="A309" s="40">
        <v>79</v>
      </c>
      <c r="B309" s="17">
        <v>86</v>
      </c>
      <c r="C309" s="17">
        <v>86</v>
      </c>
      <c r="D309" s="17">
        <v>91</v>
      </c>
      <c r="E309" s="17">
        <v>81</v>
      </c>
      <c r="F309" s="75">
        <v>86</v>
      </c>
      <c r="G309" s="75">
        <v>91</v>
      </c>
      <c r="H309" s="17">
        <v>90</v>
      </c>
      <c r="I309" s="17">
        <v>85</v>
      </c>
      <c r="J309" s="17">
        <v>86</v>
      </c>
      <c r="K309" s="17">
        <v>77</v>
      </c>
      <c r="L309" s="17">
        <v>87</v>
      </c>
      <c r="M309" s="17"/>
      <c r="N309" s="17"/>
      <c r="O309" s="17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  <c r="BG309" s="28"/>
      <c r="BH309" s="28"/>
      <c r="BI309" s="28"/>
      <c r="BJ309" s="28"/>
      <c r="BK309" s="28"/>
      <c r="BL309" s="28"/>
    </row>
    <row r="310" spans="1:64" s="1" customFormat="1" ht="12">
      <c r="A310" s="14" t="s">
        <v>444</v>
      </c>
      <c r="B310" s="20" t="s">
        <v>445</v>
      </c>
      <c r="C310" s="20">
        <v>35</v>
      </c>
      <c r="D310" s="20" t="s">
        <v>3</v>
      </c>
      <c r="E310" s="20" t="s">
        <v>435</v>
      </c>
      <c r="F310" s="20" t="s">
        <v>5</v>
      </c>
      <c r="G310" s="16">
        <f>(I317*A313+B312*B313+C312*C313+D312*D313+E312*E313+F312*F313+G312*G313+H312*H313+I312*I313+J312*J313+K312*K313+L312*L313+M312*M313+N312*N313)/C310</f>
        <v>83.571428571428569</v>
      </c>
      <c r="H310" s="20"/>
      <c r="I310" s="20"/>
      <c r="J310" s="20"/>
      <c r="K310" s="20"/>
      <c r="L310" s="20"/>
      <c r="M310" s="20"/>
      <c r="N310" s="15"/>
      <c r="O310" s="15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  <c r="BG310" s="28"/>
      <c r="BH310" s="28"/>
      <c r="BI310" s="28"/>
      <c r="BJ310" s="28"/>
      <c r="BK310" s="28"/>
      <c r="BL310" s="28"/>
    </row>
    <row r="311" spans="1:64" s="1" customFormat="1" ht="12">
      <c r="A311" s="76" t="s">
        <v>430</v>
      </c>
      <c r="B311" s="76" t="s">
        <v>439</v>
      </c>
      <c r="C311" s="64" t="s">
        <v>446</v>
      </c>
      <c r="D311" s="64" t="s">
        <v>447</v>
      </c>
      <c r="E311" s="64" t="s">
        <v>448</v>
      </c>
      <c r="F311" s="76" t="s">
        <v>449</v>
      </c>
      <c r="G311" s="77" t="s">
        <v>248</v>
      </c>
      <c r="H311" s="77" t="s">
        <v>1010</v>
      </c>
      <c r="I311" s="77" t="s">
        <v>440</v>
      </c>
      <c r="J311" s="77" t="s">
        <v>441</v>
      </c>
      <c r="K311" s="77" t="s">
        <v>433</v>
      </c>
      <c r="L311" s="77" t="s">
        <v>443</v>
      </c>
      <c r="M311" s="77"/>
      <c r="N311" s="78"/>
      <c r="O311" s="15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  <c r="BG311" s="28"/>
      <c r="BH311" s="28"/>
      <c r="BI311" s="28"/>
      <c r="BJ311" s="28"/>
      <c r="BK311" s="28"/>
      <c r="BL311" s="28"/>
    </row>
    <row r="312" spans="1:64" s="3" customFormat="1" ht="12">
      <c r="A312" s="76">
        <v>1</v>
      </c>
      <c r="B312" s="76">
        <v>4</v>
      </c>
      <c r="C312" s="64">
        <v>6</v>
      </c>
      <c r="D312" s="64">
        <v>5</v>
      </c>
      <c r="E312" s="76">
        <v>4</v>
      </c>
      <c r="F312" s="64">
        <v>6</v>
      </c>
      <c r="G312" s="77">
        <v>1</v>
      </c>
      <c r="H312" s="77">
        <v>2</v>
      </c>
      <c r="I312" s="77">
        <v>1</v>
      </c>
      <c r="J312" s="77">
        <v>1</v>
      </c>
      <c r="K312" s="77">
        <v>1</v>
      </c>
      <c r="L312" s="77">
        <v>3</v>
      </c>
      <c r="M312" s="77"/>
      <c r="N312" s="78"/>
      <c r="O312" s="15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  <c r="BG312" s="28"/>
      <c r="BH312" s="28"/>
      <c r="BI312" s="28"/>
      <c r="BJ312" s="28"/>
      <c r="BK312" s="28"/>
      <c r="BL312" s="28"/>
    </row>
    <row r="313" spans="1:64" s="1" customFormat="1" ht="12.75">
      <c r="A313" s="40">
        <v>85</v>
      </c>
      <c r="B313" s="17">
        <v>81</v>
      </c>
      <c r="C313" s="17">
        <v>88</v>
      </c>
      <c r="D313" s="17">
        <v>88</v>
      </c>
      <c r="E313" s="17">
        <v>86</v>
      </c>
      <c r="F313" s="17">
        <v>88</v>
      </c>
      <c r="G313" s="17">
        <v>85</v>
      </c>
      <c r="H313" s="17">
        <v>89</v>
      </c>
      <c r="I313" s="17">
        <v>90</v>
      </c>
      <c r="J313" s="17">
        <v>85</v>
      </c>
      <c r="K313" s="17">
        <v>92</v>
      </c>
      <c r="L313" s="17">
        <v>77</v>
      </c>
      <c r="M313" s="17"/>
      <c r="N313" s="17"/>
      <c r="O313" s="17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8"/>
      <c r="BF313" s="28"/>
      <c r="BG313" s="28"/>
      <c r="BH313" s="28"/>
      <c r="BI313" s="28"/>
      <c r="BJ313" s="28"/>
      <c r="BK313" s="28"/>
      <c r="BL313" s="28"/>
    </row>
    <row r="314" spans="1:64" s="1" customFormat="1" ht="12">
      <c r="A314" s="14" t="s">
        <v>450</v>
      </c>
      <c r="B314" s="20" t="s">
        <v>445</v>
      </c>
      <c r="C314" s="20">
        <v>25</v>
      </c>
      <c r="D314" s="20" t="s">
        <v>3</v>
      </c>
      <c r="E314" s="20" t="s">
        <v>451</v>
      </c>
      <c r="F314" s="41" t="s">
        <v>5</v>
      </c>
      <c r="G314" s="16">
        <f>(A316*A317+B316*B317+C316*C317+D316*D317+E316*E317+F316*F317+G316*G317+H316*H317)/C314</f>
        <v>85.4</v>
      </c>
      <c r="H314" s="41"/>
      <c r="I314" s="41"/>
      <c r="J314" s="41"/>
      <c r="K314" s="41"/>
      <c r="L314" s="41"/>
      <c r="M314" s="41"/>
      <c r="N314" s="41"/>
      <c r="O314" s="41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  <c r="BE314" s="28"/>
      <c r="BF314" s="28"/>
      <c r="BG314" s="28"/>
      <c r="BH314" s="28"/>
      <c r="BI314" s="28"/>
      <c r="BJ314" s="28"/>
      <c r="BK314" s="28"/>
      <c r="BL314" s="28"/>
    </row>
    <row r="315" spans="1:64" s="64" customFormat="1" ht="12">
      <c r="A315" s="64" t="s">
        <v>452</v>
      </c>
      <c r="B315" s="64" t="s">
        <v>453</v>
      </c>
      <c r="C315" s="64" t="s">
        <v>454</v>
      </c>
      <c r="D315" s="120" t="s">
        <v>455</v>
      </c>
      <c r="F315" s="64" t="s">
        <v>457</v>
      </c>
      <c r="G315" s="64" t="s">
        <v>458</v>
      </c>
    </row>
    <row r="316" spans="1:64" s="64" customFormat="1" ht="12">
      <c r="A316" s="64">
        <v>6</v>
      </c>
      <c r="B316" s="64">
        <v>4</v>
      </c>
      <c r="C316" s="64">
        <v>6</v>
      </c>
      <c r="D316" s="120">
        <v>3</v>
      </c>
      <c r="F316" s="64">
        <v>1</v>
      </c>
      <c r="G316" s="64">
        <v>5</v>
      </c>
    </row>
    <row r="317" spans="1:64" s="1" customFormat="1" ht="12">
      <c r="A317" s="33">
        <v>87</v>
      </c>
      <c r="B317" s="33">
        <v>76</v>
      </c>
      <c r="C317" s="33">
        <v>82</v>
      </c>
      <c r="D317" s="121">
        <v>90</v>
      </c>
      <c r="E317" s="33"/>
      <c r="F317" s="33">
        <v>92</v>
      </c>
      <c r="G317" s="33">
        <v>91</v>
      </c>
      <c r="H317" s="33"/>
      <c r="I317" s="33"/>
      <c r="J317" s="33"/>
      <c r="K317" s="33"/>
      <c r="L317" s="33"/>
      <c r="M317" s="33"/>
      <c r="N317" s="33"/>
      <c r="O317" s="33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  <c r="BE317" s="28"/>
      <c r="BF317" s="28"/>
      <c r="BG317" s="28"/>
      <c r="BH317" s="28"/>
      <c r="BI317" s="28"/>
      <c r="BJ317" s="28"/>
      <c r="BK317" s="28"/>
      <c r="BL317" s="28"/>
    </row>
    <row r="318" spans="1:64" s="1" customFormat="1" ht="12">
      <c r="A318" s="42" t="s">
        <v>459</v>
      </c>
      <c r="B318" s="41" t="s">
        <v>2</v>
      </c>
      <c r="C318" s="41">
        <v>26</v>
      </c>
      <c r="D318" s="41" t="s">
        <v>3</v>
      </c>
      <c r="E318" s="20" t="s">
        <v>451</v>
      </c>
      <c r="F318" s="73" t="s">
        <v>5</v>
      </c>
      <c r="G318" s="74">
        <f>(A320*A321+B321+B320*C321+C320*D321+D320*E321+E320*F321+F320*G321+H320*H321)/C318</f>
        <v>85.65384615384616</v>
      </c>
      <c r="H318" s="20"/>
      <c r="I318" s="20"/>
      <c r="J318" s="20"/>
      <c r="K318" s="20"/>
      <c r="L318" s="20"/>
      <c r="M318" s="20"/>
      <c r="N318" s="15"/>
      <c r="O318" s="15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8"/>
      <c r="BA318" s="28"/>
      <c r="BB318" s="28"/>
      <c r="BC318" s="28"/>
      <c r="BD318" s="28"/>
      <c r="BE318" s="28"/>
      <c r="BF318" s="28"/>
      <c r="BG318" s="28"/>
      <c r="BH318" s="28"/>
      <c r="BI318" s="28"/>
      <c r="BJ318" s="28"/>
      <c r="BK318" s="28"/>
      <c r="BL318" s="28"/>
    </row>
    <row r="319" spans="1:64" s="64" customFormat="1" ht="12">
      <c r="A319" s="64" t="s">
        <v>461</v>
      </c>
      <c r="B319" s="64" t="s">
        <v>462</v>
      </c>
      <c r="C319" s="64" t="s">
        <v>463</v>
      </c>
      <c r="D319" s="64" t="s">
        <v>464</v>
      </c>
      <c r="E319" s="64" t="s">
        <v>465</v>
      </c>
      <c r="F319" s="64" t="s">
        <v>466</v>
      </c>
    </row>
    <row r="320" spans="1:64" s="64" customFormat="1" ht="12">
      <c r="A320" s="64">
        <v>6</v>
      </c>
      <c r="B320" s="64">
        <v>4</v>
      </c>
      <c r="C320" s="64">
        <v>3</v>
      </c>
      <c r="D320" s="64">
        <v>6</v>
      </c>
      <c r="E320" s="64">
        <v>6</v>
      </c>
      <c r="F320" s="64">
        <v>1</v>
      </c>
    </row>
    <row r="321" spans="1:64" s="1" customFormat="1" ht="12.75">
      <c r="A321" s="40">
        <v>87</v>
      </c>
      <c r="B321" s="17">
        <v>83</v>
      </c>
      <c r="C321" s="17">
        <v>80</v>
      </c>
      <c r="D321" s="17">
        <v>92</v>
      </c>
      <c r="E321" s="17">
        <v>78</v>
      </c>
      <c r="F321" s="75">
        <v>93</v>
      </c>
      <c r="G321" s="75"/>
      <c r="H321" s="17"/>
      <c r="I321" s="17"/>
      <c r="J321" s="17"/>
      <c r="K321" s="17"/>
      <c r="L321" s="17"/>
      <c r="M321" s="17"/>
      <c r="N321" s="17"/>
      <c r="O321" s="17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8"/>
      <c r="BA321" s="28"/>
      <c r="BB321" s="28"/>
      <c r="BC321" s="28"/>
      <c r="BD321" s="28"/>
      <c r="BE321" s="28"/>
      <c r="BF321" s="28"/>
      <c r="BG321" s="28"/>
      <c r="BH321" s="28"/>
      <c r="BI321" s="28"/>
      <c r="BJ321" s="28"/>
      <c r="BK321" s="28"/>
      <c r="BL321" s="28"/>
    </row>
    <row r="322" spans="1:64" s="1" customFormat="1" ht="12">
      <c r="A322" s="42" t="s">
        <v>467</v>
      </c>
      <c r="B322" s="41" t="s">
        <v>2</v>
      </c>
      <c r="C322" s="41">
        <v>29</v>
      </c>
      <c r="D322" s="41" t="s">
        <v>3</v>
      </c>
      <c r="E322" s="41" t="s">
        <v>468</v>
      </c>
      <c r="F322" s="20" t="s">
        <v>5</v>
      </c>
      <c r="G322" s="74">
        <f>(A324*A325+B324*B325+C324*C325+D324*D325+E324*E325+F324*F325+G324*G325)/C322</f>
        <v>80.827586206896555</v>
      </c>
      <c r="H322" s="73"/>
      <c r="I322" s="73"/>
      <c r="J322" s="81"/>
      <c r="K322" s="15"/>
      <c r="L322" s="15"/>
      <c r="M322" s="15"/>
      <c r="N322" s="15"/>
      <c r="O322" s="15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28"/>
      <c r="BA322" s="28"/>
      <c r="BB322" s="28"/>
      <c r="BC322" s="28"/>
      <c r="BD322" s="28"/>
      <c r="BE322" s="28"/>
      <c r="BF322" s="28"/>
      <c r="BG322" s="28"/>
      <c r="BH322" s="28"/>
      <c r="BI322" s="28"/>
      <c r="BJ322" s="28"/>
      <c r="BK322" s="28"/>
      <c r="BL322" s="28"/>
    </row>
    <row r="323" spans="1:64" s="7" customFormat="1" ht="12">
      <c r="A323" s="43"/>
      <c r="B323" s="43" t="s">
        <v>473</v>
      </c>
      <c r="C323" s="43" t="s">
        <v>474</v>
      </c>
      <c r="D323" s="15" t="s">
        <v>475</v>
      </c>
      <c r="E323" s="15" t="s">
        <v>476</v>
      </c>
      <c r="F323" s="82" t="s">
        <v>477</v>
      </c>
      <c r="G323" s="79" t="s">
        <v>466</v>
      </c>
      <c r="H323" s="79"/>
      <c r="I323" s="79"/>
      <c r="J323" s="79"/>
      <c r="K323" s="83"/>
      <c r="L323" s="15"/>
      <c r="M323" s="15"/>
      <c r="N323" s="15"/>
      <c r="O323" s="15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  <c r="AA323" s="84"/>
      <c r="AB323" s="84"/>
      <c r="AC323" s="84"/>
      <c r="AD323" s="84"/>
      <c r="AE323" s="84"/>
      <c r="AF323" s="84"/>
      <c r="AG323" s="84"/>
      <c r="AH323" s="84"/>
      <c r="AI323" s="84"/>
      <c r="AJ323" s="84"/>
      <c r="AK323" s="84"/>
      <c r="AL323" s="84"/>
      <c r="AM323" s="84"/>
      <c r="AN323" s="84"/>
      <c r="AO323" s="84"/>
      <c r="AP323" s="84"/>
      <c r="AQ323" s="84"/>
      <c r="AR323" s="84"/>
      <c r="AS323" s="84"/>
      <c r="AT323" s="84"/>
      <c r="AU323" s="84"/>
      <c r="AV323" s="84"/>
      <c r="AW323" s="84"/>
      <c r="AX323" s="84"/>
      <c r="AY323" s="84"/>
      <c r="AZ323" s="84"/>
      <c r="BA323" s="84"/>
      <c r="BB323" s="84"/>
      <c r="BC323" s="84"/>
      <c r="BD323" s="84"/>
      <c r="BE323" s="84"/>
      <c r="BF323" s="84"/>
      <c r="BG323" s="84"/>
      <c r="BH323" s="84"/>
      <c r="BI323" s="84"/>
      <c r="BJ323" s="84"/>
      <c r="BK323" s="84"/>
      <c r="BL323" s="84"/>
    </row>
    <row r="324" spans="1:64" s="8" customFormat="1" ht="12">
      <c r="A324" s="44"/>
      <c r="B324" s="44">
        <v>3</v>
      </c>
      <c r="C324" s="44">
        <v>4</v>
      </c>
      <c r="D324" s="20">
        <v>6</v>
      </c>
      <c r="E324" s="20">
        <v>6</v>
      </c>
      <c r="F324" s="85">
        <v>5</v>
      </c>
      <c r="G324" s="66">
        <v>5</v>
      </c>
      <c r="H324" s="86"/>
      <c r="I324" s="86"/>
      <c r="J324" s="86"/>
      <c r="K324" s="87"/>
      <c r="L324" s="81"/>
      <c r="M324" s="81"/>
      <c r="N324" s="81"/>
      <c r="O324" s="81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84"/>
      <c r="AF324" s="84"/>
      <c r="AG324" s="84"/>
      <c r="AH324" s="84"/>
      <c r="AI324" s="84"/>
      <c r="AJ324" s="84"/>
      <c r="AK324" s="84"/>
      <c r="AL324" s="84"/>
      <c r="AM324" s="84"/>
      <c r="AN324" s="84"/>
      <c r="AO324" s="84"/>
      <c r="AP324" s="84"/>
      <c r="AQ324" s="84"/>
      <c r="AR324" s="84"/>
      <c r="AS324" s="84"/>
      <c r="AT324" s="84"/>
      <c r="AU324" s="84"/>
      <c r="AV324" s="84"/>
      <c r="AW324" s="84"/>
      <c r="AX324" s="84"/>
      <c r="AY324" s="84"/>
      <c r="AZ324" s="84"/>
      <c r="BA324" s="84"/>
      <c r="BB324" s="84"/>
      <c r="BC324" s="84"/>
      <c r="BD324" s="84"/>
      <c r="BE324" s="84"/>
      <c r="BF324" s="84"/>
      <c r="BG324" s="84"/>
      <c r="BH324" s="84"/>
      <c r="BI324" s="84"/>
      <c r="BJ324" s="84"/>
      <c r="BK324" s="84"/>
      <c r="BL324" s="84"/>
    </row>
    <row r="325" spans="1:64" s="1" customFormat="1" ht="12">
      <c r="A325" s="17"/>
      <c r="B325" s="17">
        <v>86</v>
      </c>
      <c r="C325" s="17">
        <v>78</v>
      </c>
      <c r="D325" s="17">
        <v>66</v>
      </c>
      <c r="E325" s="17">
        <v>78</v>
      </c>
      <c r="F325" s="17">
        <v>89</v>
      </c>
      <c r="G325" s="75">
        <v>93</v>
      </c>
      <c r="H325" s="88"/>
      <c r="I325" s="89"/>
      <c r="J325" s="89"/>
      <c r="K325" s="86"/>
      <c r="L325" s="86"/>
      <c r="M325" s="86"/>
      <c r="N325" s="86"/>
      <c r="O325" s="86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  <c r="AZ325" s="28"/>
      <c r="BA325" s="28"/>
      <c r="BB325" s="28"/>
      <c r="BC325" s="28"/>
      <c r="BD325" s="28"/>
      <c r="BE325" s="28"/>
      <c r="BF325" s="28"/>
      <c r="BG325" s="28"/>
      <c r="BH325" s="28"/>
      <c r="BI325" s="28"/>
      <c r="BJ325" s="28"/>
      <c r="BK325" s="28"/>
      <c r="BL325" s="28"/>
    </row>
    <row r="326" spans="1:64" s="1" customFormat="1" ht="12">
      <c r="A326" s="42" t="s">
        <v>478</v>
      </c>
      <c r="B326" s="41" t="s">
        <v>2</v>
      </c>
      <c r="C326" s="41">
        <v>38</v>
      </c>
      <c r="D326" s="41" t="s">
        <v>3</v>
      </c>
      <c r="E326" s="41" t="s">
        <v>479</v>
      </c>
      <c r="F326" s="20" t="s">
        <v>5</v>
      </c>
      <c r="G326" s="16">
        <f>(A328*A329+B328*B329+C328*C329+D328*D329+E328*E329+F328*F329+G328*G329+H328*H329+I328*I329)/C326</f>
        <v>88.5</v>
      </c>
      <c r="H326" s="82"/>
      <c r="I326" s="79"/>
      <c r="J326" s="79"/>
      <c r="K326" s="79"/>
      <c r="L326" s="79"/>
      <c r="M326" s="79"/>
      <c r="N326" s="79"/>
      <c r="O326" s="79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8"/>
      <c r="AW326" s="28"/>
      <c r="AX326" s="28"/>
      <c r="AY326" s="28"/>
      <c r="AZ326" s="28"/>
      <c r="BA326" s="28"/>
      <c r="BB326" s="28"/>
      <c r="BC326" s="28"/>
      <c r="BD326" s="28"/>
      <c r="BE326" s="28"/>
      <c r="BF326" s="28"/>
      <c r="BG326" s="28"/>
      <c r="BH326" s="28"/>
      <c r="BI326" s="28"/>
      <c r="BJ326" s="28"/>
      <c r="BK326" s="28"/>
      <c r="BL326" s="28"/>
    </row>
    <row r="327" spans="1:64" s="1" customFormat="1" ht="12">
      <c r="A327" s="90" t="s">
        <v>601</v>
      </c>
      <c r="B327" s="90" t="s">
        <v>460</v>
      </c>
      <c r="C327" s="90" t="s">
        <v>475</v>
      </c>
      <c r="D327" s="90" t="s">
        <v>482</v>
      </c>
      <c r="E327" s="90" t="s">
        <v>483</v>
      </c>
      <c r="F327" s="90" t="s">
        <v>484</v>
      </c>
      <c r="G327" s="15" t="s">
        <v>485</v>
      </c>
      <c r="H327" s="82" t="s">
        <v>486</v>
      </c>
      <c r="I327" s="79" t="s">
        <v>487</v>
      </c>
      <c r="J327" s="79"/>
      <c r="K327" s="79"/>
      <c r="L327" s="79"/>
      <c r="M327" s="79"/>
      <c r="N327" s="79"/>
      <c r="O327" s="79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28"/>
      <c r="BA327" s="28"/>
      <c r="BB327" s="28"/>
      <c r="BC327" s="28"/>
      <c r="BD327" s="28"/>
      <c r="BE327" s="28"/>
      <c r="BF327" s="28"/>
      <c r="BG327" s="28"/>
      <c r="BH327" s="28"/>
      <c r="BI327" s="28"/>
      <c r="BJ327" s="28"/>
      <c r="BK327" s="28"/>
      <c r="BL327" s="28"/>
    </row>
    <row r="328" spans="1:64" s="3" customFormat="1" ht="12">
      <c r="A328" s="90">
        <v>1</v>
      </c>
      <c r="B328" s="90">
        <v>4</v>
      </c>
      <c r="C328" s="90">
        <v>2</v>
      </c>
      <c r="D328" s="90">
        <v>6</v>
      </c>
      <c r="E328" s="90">
        <v>6</v>
      </c>
      <c r="F328" s="90">
        <v>6</v>
      </c>
      <c r="G328" s="15">
        <v>3</v>
      </c>
      <c r="H328" s="82">
        <v>6</v>
      </c>
      <c r="I328" s="79">
        <v>4</v>
      </c>
      <c r="J328" s="80"/>
      <c r="K328" s="79"/>
      <c r="L328" s="79"/>
      <c r="M328" s="79"/>
      <c r="N328" s="79"/>
      <c r="O328" s="79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28"/>
      <c r="BA328" s="28"/>
      <c r="BB328" s="28"/>
      <c r="BC328" s="28"/>
      <c r="BD328" s="28"/>
      <c r="BE328" s="28"/>
      <c r="BF328" s="28"/>
      <c r="BG328" s="28"/>
      <c r="BH328" s="28"/>
      <c r="BI328" s="28"/>
      <c r="BJ328" s="28"/>
      <c r="BK328" s="28"/>
      <c r="BL328" s="28"/>
    </row>
    <row r="329" spans="1:64" s="1" customFormat="1" ht="12">
      <c r="A329" s="17">
        <v>95</v>
      </c>
      <c r="B329" s="17">
        <v>94</v>
      </c>
      <c r="C329" s="17">
        <v>66</v>
      </c>
      <c r="D329" s="17">
        <v>93</v>
      </c>
      <c r="E329" s="17">
        <v>88</v>
      </c>
      <c r="F329" s="17">
        <v>81</v>
      </c>
      <c r="G329" s="17">
        <v>86</v>
      </c>
      <c r="H329" s="91">
        <v>93</v>
      </c>
      <c r="I329" s="86">
        <v>93</v>
      </c>
      <c r="J329" s="86"/>
      <c r="K329" s="86"/>
      <c r="L329" s="86"/>
      <c r="M329" s="86"/>
      <c r="N329" s="86"/>
      <c r="O329" s="86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28"/>
      <c r="BA329" s="28"/>
      <c r="BB329" s="28"/>
      <c r="BC329" s="28"/>
      <c r="BD329" s="28"/>
      <c r="BE329" s="28"/>
      <c r="BF329" s="28"/>
      <c r="BG329" s="28"/>
      <c r="BH329" s="28"/>
      <c r="BI329" s="28"/>
      <c r="BJ329" s="28"/>
      <c r="BK329" s="28"/>
      <c r="BL329" s="28"/>
    </row>
    <row r="330" spans="1:64" s="1" customFormat="1" ht="12.75">
      <c r="A330" s="42" t="s">
        <v>488</v>
      </c>
      <c r="B330" s="41" t="s">
        <v>2</v>
      </c>
      <c r="C330" s="41">
        <v>40</v>
      </c>
      <c r="D330" s="41" t="s">
        <v>3</v>
      </c>
      <c r="E330" s="41" t="s">
        <v>489</v>
      </c>
      <c r="F330" s="41" t="s">
        <v>5</v>
      </c>
      <c r="G330" s="16">
        <f>(A332*A333+B332*B333+C332*C333+D332*D333+E332*E333+F332*F333+G332*G333+H332*H333+I332*I333)/C330</f>
        <v>87.875</v>
      </c>
      <c r="H330" s="92"/>
      <c r="I330" s="93"/>
      <c r="J330" s="93"/>
      <c r="K330" s="93"/>
      <c r="L330" s="93"/>
      <c r="M330" s="93"/>
      <c r="N330" s="93"/>
      <c r="O330" s="93"/>
      <c r="P330" s="28"/>
      <c r="Q330" s="37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8"/>
      <c r="AY330" s="28"/>
      <c r="AZ330" s="28"/>
      <c r="BA330" s="28"/>
      <c r="BB330" s="28"/>
      <c r="BC330" s="28"/>
      <c r="BD330" s="28"/>
      <c r="BE330" s="28"/>
      <c r="BF330" s="28"/>
      <c r="BG330" s="28"/>
      <c r="BH330" s="28"/>
      <c r="BI330" s="28"/>
      <c r="BJ330" s="28"/>
      <c r="BK330" s="28"/>
      <c r="BL330" s="28"/>
    </row>
    <row r="331" spans="1:64" s="1" customFormat="1" ht="12.75">
      <c r="A331" s="45" t="s">
        <v>490</v>
      </c>
      <c r="B331" s="45" t="s">
        <v>491</v>
      </c>
      <c r="C331" s="45" t="s">
        <v>492</v>
      </c>
      <c r="D331" s="46" t="s">
        <v>493</v>
      </c>
      <c r="E331" s="45" t="s">
        <v>485</v>
      </c>
      <c r="F331" s="45" t="s">
        <v>428</v>
      </c>
      <c r="G331" s="45" t="s">
        <v>494</v>
      </c>
      <c r="H331" s="94" t="s">
        <v>495</v>
      </c>
      <c r="I331" s="95" t="s">
        <v>487</v>
      </c>
      <c r="J331" s="95"/>
      <c r="K331" s="93"/>
      <c r="L331" s="93"/>
      <c r="M331" s="93"/>
      <c r="N331" s="93"/>
      <c r="O331" s="93"/>
      <c r="P331" s="28"/>
      <c r="Q331" s="37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  <c r="BE331" s="28"/>
      <c r="BF331" s="28"/>
      <c r="BG331" s="28"/>
      <c r="BH331" s="28"/>
      <c r="BI331" s="28"/>
      <c r="BJ331" s="28"/>
      <c r="BK331" s="28"/>
      <c r="BL331" s="28"/>
    </row>
    <row r="332" spans="1:64" s="3" customFormat="1" ht="12.75">
      <c r="A332" s="46">
        <v>6</v>
      </c>
      <c r="B332" s="46">
        <v>6</v>
      </c>
      <c r="C332" s="46">
        <v>6</v>
      </c>
      <c r="D332" s="46">
        <v>5</v>
      </c>
      <c r="E332" s="46">
        <v>3</v>
      </c>
      <c r="F332" s="46">
        <v>2</v>
      </c>
      <c r="G332" s="46">
        <v>5</v>
      </c>
      <c r="H332" s="94">
        <v>6</v>
      </c>
      <c r="I332" s="95">
        <v>1</v>
      </c>
      <c r="J332" s="95"/>
      <c r="K332" s="93"/>
      <c r="L332" s="93"/>
      <c r="M332" s="93"/>
      <c r="N332" s="93"/>
      <c r="O332" s="93"/>
      <c r="P332" s="28"/>
      <c r="Q332" s="37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28"/>
      <c r="BA332" s="28"/>
      <c r="BB332" s="28"/>
      <c r="BC332" s="28"/>
      <c r="BD332" s="28"/>
      <c r="BE332" s="28"/>
      <c r="BF332" s="28"/>
      <c r="BG332" s="28"/>
      <c r="BH332" s="28"/>
      <c r="BI332" s="28"/>
      <c r="BJ332" s="28"/>
      <c r="BK332" s="28"/>
      <c r="BL332" s="28"/>
    </row>
    <row r="333" spans="1:64" s="1" customFormat="1" ht="12.75">
      <c r="A333" s="33">
        <v>96</v>
      </c>
      <c r="B333" s="33">
        <v>89</v>
      </c>
      <c r="C333" s="33">
        <v>79</v>
      </c>
      <c r="D333" s="33">
        <v>87</v>
      </c>
      <c r="E333" s="33">
        <v>86</v>
      </c>
      <c r="F333" s="33">
        <v>79</v>
      </c>
      <c r="G333" s="33">
        <v>93</v>
      </c>
      <c r="H333" s="96">
        <v>87</v>
      </c>
      <c r="I333" s="97">
        <v>93</v>
      </c>
      <c r="J333" s="97"/>
      <c r="K333" s="97"/>
      <c r="L333" s="97"/>
      <c r="M333" s="97"/>
      <c r="N333" s="97"/>
      <c r="O333" s="97"/>
      <c r="P333" s="28"/>
      <c r="Q333" s="37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28"/>
      <c r="BA333" s="28"/>
      <c r="BB333" s="28"/>
      <c r="BC333" s="28"/>
      <c r="BD333" s="28"/>
      <c r="BE333" s="28"/>
      <c r="BF333" s="28"/>
      <c r="BG333" s="28"/>
      <c r="BH333" s="28"/>
      <c r="BI333" s="28"/>
      <c r="BJ333" s="28"/>
      <c r="BK333" s="28"/>
      <c r="BL333" s="28"/>
    </row>
    <row r="334" spans="1:64" s="1" customFormat="1" ht="12.75">
      <c r="A334" s="42" t="s">
        <v>496</v>
      </c>
      <c r="B334" s="41" t="s">
        <v>2</v>
      </c>
      <c r="C334" s="41">
        <v>33</v>
      </c>
      <c r="D334" s="41" t="s">
        <v>3</v>
      </c>
      <c r="E334" s="41" t="s">
        <v>497</v>
      </c>
      <c r="F334" s="41" t="s">
        <v>5</v>
      </c>
      <c r="G334" s="16">
        <f>(A336*A337+B336*B337+C336*C337+D336*D337+E336*E337+F336*F337+G336*G337)/C334</f>
        <v>87.878787878787875</v>
      </c>
      <c r="H334" s="92"/>
      <c r="I334" s="93"/>
      <c r="J334" s="93"/>
      <c r="K334" s="93"/>
      <c r="L334" s="93"/>
      <c r="M334" s="93"/>
      <c r="N334" s="93"/>
      <c r="O334" s="93"/>
      <c r="P334" s="28"/>
      <c r="Q334" s="37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8"/>
      <c r="AY334" s="28"/>
      <c r="AZ334" s="28"/>
      <c r="BA334" s="28"/>
      <c r="BB334" s="28"/>
      <c r="BC334" s="28"/>
      <c r="BD334" s="28"/>
      <c r="BE334" s="28"/>
      <c r="BF334" s="28"/>
      <c r="BG334" s="28"/>
      <c r="BH334" s="28"/>
      <c r="BI334" s="28"/>
      <c r="BJ334" s="28"/>
      <c r="BK334" s="28"/>
      <c r="BL334" s="28"/>
    </row>
    <row r="335" spans="1:64" s="7" customFormat="1" ht="12.75">
      <c r="A335" s="46" t="s">
        <v>453</v>
      </c>
      <c r="B335" s="46" t="s">
        <v>498</v>
      </c>
      <c r="C335" s="46" t="s">
        <v>499</v>
      </c>
      <c r="D335" s="46" t="s">
        <v>500</v>
      </c>
      <c r="E335" s="41" t="s">
        <v>501</v>
      </c>
      <c r="F335" s="46" t="s">
        <v>502</v>
      </c>
      <c r="G335" s="41" t="s">
        <v>503</v>
      </c>
      <c r="H335" s="92"/>
      <c r="I335" s="93"/>
      <c r="J335" s="93"/>
      <c r="K335" s="93"/>
      <c r="L335" s="93"/>
      <c r="M335" s="93"/>
      <c r="N335" s="93"/>
      <c r="O335" s="80"/>
      <c r="P335" s="98"/>
      <c r="Q335" s="84"/>
      <c r="R335" s="84"/>
      <c r="S335" s="84"/>
      <c r="T335" s="84"/>
      <c r="U335" s="84"/>
      <c r="V335" s="84"/>
      <c r="W335" s="84"/>
      <c r="X335" s="84"/>
      <c r="Y335" s="84"/>
      <c r="Z335" s="84"/>
      <c r="AA335" s="84"/>
      <c r="AB335" s="84"/>
      <c r="AC335" s="84"/>
      <c r="AD335" s="84"/>
      <c r="AE335" s="84"/>
      <c r="AF335" s="84"/>
      <c r="AG335" s="84"/>
      <c r="AH335" s="84"/>
      <c r="AI335" s="84"/>
      <c r="AJ335" s="84"/>
      <c r="AK335" s="84"/>
      <c r="AL335" s="84"/>
      <c r="AM335" s="84"/>
      <c r="AN335" s="84"/>
      <c r="AO335" s="84"/>
      <c r="AP335" s="84"/>
      <c r="AQ335" s="84"/>
      <c r="AR335" s="84"/>
      <c r="AS335" s="84"/>
      <c r="AT335" s="84"/>
      <c r="AU335" s="84"/>
      <c r="AV335" s="84"/>
      <c r="AW335" s="84"/>
      <c r="AX335" s="84"/>
      <c r="AY335" s="84"/>
      <c r="AZ335" s="84"/>
      <c r="BA335" s="84"/>
      <c r="BB335" s="84"/>
      <c r="BC335" s="84"/>
      <c r="BD335" s="84"/>
      <c r="BE335" s="84"/>
      <c r="BF335" s="84"/>
      <c r="BG335" s="84"/>
      <c r="BH335" s="84"/>
      <c r="BI335" s="84"/>
      <c r="BJ335" s="84"/>
      <c r="BK335" s="84"/>
    </row>
    <row r="336" spans="1:64" s="9" customFormat="1" ht="12.75">
      <c r="A336" s="46">
        <v>1</v>
      </c>
      <c r="B336" s="46">
        <v>3</v>
      </c>
      <c r="C336" s="46">
        <v>6</v>
      </c>
      <c r="D336" s="46">
        <v>6</v>
      </c>
      <c r="E336" s="41">
        <v>5</v>
      </c>
      <c r="F336" s="46">
        <v>6</v>
      </c>
      <c r="G336" s="41">
        <v>6</v>
      </c>
      <c r="H336" s="92"/>
      <c r="I336" s="93"/>
      <c r="J336" s="93"/>
      <c r="K336" s="93"/>
      <c r="L336" s="93"/>
      <c r="M336" s="93"/>
      <c r="N336" s="93"/>
      <c r="O336" s="99"/>
      <c r="P336" s="100"/>
      <c r="Q336" s="101"/>
      <c r="R336" s="101"/>
      <c r="S336" s="101"/>
      <c r="T336" s="101"/>
      <c r="U336" s="101"/>
      <c r="V336" s="101"/>
      <c r="W336" s="101"/>
      <c r="X336" s="101"/>
      <c r="Y336" s="101"/>
      <c r="Z336" s="101"/>
      <c r="AA336" s="101"/>
      <c r="AB336" s="101"/>
      <c r="AC336" s="101"/>
      <c r="AD336" s="101"/>
      <c r="AE336" s="101"/>
      <c r="AF336" s="101"/>
      <c r="AG336" s="101"/>
      <c r="AH336" s="101"/>
      <c r="AI336" s="101"/>
      <c r="AJ336" s="101"/>
      <c r="AK336" s="101"/>
      <c r="AL336" s="101"/>
      <c r="AM336" s="101"/>
      <c r="AN336" s="101"/>
      <c r="AO336" s="101"/>
      <c r="AP336" s="101"/>
      <c r="AQ336" s="101"/>
      <c r="AR336" s="101"/>
      <c r="AS336" s="101"/>
      <c r="AT336" s="101"/>
      <c r="AU336" s="101"/>
      <c r="AV336" s="101"/>
      <c r="AW336" s="101"/>
      <c r="AX336" s="101"/>
      <c r="AY336" s="101"/>
      <c r="AZ336" s="101"/>
      <c r="BA336" s="101"/>
      <c r="BB336" s="101"/>
      <c r="BC336" s="101"/>
      <c r="BD336" s="101"/>
      <c r="BE336" s="101"/>
      <c r="BF336" s="101"/>
      <c r="BG336" s="101"/>
      <c r="BH336" s="101"/>
      <c r="BI336" s="101"/>
      <c r="BJ336" s="101"/>
      <c r="BK336" s="101"/>
    </row>
    <row r="337" spans="1:64" s="5" customFormat="1" ht="12.75">
      <c r="A337" s="33">
        <v>76</v>
      </c>
      <c r="B337" s="33">
        <v>86</v>
      </c>
      <c r="C337" s="33">
        <v>88</v>
      </c>
      <c r="D337" s="33">
        <v>82</v>
      </c>
      <c r="E337" s="33">
        <v>86</v>
      </c>
      <c r="F337" s="33">
        <v>94</v>
      </c>
      <c r="G337" s="33">
        <v>92</v>
      </c>
      <c r="H337" s="96"/>
      <c r="I337" s="97"/>
      <c r="J337" s="97"/>
      <c r="K337" s="97"/>
      <c r="L337" s="97"/>
      <c r="M337" s="97"/>
      <c r="N337" s="97"/>
      <c r="O337" s="97"/>
      <c r="P337" s="102"/>
      <c r="Q337" s="103"/>
      <c r="R337" s="102"/>
      <c r="S337" s="102"/>
      <c r="T337" s="102"/>
      <c r="U337" s="102"/>
      <c r="V337" s="102"/>
      <c r="W337" s="102"/>
      <c r="X337" s="102"/>
      <c r="Y337" s="102"/>
      <c r="Z337" s="102"/>
      <c r="AA337" s="102"/>
      <c r="AB337" s="102"/>
      <c r="AC337" s="102"/>
      <c r="AD337" s="102"/>
      <c r="AE337" s="102"/>
      <c r="AF337" s="102"/>
      <c r="AG337" s="102"/>
      <c r="AH337" s="102"/>
      <c r="AI337" s="102"/>
      <c r="AJ337" s="102"/>
      <c r="AK337" s="102"/>
      <c r="AL337" s="102"/>
      <c r="AM337" s="102"/>
      <c r="AN337" s="102"/>
      <c r="AO337" s="102"/>
      <c r="AP337" s="102"/>
      <c r="AQ337" s="102"/>
      <c r="AR337" s="102"/>
      <c r="AS337" s="102"/>
      <c r="AT337" s="102"/>
      <c r="AU337" s="102"/>
      <c r="AV337" s="102"/>
      <c r="AW337" s="102"/>
      <c r="AX337" s="102"/>
      <c r="AY337" s="102"/>
      <c r="AZ337" s="102"/>
      <c r="BA337" s="102"/>
      <c r="BB337" s="102"/>
      <c r="BC337" s="102"/>
      <c r="BD337" s="102"/>
      <c r="BE337" s="102"/>
      <c r="BF337" s="102"/>
      <c r="BG337" s="102"/>
      <c r="BH337" s="102"/>
      <c r="BI337" s="102"/>
      <c r="BJ337" s="102"/>
      <c r="BK337" s="102"/>
      <c r="BL337" s="102"/>
    </row>
    <row r="338" spans="1:64" s="5" customFormat="1" ht="12.75">
      <c r="A338" s="42" t="s">
        <v>504</v>
      </c>
      <c r="B338" s="41" t="s">
        <v>2</v>
      </c>
      <c r="C338" s="41">
        <v>24</v>
      </c>
      <c r="D338" s="41" t="s">
        <v>3</v>
      </c>
      <c r="E338" s="41" t="s">
        <v>505</v>
      </c>
      <c r="F338" s="41" t="s">
        <v>5</v>
      </c>
      <c r="G338" s="16">
        <f>(A340*A341+B340*B341+C340*C341+D340*D341+E340*E341+F340*F341+G340*G341+H340*H341)/C338</f>
        <v>87.166666666666671</v>
      </c>
      <c r="H338" s="92"/>
      <c r="I338" s="93"/>
      <c r="J338" s="93"/>
      <c r="K338" s="93"/>
      <c r="L338" s="93"/>
      <c r="M338" s="93"/>
      <c r="N338" s="93"/>
      <c r="O338" s="93"/>
      <c r="P338" s="102"/>
      <c r="Q338" s="103"/>
      <c r="R338" s="102"/>
      <c r="S338" s="102"/>
      <c r="T338" s="102"/>
      <c r="U338" s="102"/>
      <c r="V338" s="102"/>
      <c r="W338" s="102"/>
      <c r="X338" s="102"/>
      <c r="Y338" s="102"/>
      <c r="Z338" s="102"/>
      <c r="AA338" s="102"/>
      <c r="AB338" s="102"/>
      <c r="AC338" s="102"/>
      <c r="AD338" s="102"/>
      <c r="AE338" s="102"/>
      <c r="AF338" s="102"/>
      <c r="AG338" s="102"/>
      <c r="AH338" s="102"/>
      <c r="AI338" s="102"/>
      <c r="AJ338" s="102"/>
      <c r="AK338" s="102"/>
      <c r="AL338" s="102"/>
      <c r="AM338" s="102"/>
      <c r="AN338" s="102"/>
      <c r="AO338" s="102"/>
      <c r="AP338" s="102"/>
      <c r="AQ338" s="102"/>
      <c r="AR338" s="102"/>
      <c r="AS338" s="102"/>
      <c r="AT338" s="102"/>
      <c r="AU338" s="102"/>
      <c r="AV338" s="102"/>
      <c r="AW338" s="102"/>
      <c r="AX338" s="102"/>
      <c r="AY338" s="102"/>
      <c r="AZ338" s="102"/>
      <c r="BA338" s="102"/>
      <c r="BB338" s="102"/>
      <c r="BC338" s="102"/>
      <c r="BD338" s="102"/>
      <c r="BE338" s="102"/>
      <c r="BF338" s="102"/>
      <c r="BG338" s="102"/>
      <c r="BH338" s="102"/>
      <c r="BI338" s="102"/>
      <c r="BJ338" s="102"/>
      <c r="BK338" s="102"/>
      <c r="BL338" s="102"/>
    </row>
    <row r="339" spans="1:64" s="5" customFormat="1" ht="12.75">
      <c r="A339" s="47" t="s">
        <v>506</v>
      </c>
      <c r="B339" s="47" t="s">
        <v>510</v>
      </c>
      <c r="C339" s="47" t="s">
        <v>508</v>
      </c>
      <c r="D339" s="47" t="s">
        <v>509</v>
      </c>
      <c r="E339" s="47" t="s">
        <v>511</v>
      </c>
      <c r="F339" s="104" t="s">
        <v>457</v>
      </c>
      <c r="G339" s="47"/>
      <c r="H339" s="104"/>
      <c r="I339" s="93"/>
      <c r="J339" s="93"/>
      <c r="K339" s="93"/>
      <c r="L339" s="93"/>
      <c r="M339" s="93"/>
      <c r="N339" s="93"/>
      <c r="O339" s="99"/>
      <c r="P339" s="103"/>
      <c r="Q339" s="102"/>
      <c r="R339" s="102"/>
      <c r="S339" s="102"/>
      <c r="T339" s="102"/>
      <c r="U339" s="102"/>
      <c r="V339" s="102"/>
      <c r="W339" s="102"/>
      <c r="X339" s="102"/>
      <c r="Y339" s="102"/>
      <c r="Z339" s="102"/>
      <c r="AA339" s="102"/>
      <c r="AB339" s="102"/>
      <c r="AC339" s="102"/>
      <c r="AD339" s="102"/>
      <c r="AE339" s="102"/>
      <c r="AF339" s="102"/>
      <c r="AG339" s="102"/>
      <c r="AH339" s="102"/>
      <c r="AI339" s="102"/>
      <c r="AJ339" s="102"/>
      <c r="AK339" s="102"/>
      <c r="AL339" s="102"/>
      <c r="AM339" s="102"/>
      <c r="AN339" s="102"/>
      <c r="AO339" s="102"/>
      <c r="AP339" s="102"/>
      <c r="AQ339" s="102"/>
      <c r="AR339" s="102"/>
      <c r="AS339" s="102"/>
      <c r="AT339" s="102"/>
      <c r="AU339" s="102"/>
      <c r="AV339" s="102"/>
      <c r="AW339" s="102"/>
      <c r="AX339" s="102"/>
      <c r="AY339" s="102"/>
      <c r="AZ339" s="102"/>
      <c r="BA339" s="102"/>
      <c r="BB339" s="102"/>
      <c r="BC339" s="102"/>
      <c r="BD339" s="102"/>
      <c r="BE339" s="102"/>
      <c r="BF339" s="102"/>
      <c r="BG339" s="102"/>
      <c r="BH339" s="102"/>
      <c r="BI339" s="102"/>
      <c r="BJ339" s="102"/>
      <c r="BK339" s="102"/>
    </row>
    <row r="340" spans="1:64" s="4" customFormat="1" ht="12.75">
      <c r="A340" s="47">
        <v>5</v>
      </c>
      <c r="B340" s="47">
        <v>1</v>
      </c>
      <c r="C340" s="47">
        <v>6</v>
      </c>
      <c r="D340" s="47">
        <v>1</v>
      </c>
      <c r="E340" s="47">
        <v>6</v>
      </c>
      <c r="F340" s="104">
        <v>5</v>
      </c>
      <c r="G340" s="47"/>
      <c r="H340" s="104"/>
      <c r="I340" s="93"/>
      <c r="J340" s="93"/>
      <c r="K340" s="93"/>
      <c r="L340" s="93"/>
      <c r="M340" s="93"/>
      <c r="N340" s="93"/>
      <c r="O340" s="99"/>
      <c r="P340" s="103"/>
      <c r="Q340" s="102"/>
      <c r="R340" s="102"/>
      <c r="S340" s="102"/>
      <c r="T340" s="102"/>
      <c r="U340" s="102"/>
      <c r="V340" s="102"/>
      <c r="W340" s="102"/>
      <c r="X340" s="102"/>
      <c r="Y340" s="102"/>
      <c r="Z340" s="102"/>
      <c r="AA340" s="102"/>
      <c r="AB340" s="102"/>
      <c r="AC340" s="102"/>
      <c r="AD340" s="102"/>
      <c r="AE340" s="102"/>
      <c r="AF340" s="102"/>
      <c r="AG340" s="102"/>
      <c r="AH340" s="102"/>
      <c r="AI340" s="102"/>
      <c r="AJ340" s="102"/>
      <c r="AK340" s="102"/>
      <c r="AL340" s="102"/>
      <c r="AM340" s="102"/>
      <c r="AN340" s="102"/>
      <c r="AO340" s="102"/>
      <c r="AP340" s="102"/>
      <c r="AQ340" s="102"/>
      <c r="AR340" s="102"/>
      <c r="AS340" s="102"/>
      <c r="AT340" s="102"/>
      <c r="AU340" s="102"/>
      <c r="AV340" s="102"/>
      <c r="AW340" s="102"/>
      <c r="AX340" s="102"/>
      <c r="AY340" s="102"/>
      <c r="AZ340" s="102"/>
      <c r="BA340" s="102"/>
      <c r="BB340" s="102"/>
      <c r="BC340" s="102"/>
      <c r="BD340" s="102"/>
      <c r="BE340" s="102"/>
      <c r="BF340" s="102"/>
      <c r="BG340" s="102"/>
      <c r="BH340" s="102"/>
      <c r="BI340" s="102"/>
      <c r="BJ340" s="102"/>
      <c r="BK340" s="102"/>
    </row>
    <row r="341" spans="1:64" s="5" customFormat="1" ht="12.75">
      <c r="A341" s="33">
        <v>84</v>
      </c>
      <c r="B341" s="33">
        <v>81</v>
      </c>
      <c r="C341" s="33">
        <v>82</v>
      </c>
      <c r="D341" s="33">
        <v>75</v>
      </c>
      <c r="E341" s="33">
        <v>94</v>
      </c>
      <c r="F341" s="33">
        <v>92</v>
      </c>
      <c r="G341" s="33"/>
      <c r="H341" s="96"/>
      <c r="I341" s="97"/>
      <c r="J341" s="97"/>
      <c r="K341" s="97"/>
      <c r="L341" s="97"/>
      <c r="M341" s="97"/>
      <c r="N341" s="97"/>
      <c r="O341" s="97"/>
      <c r="P341" s="102"/>
      <c r="Q341" s="103"/>
      <c r="R341" s="102"/>
      <c r="S341" s="102"/>
      <c r="T341" s="102"/>
      <c r="U341" s="102"/>
      <c r="V341" s="102"/>
      <c r="W341" s="102"/>
      <c r="X341" s="102"/>
      <c r="Y341" s="102"/>
      <c r="Z341" s="102"/>
      <c r="AA341" s="102"/>
      <c r="AB341" s="102"/>
      <c r="AC341" s="102"/>
      <c r="AD341" s="102"/>
      <c r="AE341" s="102"/>
      <c r="AF341" s="102"/>
      <c r="AG341" s="102"/>
      <c r="AH341" s="102"/>
      <c r="AI341" s="102"/>
      <c r="AJ341" s="102"/>
      <c r="AK341" s="102"/>
      <c r="AL341" s="102"/>
      <c r="AM341" s="102"/>
      <c r="AN341" s="102"/>
      <c r="AO341" s="102"/>
      <c r="AP341" s="102"/>
      <c r="AQ341" s="102"/>
      <c r="AR341" s="102"/>
      <c r="AS341" s="102"/>
      <c r="AT341" s="102"/>
      <c r="AU341" s="102"/>
      <c r="AV341" s="102"/>
      <c r="AW341" s="102"/>
      <c r="AX341" s="102"/>
      <c r="AY341" s="102"/>
      <c r="AZ341" s="102"/>
      <c r="BA341" s="102"/>
      <c r="BB341" s="102"/>
      <c r="BC341" s="102"/>
      <c r="BD341" s="102"/>
      <c r="BE341" s="102"/>
      <c r="BF341" s="102"/>
      <c r="BG341" s="102"/>
      <c r="BH341" s="102"/>
      <c r="BI341" s="102"/>
      <c r="BJ341" s="102"/>
      <c r="BK341" s="102"/>
      <c r="BL341" s="102"/>
    </row>
    <row r="342" spans="1:64" s="5" customFormat="1" ht="12.75">
      <c r="A342" s="42" t="s">
        <v>512</v>
      </c>
      <c r="B342" s="41" t="s">
        <v>2</v>
      </c>
      <c r="C342" s="41">
        <v>22</v>
      </c>
      <c r="D342" s="41" t="s">
        <v>3</v>
      </c>
      <c r="E342" s="41" t="s">
        <v>505</v>
      </c>
      <c r="F342" s="41" t="s">
        <v>5</v>
      </c>
      <c r="G342" s="16">
        <f>(A344*A345+B344*B345+C344*C345+D344*D345+E344*E345+F344*F345+G344*G345)/C342</f>
        <v>89.772727272727266</v>
      </c>
      <c r="H342" s="92"/>
      <c r="I342" s="93"/>
      <c r="J342" s="93"/>
      <c r="K342" s="93"/>
      <c r="L342" s="93"/>
      <c r="M342" s="93"/>
      <c r="N342" s="93"/>
      <c r="O342" s="93"/>
      <c r="P342" s="102"/>
      <c r="Q342" s="103"/>
      <c r="R342" s="102"/>
      <c r="S342" s="102"/>
      <c r="T342" s="102"/>
      <c r="U342" s="102"/>
      <c r="V342" s="102"/>
      <c r="W342" s="102"/>
      <c r="X342" s="102"/>
      <c r="Y342" s="102"/>
      <c r="Z342" s="102"/>
      <c r="AA342" s="102"/>
      <c r="AB342" s="102"/>
      <c r="AC342" s="102"/>
      <c r="AD342" s="102"/>
      <c r="AE342" s="102"/>
      <c r="AF342" s="102"/>
      <c r="AG342" s="102"/>
      <c r="AH342" s="102"/>
      <c r="AI342" s="102"/>
      <c r="AJ342" s="102"/>
      <c r="AK342" s="102"/>
      <c r="AL342" s="102"/>
      <c r="AM342" s="102"/>
      <c r="AN342" s="102"/>
      <c r="AO342" s="102"/>
      <c r="AP342" s="102"/>
      <c r="AQ342" s="102"/>
      <c r="AR342" s="102"/>
      <c r="AS342" s="102"/>
      <c r="AT342" s="102"/>
      <c r="AU342" s="102"/>
      <c r="AV342" s="102"/>
      <c r="AW342" s="102"/>
      <c r="AX342" s="102"/>
      <c r="AY342" s="102"/>
      <c r="AZ342" s="102"/>
      <c r="BA342" s="102"/>
      <c r="BB342" s="102"/>
      <c r="BC342" s="102"/>
      <c r="BD342" s="102"/>
      <c r="BE342" s="102"/>
      <c r="BF342" s="102"/>
      <c r="BG342" s="102"/>
      <c r="BH342" s="102"/>
      <c r="BI342" s="102"/>
      <c r="BJ342" s="102"/>
      <c r="BK342" s="102"/>
      <c r="BL342" s="102"/>
    </row>
    <row r="343" spans="1:64" s="5" customFormat="1" ht="12.75">
      <c r="A343" s="47" t="s">
        <v>513</v>
      </c>
      <c r="B343" s="47" t="s">
        <v>498</v>
      </c>
      <c r="C343" s="47" t="s">
        <v>514</v>
      </c>
      <c r="D343" s="47" t="s">
        <v>515</v>
      </c>
      <c r="E343" s="105" t="s">
        <v>516</v>
      </c>
      <c r="F343" s="47"/>
      <c r="G343" s="105"/>
      <c r="H343" s="92"/>
      <c r="I343" s="93"/>
      <c r="J343" s="93"/>
      <c r="K343" s="93"/>
      <c r="L343" s="93"/>
      <c r="M343" s="93"/>
      <c r="N343" s="93"/>
      <c r="O343" s="99"/>
      <c r="P343" s="103"/>
      <c r="Q343" s="102"/>
      <c r="R343" s="102"/>
      <c r="S343" s="102"/>
      <c r="T343" s="102"/>
      <c r="U343" s="102"/>
      <c r="V343" s="102"/>
      <c r="W343" s="102"/>
      <c r="X343" s="102"/>
      <c r="Y343" s="102"/>
      <c r="Z343" s="102"/>
      <c r="AA343" s="102"/>
      <c r="AB343" s="102"/>
      <c r="AC343" s="102"/>
      <c r="AD343" s="102"/>
      <c r="AE343" s="102"/>
      <c r="AF343" s="102"/>
      <c r="AG343" s="102"/>
      <c r="AH343" s="102"/>
      <c r="AI343" s="102"/>
      <c r="AJ343" s="102"/>
      <c r="AK343" s="102"/>
      <c r="AL343" s="102"/>
      <c r="AM343" s="102"/>
      <c r="AN343" s="102"/>
      <c r="AO343" s="102"/>
      <c r="AP343" s="102"/>
      <c r="AQ343" s="102"/>
      <c r="AR343" s="102"/>
      <c r="AS343" s="102"/>
      <c r="AT343" s="102"/>
      <c r="AU343" s="102"/>
      <c r="AV343" s="102"/>
      <c r="AW343" s="102"/>
      <c r="AX343" s="102"/>
      <c r="AY343" s="102"/>
      <c r="AZ343" s="102"/>
      <c r="BA343" s="102"/>
      <c r="BB343" s="102"/>
      <c r="BC343" s="102"/>
      <c r="BD343" s="102"/>
      <c r="BE343" s="102"/>
      <c r="BF343" s="102"/>
      <c r="BG343" s="102"/>
      <c r="BH343" s="102"/>
      <c r="BI343" s="102"/>
      <c r="BJ343" s="102"/>
      <c r="BK343" s="102"/>
    </row>
    <row r="344" spans="1:64" s="4" customFormat="1" ht="12.75">
      <c r="A344" s="47">
        <v>3</v>
      </c>
      <c r="B344" s="47">
        <v>3</v>
      </c>
      <c r="C344" s="47">
        <v>5</v>
      </c>
      <c r="D344" s="47">
        <v>6</v>
      </c>
      <c r="E344" s="105">
        <v>5</v>
      </c>
      <c r="F344" s="47"/>
      <c r="G344" s="105"/>
      <c r="H344" s="92"/>
      <c r="I344" s="93"/>
      <c r="J344" s="93"/>
      <c r="K344" s="93"/>
      <c r="L344" s="93"/>
      <c r="M344" s="93"/>
      <c r="N344" s="93"/>
      <c r="O344" s="99"/>
      <c r="P344" s="103"/>
      <c r="Q344" s="102"/>
      <c r="R344" s="102"/>
      <c r="S344" s="102"/>
      <c r="T344" s="102"/>
      <c r="U344" s="102"/>
      <c r="V344" s="102"/>
      <c r="W344" s="102"/>
      <c r="X344" s="102"/>
      <c r="Y344" s="102"/>
      <c r="Z344" s="102"/>
      <c r="AA344" s="102"/>
      <c r="AB344" s="102"/>
      <c r="AC344" s="102"/>
      <c r="AD344" s="102"/>
      <c r="AE344" s="102"/>
      <c r="AF344" s="102"/>
      <c r="AG344" s="102"/>
      <c r="AH344" s="102"/>
      <c r="AI344" s="102"/>
      <c r="AJ344" s="102"/>
      <c r="AK344" s="102"/>
      <c r="AL344" s="102"/>
      <c r="AM344" s="102"/>
      <c r="AN344" s="102"/>
      <c r="AO344" s="102"/>
      <c r="AP344" s="102"/>
      <c r="AQ344" s="102"/>
      <c r="AR344" s="102"/>
      <c r="AS344" s="102"/>
      <c r="AT344" s="102"/>
      <c r="AU344" s="102"/>
      <c r="AV344" s="102"/>
      <c r="AW344" s="102"/>
      <c r="AX344" s="102"/>
      <c r="AY344" s="102"/>
      <c r="AZ344" s="102"/>
      <c r="BA344" s="102"/>
      <c r="BB344" s="102"/>
      <c r="BC344" s="102"/>
      <c r="BD344" s="102"/>
      <c r="BE344" s="102"/>
      <c r="BF344" s="102"/>
      <c r="BG344" s="102"/>
      <c r="BH344" s="102"/>
      <c r="BI344" s="102"/>
      <c r="BJ344" s="102"/>
      <c r="BK344" s="102"/>
    </row>
    <row r="345" spans="1:64" s="5" customFormat="1" ht="12.75">
      <c r="A345" s="33">
        <v>83</v>
      </c>
      <c r="B345" s="33">
        <v>86</v>
      </c>
      <c r="C345" s="33">
        <v>89</v>
      </c>
      <c r="D345" s="33">
        <v>93</v>
      </c>
      <c r="E345" s="33">
        <v>93</v>
      </c>
      <c r="F345" s="33"/>
      <c r="G345" s="33"/>
      <c r="H345" s="96"/>
      <c r="I345" s="97"/>
      <c r="J345" s="97"/>
      <c r="K345" s="97"/>
      <c r="L345" s="97"/>
      <c r="M345" s="97"/>
      <c r="N345" s="97"/>
      <c r="O345" s="97"/>
      <c r="P345" s="102"/>
      <c r="Q345" s="103"/>
      <c r="R345" s="102"/>
      <c r="S345" s="102"/>
      <c r="T345" s="102"/>
      <c r="U345" s="102"/>
      <c r="V345" s="102"/>
      <c r="W345" s="102"/>
      <c r="X345" s="102"/>
      <c r="Y345" s="102"/>
      <c r="Z345" s="102"/>
      <c r="AA345" s="102"/>
      <c r="AB345" s="102"/>
      <c r="AC345" s="102"/>
      <c r="AD345" s="102"/>
      <c r="AE345" s="102"/>
      <c r="AF345" s="102"/>
      <c r="AG345" s="102"/>
      <c r="AH345" s="102"/>
      <c r="AI345" s="102"/>
      <c r="AJ345" s="102"/>
      <c r="AK345" s="102"/>
      <c r="AL345" s="102"/>
      <c r="AM345" s="102"/>
      <c r="AN345" s="102"/>
      <c r="AO345" s="102"/>
      <c r="AP345" s="102"/>
      <c r="AQ345" s="102"/>
      <c r="AR345" s="102"/>
      <c r="AS345" s="102"/>
      <c r="AT345" s="102"/>
      <c r="AU345" s="102"/>
      <c r="AV345" s="102"/>
      <c r="AW345" s="102"/>
      <c r="AX345" s="102"/>
      <c r="AY345" s="102"/>
      <c r="AZ345" s="102"/>
      <c r="BA345" s="102"/>
      <c r="BB345" s="102"/>
      <c r="BC345" s="102"/>
      <c r="BD345" s="102"/>
      <c r="BE345" s="102"/>
      <c r="BF345" s="102"/>
      <c r="BG345" s="102"/>
      <c r="BH345" s="102"/>
      <c r="BI345" s="102"/>
      <c r="BJ345" s="102"/>
      <c r="BK345" s="102"/>
      <c r="BL345" s="102"/>
    </row>
    <row r="346" spans="1:64" s="1" customFormat="1" ht="12.75">
      <c r="A346" s="14" t="s">
        <v>517</v>
      </c>
      <c r="B346" s="15" t="s">
        <v>2</v>
      </c>
      <c r="C346" s="15">
        <v>27</v>
      </c>
      <c r="D346" s="15" t="s">
        <v>3</v>
      </c>
      <c r="E346" s="15" t="s">
        <v>518</v>
      </c>
      <c r="F346" s="15" t="s">
        <v>5</v>
      </c>
      <c r="G346" s="16">
        <f>(A348*A349+B348*B349+C348*C349+C393*D349+E348*E349+F348*F349+G348*G349+H348*H349)/C346</f>
        <v>76.18518518518519</v>
      </c>
      <c r="H346" s="82"/>
      <c r="I346" s="79"/>
      <c r="J346" s="79"/>
      <c r="K346" s="79"/>
      <c r="L346" s="106"/>
      <c r="M346" s="79"/>
      <c r="N346" s="79"/>
      <c r="O346" s="79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  <c r="AV346" s="28"/>
      <c r="AW346" s="28"/>
      <c r="AX346" s="28"/>
      <c r="AY346" s="28"/>
      <c r="AZ346" s="28"/>
      <c r="BA346" s="28"/>
      <c r="BB346" s="28"/>
      <c r="BC346" s="28"/>
      <c r="BD346" s="28"/>
      <c r="BE346" s="28"/>
      <c r="BF346" s="28"/>
      <c r="BG346" s="28"/>
      <c r="BH346" s="28"/>
      <c r="BI346" s="28"/>
      <c r="BJ346" s="28"/>
      <c r="BK346" s="28"/>
      <c r="BL346" s="28"/>
    </row>
    <row r="347" spans="1:64" s="3" customFormat="1" ht="12.75">
      <c r="A347" s="15" t="s">
        <v>519</v>
      </c>
      <c r="B347" s="15" t="s">
        <v>520</v>
      </c>
      <c r="C347" s="15" t="s">
        <v>521</v>
      </c>
      <c r="D347" s="15" t="s">
        <v>522</v>
      </c>
      <c r="E347" s="15" t="s">
        <v>523</v>
      </c>
      <c r="F347" s="15"/>
      <c r="G347" s="15"/>
      <c r="H347" s="82"/>
      <c r="I347" s="79"/>
      <c r="J347" s="79"/>
      <c r="K347" s="79"/>
      <c r="L347" s="79"/>
      <c r="M347" s="106"/>
      <c r="N347" s="79"/>
      <c r="O347" s="79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28"/>
      <c r="BA347" s="28"/>
      <c r="BB347" s="28"/>
      <c r="BC347" s="28"/>
      <c r="BD347" s="28"/>
      <c r="BE347" s="28"/>
      <c r="BF347" s="28"/>
      <c r="BG347" s="28"/>
      <c r="BH347" s="28"/>
      <c r="BI347" s="28"/>
      <c r="BJ347" s="28"/>
      <c r="BK347" s="28"/>
      <c r="BL347" s="28"/>
    </row>
    <row r="348" spans="1:64" s="1" customFormat="1" ht="12.75">
      <c r="A348" s="15">
        <v>6</v>
      </c>
      <c r="B348" s="15">
        <v>6</v>
      </c>
      <c r="C348" s="15">
        <v>6</v>
      </c>
      <c r="D348" s="15">
        <v>3</v>
      </c>
      <c r="E348" s="15">
        <v>6</v>
      </c>
      <c r="F348" s="15"/>
      <c r="G348" s="15"/>
      <c r="H348" s="82"/>
      <c r="I348" s="79"/>
      <c r="J348" s="79"/>
      <c r="K348" s="79"/>
      <c r="L348" s="79"/>
      <c r="M348" s="106"/>
      <c r="N348" s="79"/>
      <c r="O348" s="79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28"/>
      <c r="BA348" s="28"/>
      <c r="BB348" s="28"/>
      <c r="BC348" s="28"/>
      <c r="BD348" s="28"/>
      <c r="BE348" s="28"/>
      <c r="BF348" s="28"/>
      <c r="BG348" s="28"/>
      <c r="BH348" s="28"/>
      <c r="BI348" s="28"/>
      <c r="BJ348" s="28"/>
      <c r="BK348" s="28"/>
      <c r="BL348" s="28"/>
    </row>
    <row r="349" spans="1:64" s="3" customFormat="1" ht="12">
      <c r="A349" s="17">
        <v>76</v>
      </c>
      <c r="B349" s="17">
        <v>86</v>
      </c>
      <c r="C349" s="17">
        <v>82</v>
      </c>
      <c r="D349" s="17">
        <v>77</v>
      </c>
      <c r="E349" s="17">
        <v>86</v>
      </c>
      <c r="F349" s="17"/>
      <c r="G349" s="17"/>
      <c r="H349" s="91"/>
      <c r="I349" s="86"/>
      <c r="J349" s="86"/>
      <c r="K349" s="86"/>
      <c r="L349" s="86"/>
      <c r="M349" s="86"/>
      <c r="N349" s="86"/>
      <c r="O349" s="86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28"/>
      <c r="BA349" s="28"/>
      <c r="BB349" s="28"/>
      <c r="BC349" s="28"/>
      <c r="BD349" s="28"/>
      <c r="BE349" s="28"/>
      <c r="BF349" s="28"/>
      <c r="BG349" s="28"/>
      <c r="BH349" s="28"/>
      <c r="BI349" s="28"/>
      <c r="BJ349" s="28"/>
      <c r="BK349" s="28"/>
      <c r="BL349" s="28"/>
    </row>
    <row r="350" spans="1:64" s="1" customFormat="1" ht="12.75">
      <c r="A350" s="14" t="s">
        <v>524</v>
      </c>
      <c r="B350" s="15" t="s">
        <v>2</v>
      </c>
      <c r="C350" s="15">
        <v>22</v>
      </c>
      <c r="D350" s="15" t="s">
        <v>3</v>
      </c>
      <c r="E350" s="15" t="s">
        <v>518</v>
      </c>
      <c r="F350" s="15" t="s">
        <v>5</v>
      </c>
      <c r="G350" s="16">
        <f>(A352*A353+B352*B353+C352*C353+D352*D353+E352*E353+F352*F353+G352*G353)/C350</f>
        <v>80.272727272727266</v>
      </c>
      <c r="H350" s="82"/>
      <c r="I350" s="79"/>
      <c r="J350" s="79"/>
      <c r="K350" s="79"/>
      <c r="L350" s="106"/>
      <c r="M350" s="79"/>
      <c r="N350" s="79"/>
      <c r="O350" s="79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8"/>
      <c r="AY350" s="28"/>
      <c r="AZ350" s="28"/>
      <c r="BA350" s="28"/>
      <c r="BB350" s="28"/>
      <c r="BC350" s="28"/>
      <c r="BD350" s="28"/>
      <c r="BE350" s="28"/>
      <c r="BF350" s="28"/>
      <c r="BG350" s="28"/>
      <c r="BH350" s="28"/>
      <c r="BI350" s="28"/>
      <c r="BJ350" s="28"/>
      <c r="BK350" s="28"/>
      <c r="BL350" s="28"/>
    </row>
    <row r="351" spans="1:64" s="3" customFormat="1" ht="12.75">
      <c r="A351" s="15" t="s">
        <v>525</v>
      </c>
      <c r="B351" s="15" t="s">
        <v>526</v>
      </c>
      <c r="C351" s="15" t="s">
        <v>527</v>
      </c>
      <c r="D351" s="15" t="s">
        <v>528</v>
      </c>
      <c r="E351" s="15"/>
      <c r="F351" s="15"/>
      <c r="G351" s="15"/>
      <c r="H351" s="15"/>
      <c r="I351" s="107"/>
      <c r="J351" s="107"/>
      <c r="K351" s="107"/>
      <c r="L351" s="107"/>
      <c r="M351" s="108"/>
      <c r="N351" s="107"/>
      <c r="O351" s="107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28"/>
      <c r="BA351" s="28"/>
      <c r="BB351" s="28"/>
      <c r="BC351" s="28"/>
      <c r="BD351" s="28"/>
      <c r="BE351" s="28"/>
      <c r="BF351" s="28"/>
      <c r="BG351" s="28"/>
      <c r="BH351" s="28"/>
      <c r="BI351" s="28"/>
      <c r="BJ351" s="28"/>
      <c r="BK351" s="28"/>
      <c r="BL351" s="28"/>
    </row>
    <row r="352" spans="1:64" s="1" customFormat="1" ht="12.75">
      <c r="A352" s="15">
        <v>4</v>
      </c>
      <c r="B352" s="15">
        <v>6</v>
      </c>
      <c r="C352" s="81">
        <v>6</v>
      </c>
      <c r="D352" s="81">
        <v>6</v>
      </c>
      <c r="E352" s="81"/>
      <c r="F352" s="81"/>
      <c r="G352" s="81"/>
      <c r="H352" s="81"/>
      <c r="I352" s="81"/>
      <c r="J352" s="81"/>
      <c r="K352" s="81"/>
      <c r="L352" s="81"/>
      <c r="M352" s="109"/>
      <c r="N352" s="81"/>
      <c r="O352" s="81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28"/>
      <c r="BA352" s="28"/>
      <c r="BB352" s="28"/>
      <c r="BC352" s="28"/>
      <c r="BD352" s="28"/>
      <c r="BE352" s="28"/>
      <c r="BF352" s="28"/>
      <c r="BG352" s="28"/>
      <c r="BH352" s="28"/>
      <c r="BI352" s="28"/>
      <c r="BJ352" s="28"/>
      <c r="BK352" s="28"/>
      <c r="BL352" s="28"/>
    </row>
    <row r="353" spans="1:64" s="3" customFormat="1" ht="12">
      <c r="A353" s="17">
        <v>77</v>
      </c>
      <c r="B353" s="91">
        <v>88</v>
      </c>
      <c r="C353" s="86">
        <v>77</v>
      </c>
      <c r="D353" s="86">
        <v>78</v>
      </c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28"/>
      <c r="BA353" s="28"/>
      <c r="BB353" s="28"/>
      <c r="BC353" s="28"/>
      <c r="BD353" s="28"/>
      <c r="BE353" s="28"/>
      <c r="BF353" s="28"/>
      <c r="BG353" s="28"/>
      <c r="BH353" s="28"/>
      <c r="BI353" s="28"/>
      <c r="BJ353" s="28"/>
      <c r="BK353" s="28"/>
      <c r="BL353" s="28"/>
    </row>
    <row r="354" spans="1:64" s="1" customFormat="1" ht="12.75">
      <c r="A354" s="14" t="s">
        <v>529</v>
      </c>
      <c r="B354" s="82" t="s">
        <v>2</v>
      </c>
      <c r="C354" s="79">
        <v>23</v>
      </c>
      <c r="D354" s="79" t="s">
        <v>3</v>
      </c>
      <c r="E354" s="79" t="s">
        <v>530</v>
      </c>
      <c r="F354" s="79" t="s">
        <v>5</v>
      </c>
      <c r="G354" s="110">
        <f>(A356*A357+B356*B357+C356*C357+D356*D357+E356*E357+F356*F357+G356*G357+H356*H357)/C354</f>
        <v>88.956521739130437</v>
      </c>
      <c r="H354" s="79"/>
      <c r="I354" s="79"/>
      <c r="J354" s="79"/>
      <c r="K354" s="79"/>
      <c r="L354" s="106"/>
      <c r="M354" s="79"/>
      <c r="N354" s="79"/>
      <c r="O354" s="79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  <c r="AV354" s="28"/>
      <c r="AW354" s="28"/>
      <c r="AX354" s="28"/>
      <c r="AY354" s="28"/>
      <c r="AZ354" s="28"/>
      <c r="BA354" s="28"/>
      <c r="BB354" s="28"/>
      <c r="BC354" s="28"/>
      <c r="BD354" s="28"/>
      <c r="BE354" s="28"/>
      <c r="BF354" s="28"/>
      <c r="BG354" s="28"/>
      <c r="BH354" s="28"/>
      <c r="BI354" s="28"/>
      <c r="BJ354" s="28"/>
      <c r="BK354" s="28"/>
      <c r="BL354" s="28"/>
    </row>
    <row r="355" spans="1:64" s="3" customFormat="1" ht="12.75">
      <c r="A355" s="15" t="s">
        <v>306</v>
      </c>
      <c r="B355" s="82" t="s">
        <v>531</v>
      </c>
      <c r="C355" s="79" t="s">
        <v>532</v>
      </c>
      <c r="D355" s="79" t="s">
        <v>533</v>
      </c>
      <c r="E355" s="79" t="s">
        <v>534</v>
      </c>
      <c r="F355" s="79" t="s">
        <v>535</v>
      </c>
      <c r="G355" s="79"/>
      <c r="H355" s="79"/>
      <c r="I355" s="79"/>
      <c r="J355" s="79"/>
      <c r="K355" s="79"/>
      <c r="L355" s="79"/>
      <c r="M355" s="106"/>
      <c r="N355" s="79"/>
      <c r="O355" s="79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28"/>
      <c r="BA355" s="28"/>
      <c r="BB355" s="28"/>
      <c r="BC355" s="28"/>
      <c r="BD355" s="28"/>
      <c r="BE355" s="28"/>
      <c r="BF355" s="28"/>
      <c r="BG355" s="28"/>
      <c r="BH355" s="28"/>
      <c r="BI355" s="28"/>
      <c r="BJ355" s="28"/>
      <c r="BK355" s="28"/>
      <c r="BL355" s="28"/>
    </row>
    <row r="356" spans="1:64" s="1" customFormat="1" ht="12.75">
      <c r="A356" s="15">
        <v>1</v>
      </c>
      <c r="B356" s="82">
        <v>6</v>
      </c>
      <c r="C356" s="79">
        <v>5</v>
      </c>
      <c r="D356" s="79">
        <v>6</v>
      </c>
      <c r="E356" s="79">
        <v>3</v>
      </c>
      <c r="F356" s="79">
        <v>2</v>
      </c>
      <c r="G356" s="79"/>
      <c r="H356" s="79"/>
      <c r="I356" s="79"/>
      <c r="J356" s="79"/>
      <c r="K356" s="79"/>
      <c r="L356" s="79"/>
      <c r="M356" s="106"/>
      <c r="N356" s="79"/>
      <c r="O356" s="79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28"/>
      <c r="BA356" s="28"/>
      <c r="BB356" s="28"/>
      <c r="BC356" s="28"/>
      <c r="BD356" s="28"/>
      <c r="BE356" s="28"/>
      <c r="BF356" s="28"/>
      <c r="BG356" s="28"/>
      <c r="BH356" s="28"/>
      <c r="BI356" s="28"/>
      <c r="BJ356" s="28"/>
      <c r="BK356" s="28"/>
      <c r="BL356" s="28"/>
    </row>
    <row r="357" spans="1:64" s="3" customFormat="1" ht="12">
      <c r="A357" s="17">
        <v>89</v>
      </c>
      <c r="B357" s="91">
        <v>84</v>
      </c>
      <c r="C357" s="86">
        <v>93</v>
      </c>
      <c r="D357" s="86">
        <v>89</v>
      </c>
      <c r="E357" s="86">
        <v>90</v>
      </c>
      <c r="F357" s="86">
        <v>92</v>
      </c>
      <c r="G357" s="86"/>
      <c r="H357" s="86"/>
      <c r="I357" s="86"/>
      <c r="J357" s="86"/>
      <c r="K357" s="86"/>
      <c r="L357" s="86"/>
      <c r="M357" s="86"/>
      <c r="N357" s="86"/>
      <c r="O357" s="86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28"/>
      <c r="BA357" s="28"/>
      <c r="BB357" s="28"/>
      <c r="BC357" s="28"/>
      <c r="BD357" s="28"/>
      <c r="BE357" s="28"/>
      <c r="BF357" s="28"/>
      <c r="BG357" s="28"/>
      <c r="BH357" s="28"/>
      <c r="BI357" s="28"/>
      <c r="BJ357" s="28"/>
      <c r="BK357" s="28"/>
      <c r="BL357" s="28"/>
    </row>
    <row r="358" spans="1:64" s="1" customFormat="1" ht="12.75">
      <c r="A358" s="14" t="s">
        <v>536</v>
      </c>
      <c r="B358" s="82" t="s">
        <v>2</v>
      </c>
      <c r="C358" s="79">
        <v>31</v>
      </c>
      <c r="D358" s="79" t="s">
        <v>3</v>
      </c>
      <c r="E358" s="79" t="s">
        <v>530</v>
      </c>
      <c r="F358" s="79" t="s">
        <v>5</v>
      </c>
      <c r="G358" s="110">
        <f>(A360*A361+B360*B361+C360*C361+D360*D361+E360*E361+F360*F361+G360*G361+H360*H361)/C358</f>
        <v>85.322580645161295</v>
      </c>
      <c r="H358" s="79"/>
      <c r="I358" s="79"/>
      <c r="J358" s="79"/>
      <c r="K358" s="79"/>
      <c r="L358" s="106"/>
      <c r="M358" s="79"/>
      <c r="N358" s="79"/>
      <c r="O358" s="79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8"/>
      <c r="AV358" s="28"/>
      <c r="AW358" s="28"/>
      <c r="AX358" s="28"/>
      <c r="AY358" s="28"/>
      <c r="AZ358" s="28"/>
      <c r="BA358" s="28"/>
      <c r="BB358" s="28"/>
      <c r="BC358" s="28"/>
      <c r="BD358" s="28"/>
      <c r="BE358" s="28"/>
      <c r="BF358" s="28"/>
      <c r="BG358" s="28"/>
      <c r="BH358" s="28"/>
      <c r="BI358" s="28"/>
      <c r="BJ358" s="28"/>
      <c r="BK358" s="28"/>
      <c r="BL358" s="28"/>
    </row>
    <row r="359" spans="1:64" s="3" customFormat="1" ht="12.75">
      <c r="A359" s="15" t="s">
        <v>537</v>
      </c>
      <c r="B359" s="82" t="s">
        <v>538</v>
      </c>
      <c r="C359" s="79" t="s">
        <v>539</v>
      </c>
      <c r="D359" s="79" t="s">
        <v>540</v>
      </c>
      <c r="E359" s="79" t="s">
        <v>541</v>
      </c>
      <c r="F359" s="79" t="s">
        <v>542</v>
      </c>
      <c r="G359" s="79"/>
      <c r="H359" s="79"/>
      <c r="I359" s="79"/>
      <c r="J359" s="79"/>
      <c r="K359" s="79"/>
      <c r="L359" s="79"/>
      <c r="M359" s="106"/>
      <c r="N359" s="79"/>
      <c r="O359" s="79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28"/>
      <c r="BA359" s="28"/>
      <c r="BB359" s="28"/>
      <c r="BC359" s="28"/>
      <c r="BD359" s="28"/>
      <c r="BE359" s="28"/>
      <c r="BF359" s="28"/>
      <c r="BG359" s="28"/>
      <c r="BH359" s="28"/>
      <c r="BI359" s="28"/>
      <c r="BJ359" s="28"/>
      <c r="BK359" s="28"/>
      <c r="BL359" s="28"/>
    </row>
    <row r="360" spans="1:64" s="1" customFormat="1" ht="12.75">
      <c r="A360" s="15">
        <v>6</v>
      </c>
      <c r="B360" s="82">
        <v>6</v>
      </c>
      <c r="C360" s="79">
        <v>6</v>
      </c>
      <c r="D360" s="79">
        <v>4</v>
      </c>
      <c r="E360" s="79">
        <v>4</v>
      </c>
      <c r="F360" s="79">
        <v>5</v>
      </c>
      <c r="G360" s="79"/>
      <c r="H360" s="79"/>
      <c r="I360" s="79"/>
      <c r="J360" s="79"/>
      <c r="K360" s="79"/>
      <c r="L360" s="79"/>
      <c r="M360" s="106"/>
      <c r="N360" s="79"/>
      <c r="O360" s="79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28"/>
      <c r="BA360" s="28"/>
      <c r="BB360" s="28"/>
      <c r="BC360" s="28"/>
      <c r="BD360" s="28"/>
      <c r="BE360" s="28"/>
      <c r="BF360" s="28"/>
      <c r="BG360" s="28"/>
      <c r="BH360" s="28"/>
      <c r="BI360" s="28"/>
      <c r="BJ360" s="28"/>
      <c r="BK360" s="28"/>
      <c r="BL360" s="28"/>
    </row>
    <row r="361" spans="1:64" s="3" customFormat="1" ht="12">
      <c r="A361" s="17">
        <v>82</v>
      </c>
      <c r="B361" s="91">
        <v>76</v>
      </c>
      <c r="C361" s="86">
        <v>87</v>
      </c>
      <c r="D361" s="86">
        <v>89</v>
      </c>
      <c r="E361" s="86">
        <v>91</v>
      </c>
      <c r="F361" s="86">
        <v>91</v>
      </c>
      <c r="G361" s="86"/>
      <c r="H361" s="86"/>
      <c r="I361" s="86"/>
      <c r="J361" s="86"/>
      <c r="K361" s="86"/>
      <c r="L361" s="86"/>
      <c r="M361" s="86"/>
      <c r="N361" s="86"/>
      <c r="O361" s="86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28"/>
      <c r="BA361" s="28"/>
      <c r="BB361" s="28"/>
      <c r="BC361" s="28"/>
      <c r="BD361" s="28"/>
      <c r="BE361" s="28"/>
      <c r="BF361" s="28"/>
      <c r="BG361" s="28"/>
      <c r="BH361" s="28"/>
      <c r="BI361" s="28"/>
      <c r="BJ361" s="28"/>
      <c r="BK361" s="28"/>
      <c r="BL361" s="28"/>
    </row>
    <row r="362" spans="1:64" s="1" customFormat="1" ht="12.75">
      <c r="A362" s="14" t="s">
        <v>543</v>
      </c>
      <c r="B362" s="82" t="s">
        <v>2</v>
      </c>
      <c r="C362" s="79">
        <v>46</v>
      </c>
      <c r="D362" s="79" t="s">
        <v>3</v>
      </c>
      <c r="E362" s="79" t="s">
        <v>544</v>
      </c>
      <c r="F362" s="79" t="s">
        <v>5</v>
      </c>
      <c r="G362" s="110">
        <f>(A364*A365+B364*B365+C364*C365+D364*D365+E364*E365+F364*F365+G364*G365+H364*H365+I364*I365)/C362</f>
        <v>77.217391304347828</v>
      </c>
      <c r="H362" s="79"/>
      <c r="I362" s="79"/>
      <c r="J362" s="79"/>
      <c r="K362" s="79"/>
      <c r="L362" s="106"/>
      <c r="M362" s="79"/>
      <c r="N362" s="79"/>
      <c r="O362" s="79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  <c r="AV362" s="28"/>
      <c r="AW362" s="28"/>
      <c r="AX362" s="28"/>
      <c r="AY362" s="28"/>
      <c r="AZ362" s="28"/>
      <c r="BA362" s="28"/>
      <c r="BB362" s="28"/>
      <c r="BC362" s="28"/>
      <c r="BD362" s="28"/>
      <c r="BE362" s="28"/>
      <c r="BF362" s="28"/>
      <c r="BG362" s="28"/>
      <c r="BH362" s="28"/>
      <c r="BI362" s="28"/>
      <c r="BJ362" s="28"/>
      <c r="BK362" s="28"/>
      <c r="BL362" s="28"/>
    </row>
    <row r="363" spans="1:64" s="3" customFormat="1" ht="12.75">
      <c r="A363" s="15" t="s">
        <v>545</v>
      </c>
      <c r="B363" s="82" t="s">
        <v>546</v>
      </c>
      <c r="C363" s="79" t="s">
        <v>547</v>
      </c>
      <c r="D363" s="79" t="s">
        <v>548</v>
      </c>
      <c r="E363" s="79" t="s">
        <v>549</v>
      </c>
      <c r="F363" s="79" t="s">
        <v>541</v>
      </c>
      <c r="G363" s="79" t="s">
        <v>471</v>
      </c>
      <c r="H363" s="79" t="s">
        <v>550</v>
      </c>
      <c r="I363" s="79" t="s">
        <v>547</v>
      </c>
      <c r="J363" s="79" t="s">
        <v>1011</v>
      </c>
      <c r="K363" s="79" t="s">
        <v>768</v>
      </c>
      <c r="L363" s="79"/>
      <c r="M363" s="106"/>
      <c r="N363" s="79"/>
      <c r="O363" s="79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28"/>
      <c r="BA363" s="28"/>
      <c r="BB363" s="28"/>
      <c r="BC363" s="28"/>
      <c r="BD363" s="28"/>
      <c r="BE363" s="28"/>
      <c r="BF363" s="28"/>
      <c r="BG363" s="28"/>
      <c r="BH363" s="28"/>
      <c r="BI363" s="28"/>
      <c r="BJ363" s="28"/>
      <c r="BK363" s="28"/>
      <c r="BL363" s="28"/>
    </row>
    <row r="364" spans="1:64" s="1" customFormat="1" ht="12.75">
      <c r="A364" s="15">
        <v>5</v>
      </c>
      <c r="B364" s="82">
        <v>6</v>
      </c>
      <c r="C364" s="79">
        <v>5</v>
      </c>
      <c r="D364" s="79">
        <v>6</v>
      </c>
      <c r="E364" s="79">
        <v>6</v>
      </c>
      <c r="F364" s="79">
        <v>2</v>
      </c>
      <c r="G364" s="79">
        <v>3</v>
      </c>
      <c r="H364" s="79">
        <v>5</v>
      </c>
      <c r="I364" s="79">
        <v>2</v>
      </c>
      <c r="J364" s="79">
        <v>5</v>
      </c>
      <c r="K364" s="79">
        <v>1</v>
      </c>
      <c r="L364" s="79"/>
      <c r="M364" s="106"/>
      <c r="N364" s="79"/>
      <c r="O364" s="79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28"/>
      <c r="BA364" s="28"/>
      <c r="BB364" s="28"/>
      <c r="BC364" s="28"/>
      <c r="BD364" s="28"/>
      <c r="BE364" s="28"/>
      <c r="BF364" s="28"/>
      <c r="BG364" s="28"/>
      <c r="BH364" s="28"/>
      <c r="BI364" s="28"/>
      <c r="BJ364" s="28"/>
      <c r="BK364" s="28"/>
      <c r="BL364" s="28"/>
    </row>
    <row r="365" spans="1:64" s="3" customFormat="1" ht="12">
      <c r="A365" s="17">
        <v>88</v>
      </c>
      <c r="B365" s="91">
        <v>95</v>
      </c>
      <c r="C365" s="86">
        <v>88</v>
      </c>
      <c r="D365" s="86">
        <v>83</v>
      </c>
      <c r="E365" s="86">
        <v>90</v>
      </c>
      <c r="F365" s="86">
        <v>91</v>
      </c>
      <c r="G365" s="86">
        <v>82</v>
      </c>
      <c r="H365" s="86">
        <v>92</v>
      </c>
      <c r="I365" s="86">
        <v>88</v>
      </c>
      <c r="J365" s="86">
        <v>92</v>
      </c>
      <c r="K365" s="86">
        <v>94</v>
      </c>
      <c r="L365" s="86"/>
      <c r="M365" s="86"/>
      <c r="N365" s="86"/>
      <c r="O365" s="86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28"/>
      <c r="AV365" s="28"/>
      <c r="AW365" s="28"/>
      <c r="AX365" s="28"/>
      <c r="AY365" s="28"/>
      <c r="AZ365" s="28"/>
      <c r="BA365" s="28"/>
      <c r="BB365" s="28"/>
      <c r="BC365" s="28"/>
      <c r="BD365" s="28"/>
      <c r="BE365" s="28"/>
      <c r="BF365" s="28"/>
      <c r="BG365" s="28"/>
      <c r="BH365" s="28"/>
      <c r="BI365" s="28"/>
      <c r="BJ365" s="28"/>
      <c r="BK365" s="28"/>
      <c r="BL365" s="28"/>
    </row>
    <row r="366" spans="1:64" s="1" customFormat="1" ht="12.75">
      <c r="A366" s="14" t="s">
        <v>551</v>
      </c>
      <c r="B366" s="82" t="s">
        <v>2</v>
      </c>
      <c r="C366" s="79">
        <v>29</v>
      </c>
      <c r="D366" s="79" t="s">
        <v>3</v>
      </c>
      <c r="E366" s="79" t="s">
        <v>552</v>
      </c>
      <c r="F366" s="79" t="s">
        <v>5</v>
      </c>
      <c r="G366" s="110">
        <f>(A368*A369+B368*B369+C368*C369+D368*D369+E368*E369+F368*F369+G368*G369+H368*H369)/C366</f>
        <v>88.137931034482762</v>
      </c>
      <c r="H366" s="79"/>
      <c r="I366" s="79"/>
      <c r="J366" s="79"/>
      <c r="K366" s="79"/>
      <c r="L366" s="106"/>
      <c r="M366" s="79"/>
      <c r="N366" s="79"/>
      <c r="O366" s="79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28"/>
      <c r="BA366" s="28"/>
      <c r="BB366" s="28"/>
      <c r="BC366" s="28"/>
      <c r="BD366" s="28"/>
      <c r="BE366" s="28"/>
      <c r="BF366" s="28"/>
      <c r="BG366" s="28"/>
      <c r="BH366" s="28"/>
      <c r="BI366" s="28"/>
      <c r="BJ366" s="28"/>
      <c r="BK366" s="28"/>
      <c r="BL366" s="28"/>
    </row>
    <row r="367" spans="1:64" s="3" customFormat="1" ht="12.75">
      <c r="A367" s="15" t="s">
        <v>553</v>
      </c>
      <c r="B367" s="82" t="s">
        <v>554</v>
      </c>
      <c r="C367" s="79" t="s">
        <v>555</v>
      </c>
      <c r="D367" s="79" t="s">
        <v>556</v>
      </c>
      <c r="E367" s="79" t="s">
        <v>557</v>
      </c>
      <c r="F367" s="79" t="s">
        <v>535</v>
      </c>
      <c r="G367" s="79" t="s">
        <v>558</v>
      </c>
      <c r="H367" s="79" t="s">
        <v>550</v>
      </c>
      <c r="I367" s="79"/>
      <c r="J367" s="79"/>
      <c r="K367" s="79"/>
      <c r="L367" s="106"/>
      <c r="M367" s="79"/>
      <c r="N367" s="79"/>
      <c r="O367" s="80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28"/>
      <c r="BA367" s="28"/>
      <c r="BB367" s="28"/>
      <c r="BC367" s="28"/>
      <c r="BD367" s="28"/>
      <c r="BE367" s="28"/>
      <c r="BF367" s="28"/>
      <c r="BG367" s="28"/>
      <c r="BH367" s="28"/>
      <c r="BI367" s="28"/>
      <c r="BJ367" s="28"/>
      <c r="BK367" s="28"/>
    </row>
    <row r="368" spans="1:64" s="1" customFormat="1" ht="12.75">
      <c r="A368" s="15">
        <v>6</v>
      </c>
      <c r="B368" s="82">
        <v>5</v>
      </c>
      <c r="C368" s="79">
        <v>5</v>
      </c>
      <c r="D368" s="79">
        <v>5</v>
      </c>
      <c r="E368" s="79">
        <v>4</v>
      </c>
      <c r="F368" s="79">
        <v>1</v>
      </c>
      <c r="G368" s="79">
        <v>2</v>
      </c>
      <c r="H368" s="79">
        <v>1</v>
      </c>
      <c r="I368" s="79"/>
      <c r="J368" s="79"/>
      <c r="K368" s="79"/>
      <c r="L368" s="106"/>
      <c r="M368" s="79"/>
      <c r="N368" s="79"/>
      <c r="O368" s="80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28"/>
      <c r="AV368" s="28"/>
      <c r="AW368" s="28"/>
      <c r="AX368" s="28"/>
      <c r="AY368" s="28"/>
      <c r="AZ368" s="28"/>
      <c r="BA368" s="28"/>
      <c r="BB368" s="28"/>
      <c r="BC368" s="28"/>
      <c r="BD368" s="28"/>
      <c r="BE368" s="28"/>
      <c r="BF368" s="28"/>
      <c r="BG368" s="28"/>
      <c r="BH368" s="28"/>
      <c r="BI368" s="28"/>
      <c r="BJ368" s="28"/>
      <c r="BK368" s="28"/>
    </row>
    <row r="369" spans="1:64" s="3" customFormat="1" ht="12">
      <c r="A369" s="17">
        <v>89</v>
      </c>
      <c r="B369" s="91">
        <v>88</v>
      </c>
      <c r="C369" s="86">
        <v>87</v>
      </c>
      <c r="D369" s="86">
        <v>81</v>
      </c>
      <c r="E369" s="86">
        <v>93</v>
      </c>
      <c r="F369" s="86">
        <v>92</v>
      </c>
      <c r="G369" s="86">
        <v>93</v>
      </c>
      <c r="H369" s="86">
        <v>92</v>
      </c>
      <c r="I369" s="86"/>
      <c r="J369" s="86"/>
      <c r="K369" s="86"/>
      <c r="L369" s="86"/>
      <c r="M369" s="86"/>
      <c r="N369" s="86"/>
      <c r="O369" s="86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28"/>
      <c r="BA369" s="28"/>
      <c r="BB369" s="28"/>
      <c r="BC369" s="28"/>
      <c r="BD369" s="28"/>
      <c r="BE369" s="28"/>
      <c r="BF369" s="28"/>
      <c r="BG369" s="28"/>
      <c r="BH369" s="28"/>
      <c r="BI369" s="28"/>
      <c r="BJ369" s="28"/>
      <c r="BK369" s="28"/>
      <c r="BL369" s="28"/>
    </row>
    <row r="370" spans="1:64" s="1" customFormat="1" ht="12.75">
      <c r="A370" s="14" t="s">
        <v>559</v>
      </c>
      <c r="B370" s="82" t="s">
        <v>2</v>
      </c>
      <c r="C370" s="79">
        <v>24</v>
      </c>
      <c r="D370" s="79" t="s">
        <v>3</v>
      </c>
      <c r="E370" s="79" t="s">
        <v>552</v>
      </c>
      <c r="F370" s="79" t="s">
        <v>5</v>
      </c>
      <c r="G370" s="110">
        <f>(A372*A373+B372*B373+C372*C373+D372*D373+E372*E373+F372*F373+G372*G373+H372*H373)/C370</f>
        <v>90.833333333333329</v>
      </c>
      <c r="H370" s="79"/>
      <c r="I370" s="79"/>
      <c r="J370" s="79"/>
      <c r="K370" s="79"/>
      <c r="L370" s="106"/>
      <c r="M370" s="79"/>
      <c r="N370" s="79"/>
      <c r="O370" s="79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28"/>
      <c r="BA370" s="28"/>
      <c r="BB370" s="28"/>
      <c r="BC370" s="28"/>
      <c r="BD370" s="28"/>
      <c r="BE370" s="28"/>
      <c r="BF370" s="28"/>
      <c r="BG370" s="28"/>
      <c r="BH370" s="28"/>
      <c r="BI370" s="28"/>
      <c r="BJ370" s="28"/>
      <c r="BK370" s="28"/>
      <c r="BL370" s="28"/>
    </row>
    <row r="371" spans="1:64" s="3" customFormat="1" ht="12.75">
      <c r="A371" s="15" t="s">
        <v>560</v>
      </c>
      <c r="B371" s="82" t="s">
        <v>561</v>
      </c>
      <c r="C371" s="79" t="s">
        <v>562</v>
      </c>
      <c r="D371" s="79" t="s">
        <v>554</v>
      </c>
      <c r="E371" s="79" t="s">
        <v>563</v>
      </c>
      <c r="F371" s="79" t="s">
        <v>564</v>
      </c>
      <c r="G371" s="79" t="s">
        <v>535</v>
      </c>
      <c r="H371" s="79" t="s">
        <v>256</v>
      </c>
      <c r="I371" s="79"/>
      <c r="J371" s="79"/>
      <c r="K371" s="79"/>
      <c r="L371" s="106"/>
      <c r="M371" s="79"/>
      <c r="N371" s="79"/>
      <c r="O371" s="80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28"/>
      <c r="BA371" s="28"/>
      <c r="BB371" s="28"/>
      <c r="BC371" s="28"/>
      <c r="BD371" s="28"/>
      <c r="BE371" s="28"/>
      <c r="BF371" s="28"/>
      <c r="BG371" s="28"/>
      <c r="BH371" s="28"/>
      <c r="BI371" s="28"/>
      <c r="BJ371" s="28"/>
      <c r="BK371" s="28"/>
    </row>
    <row r="372" spans="1:64" s="1" customFormat="1" ht="12.75">
      <c r="A372" s="15">
        <v>5</v>
      </c>
      <c r="B372" s="82">
        <v>5</v>
      </c>
      <c r="C372" s="79">
        <v>4</v>
      </c>
      <c r="D372" s="79">
        <v>1</v>
      </c>
      <c r="E372" s="79">
        <v>1</v>
      </c>
      <c r="F372" s="79">
        <v>5</v>
      </c>
      <c r="G372" s="79">
        <v>2</v>
      </c>
      <c r="H372" s="79">
        <v>1</v>
      </c>
      <c r="I372" s="79"/>
      <c r="J372" s="79"/>
      <c r="K372" s="79"/>
      <c r="L372" s="106"/>
      <c r="M372" s="79"/>
      <c r="N372" s="79"/>
      <c r="O372" s="80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8"/>
      <c r="AV372" s="28"/>
      <c r="AW372" s="28"/>
      <c r="AX372" s="28"/>
      <c r="AY372" s="28"/>
      <c r="AZ372" s="28"/>
      <c r="BA372" s="28"/>
      <c r="BB372" s="28"/>
      <c r="BC372" s="28"/>
      <c r="BD372" s="28"/>
      <c r="BE372" s="28"/>
      <c r="BF372" s="28"/>
      <c r="BG372" s="28"/>
      <c r="BH372" s="28"/>
      <c r="BI372" s="28"/>
      <c r="BJ372" s="28"/>
      <c r="BK372" s="28"/>
    </row>
    <row r="373" spans="1:64" s="3" customFormat="1" ht="12">
      <c r="A373" s="17">
        <v>91</v>
      </c>
      <c r="B373" s="91">
        <v>94</v>
      </c>
      <c r="C373" s="86">
        <v>85</v>
      </c>
      <c r="D373" s="86">
        <v>88</v>
      </c>
      <c r="E373" s="86">
        <v>91</v>
      </c>
      <c r="F373" s="86">
        <v>92</v>
      </c>
      <c r="G373" s="86">
        <v>92</v>
      </c>
      <c r="H373" s="86">
        <v>92</v>
      </c>
      <c r="I373" s="86"/>
      <c r="J373" s="86"/>
      <c r="K373" s="86"/>
      <c r="L373" s="86"/>
      <c r="M373" s="86"/>
      <c r="N373" s="86"/>
      <c r="O373" s="86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28"/>
      <c r="BA373" s="28"/>
      <c r="BB373" s="28"/>
      <c r="BC373" s="28"/>
      <c r="BD373" s="28"/>
      <c r="BE373" s="28"/>
      <c r="BF373" s="28"/>
      <c r="BG373" s="28"/>
      <c r="BH373" s="28"/>
      <c r="BI373" s="28"/>
      <c r="BJ373" s="28"/>
      <c r="BK373" s="28"/>
      <c r="BL373" s="28"/>
    </row>
    <row r="374" spans="1:64" s="1" customFormat="1" ht="12.75">
      <c r="A374" s="14" t="s">
        <v>565</v>
      </c>
      <c r="B374" s="82" t="s">
        <v>2</v>
      </c>
      <c r="C374" s="79">
        <v>26</v>
      </c>
      <c r="D374" s="79" t="s">
        <v>3</v>
      </c>
      <c r="E374" s="79" t="s">
        <v>552</v>
      </c>
      <c r="F374" s="79" t="s">
        <v>5</v>
      </c>
      <c r="G374" s="110">
        <f>(A376*A377+B376*B377+C376*C377+D376*D377+E376*E377+F376*F377+G376*G377)/C374</f>
        <v>91.07692307692308</v>
      </c>
      <c r="H374" s="79"/>
      <c r="I374" s="79"/>
      <c r="J374" s="79"/>
      <c r="K374" s="79"/>
      <c r="L374" s="106"/>
      <c r="M374" s="79"/>
      <c r="N374" s="79"/>
      <c r="O374" s="79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28"/>
      <c r="BA374" s="28"/>
      <c r="BB374" s="28"/>
      <c r="BC374" s="28"/>
      <c r="BD374" s="28"/>
      <c r="BE374" s="28"/>
      <c r="BF374" s="28"/>
      <c r="BG374" s="28"/>
      <c r="BH374" s="28"/>
      <c r="BI374" s="28"/>
      <c r="BJ374" s="28"/>
      <c r="BK374" s="28"/>
      <c r="BL374" s="28"/>
    </row>
    <row r="375" spans="1:64" s="3" customFormat="1" ht="12.75">
      <c r="A375" s="82" t="s">
        <v>566</v>
      </c>
      <c r="B375" s="79" t="s">
        <v>567</v>
      </c>
      <c r="C375" s="79" t="s">
        <v>568</v>
      </c>
      <c r="D375" s="79" t="s">
        <v>557</v>
      </c>
      <c r="E375" s="79" t="s">
        <v>558</v>
      </c>
      <c r="F375" s="79" t="s">
        <v>569</v>
      </c>
      <c r="G375" s="79"/>
      <c r="H375" s="79"/>
      <c r="I375" s="79"/>
      <c r="J375" s="79"/>
      <c r="K375" s="79"/>
      <c r="L375" s="79"/>
      <c r="M375" s="106"/>
      <c r="N375" s="79"/>
      <c r="O375" s="79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28"/>
      <c r="BA375" s="28"/>
      <c r="BB375" s="28"/>
      <c r="BC375" s="28"/>
      <c r="BD375" s="28"/>
      <c r="BE375" s="28"/>
      <c r="BF375" s="28"/>
      <c r="BG375" s="28"/>
      <c r="BH375" s="28"/>
      <c r="BI375" s="28"/>
      <c r="BJ375" s="28"/>
      <c r="BK375" s="28"/>
      <c r="BL375" s="28"/>
    </row>
    <row r="376" spans="1:64" s="1" customFormat="1" ht="12.75">
      <c r="A376" s="82">
        <v>5</v>
      </c>
      <c r="B376" s="79">
        <v>5</v>
      </c>
      <c r="C376" s="79">
        <v>5</v>
      </c>
      <c r="D376" s="79">
        <v>1</v>
      </c>
      <c r="E376" s="79">
        <v>4</v>
      </c>
      <c r="F376" s="79">
        <v>6</v>
      </c>
      <c r="G376" s="79"/>
      <c r="H376" s="79"/>
      <c r="I376" s="79"/>
      <c r="J376" s="79"/>
      <c r="K376" s="79"/>
      <c r="L376" s="79"/>
      <c r="M376" s="106"/>
      <c r="N376" s="79"/>
      <c r="O376" s="79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  <c r="AU376" s="28"/>
      <c r="AV376" s="28"/>
      <c r="AW376" s="28"/>
      <c r="AX376" s="28"/>
      <c r="AY376" s="28"/>
      <c r="AZ376" s="28"/>
      <c r="BA376" s="28"/>
      <c r="BB376" s="28"/>
      <c r="BC376" s="28"/>
      <c r="BD376" s="28"/>
      <c r="BE376" s="28"/>
      <c r="BF376" s="28"/>
      <c r="BG376" s="28"/>
      <c r="BH376" s="28"/>
      <c r="BI376" s="28"/>
      <c r="BJ376" s="28"/>
      <c r="BK376" s="28"/>
      <c r="BL376" s="28"/>
    </row>
    <row r="377" spans="1:64" s="3" customFormat="1" ht="12">
      <c r="A377" s="17">
        <v>83</v>
      </c>
      <c r="B377" s="91">
        <v>89</v>
      </c>
      <c r="C377" s="86">
        <v>91</v>
      </c>
      <c r="D377" s="86">
        <v>93</v>
      </c>
      <c r="E377" s="86">
        <v>93</v>
      </c>
      <c r="F377" s="86">
        <v>98</v>
      </c>
      <c r="G377" s="86"/>
      <c r="H377" s="86"/>
      <c r="I377" s="86"/>
      <c r="J377" s="86"/>
      <c r="K377" s="86"/>
      <c r="L377" s="86"/>
      <c r="M377" s="86"/>
      <c r="N377" s="86"/>
      <c r="O377" s="86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28"/>
      <c r="BA377" s="28"/>
      <c r="BB377" s="28"/>
      <c r="BC377" s="28"/>
      <c r="BD377" s="28"/>
      <c r="BE377" s="28"/>
      <c r="BF377" s="28"/>
      <c r="BG377" s="28"/>
      <c r="BH377" s="28"/>
      <c r="BI377" s="28"/>
      <c r="BJ377" s="28"/>
      <c r="BK377" s="28"/>
      <c r="BL377" s="28"/>
    </row>
    <row r="378" spans="1:64" s="1" customFormat="1" ht="12.75">
      <c r="A378" s="14" t="s">
        <v>570</v>
      </c>
      <c r="B378" s="82" t="s">
        <v>2</v>
      </c>
      <c r="C378" s="79">
        <v>34</v>
      </c>
      <c r="D378" s="79" t="s">
        <v>3</v>
      </c>
      <c r="E378" s="79" t="s">
        <v>571</v>
      </c>
      <c r="F378" s="79" t="s">
        <v>5</v>
      </c>
      <c r="G378" s="110">
        <f>(A380*A381+B380*B381+C380*C381+D380*D381+E380*E381+F380*F381+G380*G381+H380*H381+I380*I381+J380*J381)/C378</f>
        <v>89.147058823529406</v>
      </c>
      <c r="H378" s="79"/>
      <c r="I378" s="79"/>
      <c r="J378" s="79"/>
      <c r="K378" s="79"/>
      <c r="L378" s="106"/>
      <c r="M378" s="79"/>
      <c r="N378" s="79"/>
      <c r="O378" s="79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28"/>
      <c r="BA378" s="28"/>
      <c r="BB378" s="28"/>
      <c r="BC378" s="28"/>
      <c r="BD378" s="28"/>
      <c r="BE378" s="28"/>
      <c r="BF378" s="28"/>
      <c r="BG378" s="28"/>
      <c r="BH378" s="28"/>
      <c r="BI378" s="28"/>
      <c r="BJ378" s="28"/>
      <c r="BK378" s="28"/>
      <c r="BL378" s="28"/>
    </row>
    <row r="379" spans="1:64" s="3" customFormat="1" ht="12.75">
      <c r="A379" s="15" t="s">
        <v>507</v>
      </c>
      <c r="B379" s="82" t="s">
        <v>499</v>
      </c>
      <c r="C379" s="79" t="s">
        <v>510</v>
      </c>
      <c r="D379" s="79" t="s">
        <v>572</v>
      </c>
      <c r="E379" s="79" t="s">
        <v>547</v>
      </c>
      <c r="F379" s="79" t="s">
        <v>573</v>
      </c>
      <c r="G379" s="79" t="s">
        <v>540</v>
      </c>
      <c r="H379" s="79" t="s">
        <v>574</v>
      </c>
      <c r="I379" s="79" t="s">
        <v>575</v>
      </c>
      <c r="J379" s="79" t="s">
        <v>576</v>
      </c>
      <c r="K379" s="79"/>
      <c r="L379" s="79"/>
      <c r="M379" s="106"/>
      <c r="N379" s="79"/>
      <c r="O379" s="79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28"/>
      <c r="BA379" s="28"/>
      <c r="BB379" s="28"/>
      <c r="BC379" s="28"/>
      <c r="BD379" s="28"/>
      <c r="BE379" s="28"/>
      <c r="BF379" s="28"/>
      <c r="BG379" s="28"/>
      <c r="BH379" s="28"/>
      <c r="BI379" s="28"/>
      <c r="BJ379" s="28"/>
      <c r="BK379" s="28"/>
      <c r="BL379" s="28"/>
    </row>
    <row r="380" spans="1:64" s="1" customFormat="1" ht="12.75">
      <c r="A380" s="15">
        <v>3</v>
      </c>
      <c r="B380" s="82">
        <v>1</v>
      </c>
      <c r="C380" s="79">
        <v>1</v>
      </c>
      <c r="D380" s="79">
        <v>5</v>
      </c>
      <c r="E380" s="79">
        <v>1</v>
      </c>
      <c r="F380" s="79">
        <v>6</v>
      </c>
      <c r="G380" s="79">
        <v>2</v>
      </c>
      <c r="H380" s="79">
        <v>4</v>
      </c>
      <c r="I380" s="79">
        <v>5</v>
      </c>
      <c r="J380" s="79">
        <v>6</v>
      </c>
      <c r="K380" s="79"/>
      <c r="L380" s="79"/>
      <c r="M380" s="106"/>
      <c r="N380" s="79"/>
      <c r="O380" s="79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  <c r="AV380" s="28"/>
      <c r="AW380" s="28"/>
      <c r="AX380" s="28"/>
      <c r="AY380" s="28"/>
      <c r="AZ380" s="28"/>
      <c r="BA380" s="28"/>
      <c r="BB380" s="28"/>
      <c r="BC380" s="28"/>
      <c r="BD380" s="28"/>
      <c r="BE380" s="28"/>
      <c r="BF380" s="28"/>
      <c r="BG380" s="28"/>
      <c r="BH380" s="28"/>
      <c r="BI380" s="28"/>
      <c r="BJ380" s="28"/>
      <c r="BK380" s="28"/>
      <c r="BL380" s="28"/>
    </row>
    <row r="381" spans="1:64" s="3" customFormat="1" ht="12">
      <c r="A381" s="17">
        <v>78</v>
      </c>
      <c r="B381" s="91">
        <v>88</v>
      </c>
      <c r="C381" s="86">
        <v>81</v>
      </c>
      <c r="D381" s="86">
        <v>90</v>
      </c>
      <c r="E381" s="86">
        <v>88</v>
      </c>
      <c r="F381" s="86">
        <v>87</v>
      </c>
      <c r="G381" s="86">
        <v>89</v>
      </c>
      <c r="H381" s="86">
        <v>91</v>
      </c>
      <c r="I381" s="86">
        <v>90</v>
      </c>
      <c r="J381" s="86">
        <v>96</v>
      </c>
      <c r="K381" s="86"/>
      <c r="L381" s="86"/>
      <c r="M381" s="86"/>
      <c r="N381" s="86"/>
      <c r="O381" s="86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  <c r="AV381" s="28"/>
      <c r="AW381" s="28"/>
      <c r="AX381" s="28"/>
      <c r="AY381" s="28"/>
      <c r="AZ381" s="28"/>
      <c r="BA381" s="28"/>
      <c r="BB381" s="28"/>
      <c r="BC381" s="28"/>
      <c r="BD381" s="28"/>
      <c r="BE381" s="28"/>
      <c r="BF381" s="28"/>
      <c r="BG381" s="28"/>
      <c r="BH381" s="28"/>
      <c r="BI381" s="28"/>
      <c r="BJ381" s="28"/>
      <c r="BK381" s="28"/>
      <c r="BL381" s="28"/>
    </row>
    <row r="382" spans="1:64" s="1" customFormat="1" ht="12.75">
      <c r="A382" s="14" t="s">
        <v>577</v>
      </c>
      <c r="B382" s="82" t="s">
        <v>2</v>
      </c>
      <c r="C382" s="79">
        <v>7</v>
      </c>
      <c r="D382" s="79" t="s">
        <v>3</v>
      </c>
      <c r="E382" s="79" t="s">
        <v>489</v>
      </c>
      <c r="F382" s="79" t="s">
        <v>5</v>
      </c>
      <c r="G382" s="110">
        <f>(A384*A385+B384*B385+C384*C385+D384*D385)/C382</f>
        <v>89.857142857142861</v>
      </c>
      <c r="H382" s="79"/>
      <c r="I382" s="79"/>
      <c r="J382" s="79"/>
      <c r="K382" s="79"/>
      <c r="L382" s="106"/>
      <c r="M382" s="79"/>
      <c r="N382" s="79"/>
      <c r="O382" s="79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28"/>
      <c r="BA382" s="28"/>
      <c r="BB382" s="28"/>
      <c r="BC382" s="28"/>
      <c r="BD382" s="28"/>
      <c r="BE382" s="28"/>
      <c r="BF382" s="28"/>
      <c r="BG382" s="28"/>
      <c r="BH382" s="28"/>
      <c r="BI382" s="28"/>
      <c r="BJ382" s="28"/>
      <c r="BK382" s="28"/>
      <c r="BL382" s="28"/>
    </row>
    <row r="383" spans="1:64" s="3" customFormat="1" ht="12.75">
      <c r="A383" s="15" t="s">
        <v>506</v>
      </c>
      <c r="B383" s="82" t="s">
        <v>534</v>
      </c>
      <c r="C383" s="79" t="s">
        <v>563</v>
      </c>
      <c r="D383" s="79"/>
      <c r="E383" s="79"/>
      <c r="F383" s="79"/>
      <c r="G383" s="79"/>
      <c r="H383" s="79"/>
      <c r="I383" s="79"/>
      <c r="J383" s="79"/>
      <c r="K383" s="79"/>
      <c r="L383" s="106"/>
      <c r="M383" s="79"/>
      <c r="N383" s="79"/>
      <c r="O383" s="80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28"/>
      <c r="BA383" s="28"/>
      <c r="BB383" s="28"/>
      <c r="BC383" s="28"/>
      <c r="BD383" s="28"/>
      <c r="BE383" s="28"/>
      <c r="BF383" s="28"/>
      <c r="BG383" s="28"/>
      <c r="BH383" s="28"/>
      <c r="BI383" s="28"/>
      <c r="BJ383" s="28"/>
      <c r="BK383" s="28"/>
    </row>
    <row r="384" spans="1:64" s="1" customFormat="1" ht="12.75">
      <c r="A384" s="15">
        <v>1</v>
      </c>
      <c r="B384" s="82">
        <v>1</v>
      </c>
      <c r="C384" s="79">
        <v>5</v>
      </c>
      <c r="D384" s="79"/>
      <c r="E384" s="79"/>
      <c r="F384" s="79"/>
      <c r="G384" s="79"/>
      <c r="H384" s="79"/>
      <c r="I384" s="79"/>
      <c r="J384" s="79"/>
      <c r="K384" s="79"/>
      <c r="L384" s="106"/>
      <c r="M384" s="79"/>
      <c r="N384" s="79"/>
      <c r="O384" s="80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8"/>
      <c r="AV384" s="28"/>
      <c r="AW384" s="28"/>
      <c r="AX384" s="28"/>
      <c r="AY384" s="28"/>
      <c r="AZ384" s="28"/>
      <c r="BA384" s="28"/>
      <c r="BB384" s="28"/>
      <c r="BC384" s="28"/>
      <c r="BD384" s="28"/>
      <c r="BE384" s="28"/>
      <c r="BF384" s="28"/>
      <c r="BG384" s="28"/>
      <c r="BH384" s="28"/>
      <c r="BI384" s="28"/>
      <c r="BJ384" s="28"/>
      <c r="BK384" s="28"/>
    </row>
    <row r="385" spans="1:65" s="3" customFormat="1" ht="12">
      <c r="A385" s="17">
        <v>84</v>
      </c>
      <c r="B385" s="17">
        <v>90</v>
      </c>
      <c r="C385" s="75">
        <v>91</v>
      </c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28"/>
      <c r="BA385" s="28"/>
      <c r="BB385" s="28"/>
      <c r="BC385" s="28"/>
      <c r="BD385" s="28"/>
      <c r="BE385" s="28"/>
      <c r="BF385" s="28"/>
      <c r="BG385" s="28"/>
      <c r="BH385" s="28"/>
      <c r="BI385" s="28"/>
      <c r="BJ385" s="28"/>
      <c r="BK385" s="28"/>
      <c r="BL385" s="28"/>
    </row>
    <row r="386" spans="1:65" s="10" customFormat="1" ht="22.5">
      <c r="A386" s="123" t="s">
        <v>578</v>
      </c>
      <c r="B386" s="123"/>
      <c r="C386" s="123"/>
      <c r="D386" s="123"/>
      <c r="E386" s="123"/>
      <c r="F386" s="123"/>
      <c r="G386" s="123"/>
      <c r="H386" s="123"/>
      <c r="I386" s="123"/>
      <c r="J386" s="123"/>
      <c r="K386" s="123"/>
      <c r="L386" s="123"/>
      <c r="M386" s="123"/>
      <c r="N386" s="123"/>
      <c r="O386" s="123"/>
      <c r="P386" s="31"/>
      <c r="Q386" s="35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31"/>
      <c r="AT386" s="31"/>
      <c r="AU386" s="31"/>
      <c r="AV386" s="31"/>
      <c r="AW386" s="31"/>
      <c r="AX386" s="31"/>
      <c r="AY386" s="31"/>
      <c r="AZ386" s="31"/>
      <c r="BA386" s="31"/>
      <c r="BB386" s="31"/>
      <c r="BC386" s="31"/>
      <c r="BD386" s="31"/>
      <c r="BE386" s="31"/>
      <c r="BF386" s="31"/>
      <c r="BG386" s="31"/>
      <c r="BH386" s="31"/>
      <c r="BI386" s="31"/>
      <c r="BJ386" s="31"/>
      <c r="BK386" s="31"/>
      <c r="BL386" s="31"/>
    </row>
    <row r="387" spans="1:65" s="1" customFormat="1" ht="12.75">
      <c r="A387" s="14" t="s">
        <v>579</v>
      </c>
      <c r="B387" s="15" t="s">
        <v>2</v>
      </c>
      <c r="C387" s="15">
        <v>18</v>
      </c>
      <c r="D387" s="15" t="s">
        <v>3</v>
      </c>
      <c r="E387" s="15" t="s">
        <v>489</v>
      </c>
      <c r="F387" s="15" t="s">
        <v>5</v>
      </c>
      <c r="G387" s="16">
        <f>(A389*A390+B389*B390+C389*C390)/C387</f>
        <v>90</v>
      </c>
      <c r="H387" s="15"/>
      <c r="I387" s="15"/>
      <c r="J387" s="15"/>
      <c r="K387" s="15"/>
      <c r="L387" s="27"/>
      <c r="M387" s="15"/>
      <c r="N387" s="15"/>
      <c r="O387" s="15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28"/>
      <c r="BA387" s="28"/>
      <c r="BB387" s="28"/>
      <c r="BC387" s="28"/>
      <c r="BD387" s="28"/>
      <c r="BE387" s="28"/>
      <c r="BF387" s="28"/>
      <c r="BG387" s="28"/>
      <c r="BH387" s="28"/>
      <c r="BI387" s="28"/>
      <c r="BJ387" s="28"/>
      <c r="BK387" s="28"/>
      <c r="BL387" s="28"/>
    </row>
    <row r="388" spans="1:65" s="3" customFormat="1" ht="12.75">
      <c r="A388" s="15" t="s">
        <v>580</v>
      </c>
      <c r="B388" s="15" t="s">
        <v>581</v>
      </c>
      <c r="C388" s="15" t="s">
        <v>582</v>
      </c>
      <c r="D388" s="15"/>
      <c r="E388" s="15"/>
      <c r="F388" s="15"/>
      <c r="G388" s="15"/>
      <c r="H388" s="15"/>
      <c r="I388" s="15"/>
      <c r="J388" s="15"/>
      <c r="K388" s="15"/>
      <c r="L388" s="15"/>
      <c r="M388" s="27"/>
      <c r="N388" s="15"/>
      <c r="O388" s="15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  <c r="AU388" s="28"/>
      <c r="AV388" s="28"/>
      <c r="AW388" s="28"/>
      <c r="AX388" s="28"/>
      <c r="AY388" s="28"/>
      <c r="AZ388" s="28"/>
      <c r="BA388" s="28"/>
      <c r="BB388" s="28"/>
      <c r="BC388" s="28"/>
      <c r="BD388" s="28"/>
      <c r="BE388" s="28"/>
      <c r="BF388" s="28"/>
      <c r="BG388" s="28"/>
      <c r="BH388" s="28"/>
      <c r="BI388" s="28"/>
      <c r="BJ388" s="28"/>
      <c r="BK388" s="28"/>
      <c r="BL388" s="28"/>
    </row>
    <row r="389" spans="1:65" s="1" customFormat="1" ht="12.75">
      <c r="A389" s="15">
        <v>6</v>
      </c>
      <c r="B389" s="15">
        <v>6</v>
      </c>
      <c r="C389" s="15">
        <v>6</v>
      </c>
      <c r="D389" s="15"/>
      <c r="E389" s="15"/>
      <c r="F389" s="15"/>
      <c r="G389" s="15"/>
      <c r="H389" s="15"/>
      <c r="I389" s="15"/>
      <c r="J389" s="15"/>
      <c r="K389" s="15"/>
      <c r="L389" s="15"/>
      <c r="M389" s="27"/>
      <c r="N389" s="15"/>
      <c r="O389" s="15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28"/>
      <c r="BA389" s="28"/>
      <c r="BB389" s="28"/>
      <c r="BC389" s="28"/>
      <c r="BD389" s="28"/>
      <c r="BE389" s="28"/>
      <c r="BF389" s="28"/>
      <c r="BG389" s="28"/>
      <c r="BH389" s="28"/>
      <c r="BI389" s="28"/>
      <c r="BJ389" s="28"/>
      <c r="BK389" s="28"/>
      <c r="BL389" s="28"/>
    </row>
    <row r="390" spans="1:65" s="3" customFormat="1" ht="12">
      <c r="A390" s="17">
        <v>84</v>
      </c>
      <c r="B390" s="17">
        <v>90</v>
      </c>
      <c r="C390" s="17">
        <v>96</v>
      </c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28"/>
      <c r="BA390" s="28"/>
      <c r="BB390" s="28"/>
      <c r="BC390" s="28"/>
      <c r="BD390" s="28"/>
      <c r="BE390" s="28"/>
      <c r="BF390" s="28"/>
      <c r="BG390" s="28"/>
      <c r="BH390" s="28"/>
      <c r="BI390" s="28"/>
      <c r="BJ390" s="28"/>
      <c r="BK390" s="28"/>
      <c r="BL390" s="28"/>
    </row>
    <row r="391" spans="1:65" s="1" customFormat="1" ht="12.75">
      <c r="A391" s="14" t="s">
        <v>583</v>
      </c>
      <c r="B391" s="15" t="s">
        <v>2</v>
      </c>
      <c r="C391" s="15">
        <v>33</v>
      </c>
      <c r="D391" s="15" t="s">
        <v>3</v>
      </c>
      <c r="E391" s="15" t="s">
        <v>489</v>
      </c>
      <c r="F391" s="15" t="s">
        <v>5</v>
      </c>
      <c r="G391" s="16">
        <f>(A393*A394+B393*B394+D393*C394+E393*D394+F393*E394+G393*F394+H393*G394+I393*H394)/C391</f>
        <v>87.818181818181813</v>
      </c>
      <c r="H391" s="15"/>
      <c r="I391" s="15"/>
      <c r="J391" s="15"/>
      <c r="K391" s="15"/>
      <c r="L391" s="27"/>
      <c r="M391" s="15"/>
      <c r="N391" s="15"/>
      <c r="O391" s="15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28"/>
      <c r="BA391" s="28"/>
      <c r="BB391" s="28"/>
      <c r="BC391" s="28"/>
      <c r="BD391" s="28"/>
      <c r="BE391" s="28"/>
      <c r="BF391" s="28"/>
      <c r="BG391" s="28"/>
      <c r="BH391" s="28"/>
      <c r="BI391" s="28"/>
      <c r="BJ391" s="28"/>
      <c r="BK391" s="28"/>
      <c r="BL391" s="28"/>
    </row>
    <row r="392" spans="1:65" s="3" customFormat="1" ht="12.75">
      <c r="A392" s="15" t="s">
        <v>1002</v>
      </c>
      <c r="B392" s="15" t="s">
        <v>1003</v>
      </c>
      <c r="C392" s="15" t="s">
        <v>430</v>
      </c>
      <c r="D392" s="15" t="s">
        <v>1006</v>
      </c>
      <c r="E392" s="15" t="s">
        <v>1007</v>
      </c>
      <c r="F392" s="15" t="s">
        <v>164</v>
      </c>
      <c r="G392" s="15" t="s">
        <v>1008</v>
      </c>
      <c r="H392" s="15" t="s">
        <v>1009</v>
      </c>
      <c r="I392" s="15"/>
      <c r="J392" s="15"/>
      <c r="K392" s="15"/>
      <c r="L392" s="15"/>
      <c r="M392" s="15"/>
      <c r="N392" s="27"/>
      <c r="O392" s="15"/>
      <c r="P392" s="15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  <c r="AU392" s="28"/>
      <c r="AV392" s="28"/>
      <c r="AW392" s="28"/>
      <c r="AX392" s="28"/>
      <c r="AY392" s="28"/>
      <c r="AZ392" s="28"/>
      <c r="BA392" s="28"/>
      <c r="BB392" s="28"/>
      <c r="BC392" s="28"/>
      <c r="BD392" s="28"/>
      <c r="BE392" s="28"/>
      <c r="BF392" s="28"/>
      <c r="BG392" s="28"/>
      <c r="BH392" s="28"/>
      <c r="BI392" s="28"/>
      <c r="BJ392" s="28"/>
      <c r="BK392" s="28"/>
      <c r="BL392" s="28"/>
      <c r="BM392" s="28"/>
    </row>
    <row r="393" spans="1:65" s="1" customFormat="1" ht="12.75">
      <c r="A393" s="15">
        <v>1</v>
      </c>
      <c r="B393" s="15">
        <v>6</v>
      </c>
      <c r="C393" s="15">
        <v>1</v>
      </c>
      <c r="D393" s="15">
        <v>6</v>
      </c>
      <c r="E393" s="15">
        <v>6</v>
      </c>
      <c r="F393" s="15">
        <v>1</v>
      </c>
      <c r="G393" s="15">
        <v>6</v>
      </c>
      <c r="H393" s="15">
        <v>6</v>
      </c>
      <c r="I393" s="15"/>
      <c r="J393" s="15"/>
      <c r="K393" s="15"/>
      <c r="L393" s="15"/>
      <c r="M393" s="15"/>
      <c r="N393" s="27"/>
      <c r="O393" s="15"/>
      <c r="P393" s="15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28"/>
      <c r="BA393" s="28"/>
      <c r="BB393" s="28"/>
      <c r="BC393" s="28"/>
      <c r="BD393" s="28"/>
      <c r="BE393" s="28"/>
      <c r="BF393" s="28"/>
      <c r="BG393" s="28"/>
      <c r="BH393" s="28"/>
      <c r="BI393" s="28"/>
      <c r="BJ393" s="28"/>
      <c r="BK393" s="28"/>
      <c r="BL393" s="28"/>
      <c r="BM393" s="28"/>
    </row>
    <row r="394" spans="1:65" s="3" customFormat="1" ht="12">
      <c r="A394" s="17">
        <v>90</v>
      </c>
      <c r="B394" s="17">
        <v>94</v>
      </c>
      <c r="C394" s="17">
        <v>85</v>
      </c>
      <c r="D394" s="17">
        <v>93</v>
      </c>
      <c r="E394" s="17">
        <v>90</v>
      </c>
      <c r="F394" s="17">
        <v>91</v>
      </c>
      <c r="G394" s="17">
        <v>90</v>
      </c>
      <c r="H394" s="17">
        <v>95</v>
      </c>
      <c r="I394" s="17"/>
      <c r="J394" s="17"/>
      <c r="K394" s="17"/>
      <c r="L394" s="17"/>
      <c r="M394" s="17"/>
      <c r="N394" s="17"/>
      <c r="O394" s="17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28"/>
      <c r="BA394" s="28"/>
      <c r="BB394" s="28"/>
      <c r="BC394" s="28"/>
      <c r="BD394" s="28"/>
      <c r="BE394" s="28"/>
      <c r="BF394" s="28"/>
      <c r="BG394" s="28"/>
      <c r="BH394" s="28"/>
      <c r="BI394" s="28"/>
      <c r="BJ394" s="28"/>
      <c r="BK394" s="28"/>
      <c r="BL394" s="28"/>
    </row>
    <row r="395" spans="1:65" s="1" customFormat="1" ht="12.75">
      <c r="A395" s="14" t="s">
        <v>584</v>
      </c>
      <c r="B395" s="15" t="s">
        <v>2</v>
      </c>
      <c r="C395" s="15">
        <v>26</v>
      </c>
      <c r="D395" s="15" t="s">
        <v>3</v>
      </c>
      <c r="E395" s="15" t="s">
        <v>585</v>
      </c>
      <c r="F395" s="81" t="s">
        <v>5</v>
      </c>
      <c r="G395" s="16">
        <f>(A397*A398+B397*B398+C398*C397+D398*D397+E398*E397)/C395</f>
        <v>85.15384615384616</v>
      </c>
      <c r="H395" s="15"/>
      <c r="I395" s="15"/>
      <c r="J395" s="15"/>
      <c r="K395" s="15"/>
      <c r="L395" s="27"/>
      <c r="M395" s="15"/>
      <c r="N395" s="15"/>
      <c r="O395" s="15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28"/>
      <c r="BA395" s="28"/>
      <c r="BB395" s="28"/>
      <c r="BC395" s="28"/>
      <c r="BD395" s="28"/>
      <c r="BE395" s="28"/>
      <c r="BF395" s="28"/>
      <c r="BG395" s="28"/>
      <c r="BH395" s="28"/>
      <c r="BI395" s="28"/>
      <c r="BJ395" s="28"/>
      <c r="BK395" s="28"/>
      <c r="BL395" s="28"/>
    </row>
    <row r="396" spans="1:65" s="3" customFormat="1" ht="12.75">
      <c r="A396" s="15" t="s">
        <v>1012</v>
      </c>
      <c r="B396" s="15" t="s">
        <v>1004</v>
      </c>
      <c r="C396" s="15" t="s">
        <v>1005</v>
      </c>
      <c r="D396" s="15" t="s">
        <v>1013</v>
      </c>
      <c r="E396" s="82" t="s">
        <v>351</v>
      </c>
      <c r="F396" s="80"/>
      <c r="G396" s="83"/>
      <c r="H396" s="15"/>
      <c r="I396" s="15"/>
      <c r="J396" s="15"/>
      <c r="K396" s="15"/>
      <c r="L396" s="15"/>
      <c r="M396" s="27"/>
      <c r="N396" s="15"/>
      <c r="O396" s="15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8"/>
      <c r="AQ396" s="28"/>
      <c r="AR396" s="28"/>
      <c r="AS396" s="28"/>
      <c r="AT396" s="28"/>
      <c r="AU396" s="28"/>
      <c r="AV396" s="28"/>
      <c r="AW396" s="28"/>
      <c r="AX396" s="28"/>
      <c r="AY396" s="28"/>
      <c r="AZ396" s="28"/>
      <c r="BA396" s="28"/>
      <c r="BB396" s="28"/>
      <c r="BC396" s="28"/>
      <c r="BD396" s="28"/>
      <c r="BE396" s="28"/>
      <c r="BF396" s="28"/>
      <c r="BG396" s="28"/>
      <c r="BH396" s="28"/>
      <c r="BI396" s="28"/>
      <c r="BJ396" s="28"/>
      <c r="BK396" s="28"/>
      <c r="BL396" s="28"/>
    </row>
    <row r="397" spans="1:65" s="1" customFormat="1" ht="12.75">
      <c r="A397" s="15">
        <v>6</v>
      </c>
      <c r="B397" s="15">
        <v>6</v>
      </c>
      <c r="C397" s="15">
        <v>6</v>
      </c>
      <c r="D397" s="15">
        <v>6</v>
      </c>
      <c r="E397" s="82">
        <v>2</v>
      </c>
      <c r="F397" s="79"/>
      <c r="G397" s="83"/>
      <c r="H397" s="15"/>
      <c r="I397" s="15"/>
      <c r="J397" s="15"/>
      <c r="K397" s="15"/>
      <c r="L397" s="15"/>
      <c r="M397" s="27"/>
      <c r="N397" s="15"/>
      <c r="O397" s="15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28"/>
      <c r="BA397" s="28"/>
      <c r="BB397" s="28"/>
      <c r="BC397" s="28"/>
      <c r="BD397" s="28"/>
      <c r="BE397" s="28"/>
      <c r="BF397" s="28"/>
      <c r="BG397" s="28"/>
      <c r="BH397" s="28"/>
      <c r="BI397" s="28"/>
      <c r="BJ397" s="28"/>
      <c r="BK397" s="28"/>
      <c r="BL397" s="28"/>
    </row>
    <row r="398" spans="1:65" s="3" customFormat="1" ht="12">
      <c r="A398" s="17">
        <v>93</v>
      </c>
      <c r="B398" s="17">
        <v>77</v>
      </c>
      <c r="C398" s="17">
        <v>86</v>
      </c>
      <c r="D398" s="17">
        <v>89</v>
      </c>
      <c r="E398" s="17">
        <v>72</v>
      </c>
      <c r="F398" s="75"/>
      <c r="G398" s="17"/>
      <c r="H398" s="17"/>
      <c r="I398" s="17"/>
      <c r="J398" s="17"/>
      <c r="K398" s="17"/>
      <c r="L398" s="17"/>
      <c r="M398" s="17"/>
      <c r="N398" s="17"/>
      <c r="O398" s="17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28"/>
      <c r="BA398" s="28"/>
      <c r="BB398" s="28"/>
      <c r="BC398" s="28"/>
      <c r="BD398" s="28"/>
      <c r="BE398" s="28"/>
      <c r="BF398" s="28"/>
      <c r="BG398" s="28"/>
      <c r="BH398" s="28"/>
      <c r="BI398" s="28"/>
      <c r="BJ398" s="28"/>
      <c r="BK398" s="28"/>
      <c r="BL398" s="28"/>
    </row>
    <row r="399" spans="1:65" s="1" customFormat="1" ht="12.75">
      <c r="A399" s="14" t="s">
        <v>586</v>
      </c>
      <c r="B399" s="15" t="s">
        <v>2</v>
      </c>
      <c r="C399" s="15">
        <v>37</v>
      </c>
      <c r="D399" s="15" t="s">
        <v>3</v>
      </c>
      <c r="E399" s="15" t="s">
        <v>479</v>
      </c>
      <c r="F399" s="15" t="s">
        <v>5</v>
      </c>
      <c r="G399" s="16">
        <f>(A401*A402+B401*B402+C401*C402+D401*D402+E401*E402+F401*F402+G401*G402)/C399</f>
        <v>82.729729729729726</v>
      </c>
      <c r="H399" s="15"/>
      <c r="I399" s="15"/>
      <c r="J399" s="15"/>
      <c r="K399" s="15"/>
      <c r="L399" s="27"/>
      <c r="M399" s="15"/>
      <c r="N399" s="15"/>
      <c r="O399" s="15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28"/>
      <c r="BA399" s="28"/>
      <c r="BB399" s="28"/>
      <c r="BC399" s="28"/>
      <c r="BD399" s="28"/>
      <c r="BE399" s="28"/>
      <c r="BF399" s="28"/>
      <c r="BG399" s="28"/>
      <c r="BH399" s="28"/>
      <c r="BI399" s="28"/>
      <c r="BJ399" s="28"/>
      <c r="BK399" s="28"/>
      <c r="BL399" s="28"/>
    </row>
    <row r="400" spans="1:65" s="3" customFormat="1" ht="12.75">
      <c r="A400" s="15" t="s">
        <v>587</v>
      </c>
      <c r="B400" s="15" t="s">
        <v>588</v>
      </c>
      <c r="C400" s="15" t="s">
        <v>589</v>
      </c>
      <c r="D400" s="15" t="s">
        <v>590</v>
      </c>
      <c r="E400" s="15" t="s">
        <v>591</v>
      </c>
      <c r="F400" s="15" t="s">
        <v>592</v>
      </c>
      <c r="G400" s="15" t="s">
        <v>593</v>
      </c>
      <c r="H400" s="15" t="s">
        <v>598</v>
      </c>
      <c r="I400" s="15" t="s">
        <v>596</v>
      </c>
      <c r="J400" s="15" t="s">
        <v>597</v>
      </c>
      <c r="K400" s="15"/>
      <c r="L400" s="15"/>
      <c r="M400" s="27"/>
      <c r="N400" s="15"/>
      <c r="O400" s="15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  <c r="AU400" s="28"/>
      <c r="AV400" s="28"/>
      <c r="AW400" s="28"/>
      <c r="AX400" s="28"/>
      <c r="AY400" s="28"/>
      <c r="AZ400" s="28"/>
      <c r="BA400" s="28"/>
      <c r="BB400" s="28"/>
      <c r="BC400" s="28"/>
      <c r="BD400" s="28"/>
      <c r="BE400" s="28"/>
      <c r="BF400" s="28"/>
      <c r="BG400" s="28"/>
      <c r="BH400" s="28"/>
      <c r="BI400" s="28"/>
      <c r="BJ400" s="28"/>
      <c r="BK400" s="28"/>
      <c r="BL400" s="28"/>
    </row>
    <row r="401" spans="1:64" s="1" customFormat="1" ht="12.75">
      <c r="A401" s="15">
        <v>5</v>
      </c>
      <c r="B401" s="15">
        <v>5</v>
      </c>
      <c r="C401" s="15">
        <v>6</v>
      </c>
      <c r="D401" s="15">
        <v>5</v>
      </c>
      <c r="E401" s="15">
        <v>5</v>
      </c>
      <c r="F401" s="15">
        <v>6</v>
      </c>
      <c r="G401" s="15">
        <v>1</v>
      </c>
      <c r="H401" s="15">
        <v>1</v>
      </c>
      <c r="I401" s="15">
        <v>2</v>
      </c>
      <c r="J401" s="15">
        <v>1</v>
      </c>
      <c r="K401" s="15"/>
      <c r="L401" s="15"/>
      <c r="M401" s="27"/>
      <c r="N401" s="15"/>
      <c r="O401" s="15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28"/>
      <c r="BA401" s="28"/>
      <c r="BB401" s="28"/>
      <c r="BC401" s="28"/>
      <c r="BD401" s="28"/>
      <c r="BE401" s="28"/>
      <c r="BF401" s="28"/>
      <c r="BG401" s="28"/>
      <c r="BH401" s="28"/>
      <c r="BI401" s="28"/>
      <c r="BJ401" s="28"/>
      <c r="BK401" s="28"/>
      <c r="BL401" s="28"/>
    </row>
    <row r="402" spans="1:64" s="3" customFormat="1" ht="12">
      <c r="A402" s="17">
        <v>85</v>
      </c>
      <c r="B402" s="17">
        <v>90</v>
      </c>
      <c r="C402" s="17">
        <v>96</v>
      </c>
      <c r="D402" s="17">
        <v>95</v>
      </c>
      <c r="E402" s="17">
        <v>94</v>
      </c>
      <c r="F402" s="17">
        <v>95</v>
      </c>
      <c r="G402" s="17">
        <v>95</v>
      </c>
      <c r="H402" s="17">
        <v>91</v>
      </c>
      <c r="I402" s="17">
        <v>96</v>
      </c>
      <c r="J402" s="17">
        <v>95</v>
      </c>
      <c r="K402" s="17"/>
      <c r="L402" s="17"/>
      <c r="M402" s="17"/>
      <c r="N402" s="17"/>
      <c r="O402" s="17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28"/>
      <c r="BA402" s="28"/>
      <c r="BB402" s="28"/>
      <c r="BC402" s="28"/>
      <c r="BD402" s="28"/>
      <c r="BE402" s="28"/>
      <c r="BF402" s="28"/>
      <c r="BG402" s="28"/>
      <c r="BH402" s="28"/>
      <c r="BI402" s="28"/>
      <c r="BJ402" s="28"/>
      <c r="BK402" s="28"/>
      <c r="BL402" s="28"/>
    </row>
    <row r="403" spans="1:64" s="1" customFormat="1" ht="12.75">
      <c r="A403" s="14" t="s">
        <v>594</v>
      </c>
      <c r="B403" s="15" t="s">
        <v>2</v>
      </c>
      <c r="C403" s="15">
        <v>36</v>
      </c>
      <c r="D403" s="15" t="s">
        <v>3</v>
      </c>
      <c r="E403" s="15" t="s">
        <v>479</v>
      </c>
      <c r="F403" s="15" t="s">
        <v>5</v>
      </c>
      <c r="G403" s="16">
        <f>(A405*A406+B405*B406+C405*C406+D405*D406+E405*E406+F405*F406+G405*G406)/C403</f>
        <v>92.583333333333329</v>
      </c>
      <c r="H403" s="15"/>
      <c r="I403" s="15"/>
      <c r="J403" s="15"/>
      <c r="K403" s="15"/>
      <c r="L403" s="27"/>
      <c r="M403" s="15"/>
      <c r="N403" s="15"/>
      <c r="O403" s="15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28"/>
      <c r="BA403" s="28"/>
      <c r="BB403" s="28"/>
      <c r="BC403" s="28"/>
      <c r="BD403" s="28"/>
      <c r="BE403" s="28"/>
      <c r="BF403" s="28"/>
      <c r="BG403" s="28"/>
      <c r="BH403" s="28"/>
      <c r="BI403" s="28"/>
      <c r="BJ403" s="28"/>
      <c r="BK403" s="28"/>
      <c r="BL403" s="28"/>
    </row>
    <row r="404" spans="1:64" s="3" customFormat="1" ht="12.75">
      <c r="A404" s="15" t="s">
        <v>456</v>
      </c>
      <c r="B404" s="15" t="s">
        <v>595</v>
      </c>
      <c r="C404" s="15" t="s">
        <v>596</v>
      </c>
      <c r="D404" s="15" t="s">
        <v>593</v>
      </c>
      <c r="E404" s="15" t="s">
        <v>597</v>
      </c>
      <c r="F404" s="15" t="s">
        <v>598</v>
      </c>
      <c r="G404" s="15" t="s">
        <v>599</v>
      </c>
      <c r="H404" s="15"/>
      <c r="I404" s="15"/>
      <c r="J404" s="15"/>
      <c r="K404" s="15"/>
      <c r="L404" s="15"/>
      <c r="M404" s="27"/>
      <c r="N404" s="15"/>
      <c r="O404" s="15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8"/>
      <c r="AV404" s="28"/>
      <c r="AW404" s="28"/>
      <c r="AX404" s="28"/>
      <c r="AY404" s="28"/>
      <c r="AZ404" s="28"/>
      <c r="BA404" s="28"/>
      <c r="BB404" s="28"/>
      <c r="BC404" s="28"/>
      <c r="BD404" s="28"/>
      <c r="BE404" s="28"/>
      <c r="BF404" s="28"/>
      <c r="BG404" s="28"/>
      <c r="BH404" s="28"/>
      <c r="BI404" s="28"/>
      <c r="BJ404" s="28"/>
      <c r="BK404" s="28"/>
      <c r="BL404" s="28"/>
    </row>
    <row r="405" spans="1:64" s="1" customFormat="1" ht="12.75">
      <c r="A405" s="15">
        <v>5</v>
      </c>
      <c r="B405" s="15">
        <v>6</v>
      </c>
      <c r="C405" s="15">
        <v>4</v>
      </c>
      <c r="D405" s="15">
        <v>5</v>
      </c>
      <c r="E405" s="15">
        <v>5</v>
      </c>
      <c r="F405" s="15">
        <v>5</v>
      </c>
      <c r="G405" s="15">
        <v>6</v>
      </c>
      <c r="H405" s="15"/>
      <c r="I405" s="15"/>
      <c r="J405" s="15"/>
      <c r="K405" s="15"/>
      <c r="L405" s="15"/>
      <c r="M405" s="27"/>
      <c r="N405" s="15"/>
      <c r="O405" s="15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28"/>
      <c r="BA405" s="28"/>
      <c r="BB405" s="28"/>
      <c r="BC405" s="28"/>
      <c r="BD405" s="28"/>
      <c r="BE405" s="28"/>
      <c r="BF405" s="28"/>
      <c r="BG405" s="28"/>
      <c r="BH405" s="28"/>
      <c r="BI405" s="28"/>
      <c r="BJ405" s="28"/>
      <c r="BK405" s="28"/>
      <c r="BL405" s="28"/>
    </row>
    <row r="406" spans="1:64" s="3" customFormat="1" ht="12">
      <c r="A406" s="17">
        <v>94</v>
      </c>
      <c r="B406" s="17">
        <v>86</v>
      </c>
      <c r="C406" s="17">
        <v>96</v>
      </c>
      <c r="D406" s="17">
        <v>95</v>
      </c>
      <c r="E406" s="17">
        <v>95</v>
      </c>
      <c r="F406" s="17">
        <v>91</v>
      </c>
      <c r="G406" s="17">
        <v>93</v>
      </c>
      <c r="H406" s="17"/>
      <c r="I406" s="17"/>
      <c r="J406" s="17"/>
      <c r="K406" s="17"/>
      <c r="L406" s="17"/>
      <c r="M406" s="17"/>
      <c r="N406" s="17"/>
      <c r="O406" s="17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28"/>
      <c r="BA406" s="28"/>
      <c r="BB406" s="28"/>
      <c r="BC406" s="28"/>
      <c r="BD406" s="28"/>
      <c r="BE406" s="28"/>
      <c r="BF406" s="28"/>
      <c r="BG406" s="28"/>
      <c r="BH406" s="28"/>
      <c r="BI406" s="28"/>
      <c r="BJ406" s="28"/>
      <c r="BK406" s="28"/>
      <c r="BL406" s="28"/>
    </row>
    <row r="407" spans="1:64" s="1" customFormat="1" ht="12.75">
      <c r="A407" s="14" t="s">
        <v>600</v>
      </c>
      <c r="B407" s="15" t="s">
        <v>2</v>
      </c>
      <c r="C407" s="15">
        <v>18</v>
      </c>
      <c r="D407" s="15" t="s">
        <v>3</v>
      </c>
      <c r="E407" s="15" t="s">
        <v>585</v>
      </c>
      <c r="F407" s="15" t="s">
        <v>5</v>
      </c>
      <c r="G407" s="16">
        <f>(A409*A410+B409*B410+C409*C410+D409*D410+E409*E410)/C407</f>
        <v>92.111111111111114</v>
      </c>
      <c r="H407" s="15"/>
      <c r="I407" s="15"/>
      <c r="J407" s="15"/>
      <c r="K407" s="15"/>
      <c r="L407" s="27"/>
      <c r="M407" s="15"/>
      <c r="N407" s="15"/>
      <c r="O407" s="15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28"/>
      <c r="BA407" s="28"/>
      <c r="BB407" s="28"/>
      <c r="BC407" s="28"/>
      <c r="BD407" s="28"/>
      <c r="BE407" s="28"/>
      <c r="BF407" s="28"/>
      <c r="BG407" s="28"/>
      <c r="BH407" s="28"/>
      <c r="BI407" s="28"/>
      <c r="BJ407" s="28"/>
      <c r="BK407" s="28"/>
      <c r="BL407" s="28"/>
    </row>
    <row r="408" spans="1:64" s="3" customFormat="1" ht="12.75">
      <c r="A408" s="15" t="s">
        <v>601</v>
      </c>
      <c r="B408" s="15" t="s">
        <v>602</v>
      </c>
      <c r="C408" s="15" t="s">
        <v>603</v>
      </c>
      <c r="D408" s="15"/>
      <c r="E408" s="15" t="s">
        <v>604</v>
      </c>
      <c r="F408" s="15"/>
      <c r="G408" s="15"/>
      <c r="H408" s="15"/>
      <c r="I408" s="15"/>
      <c r="J408" s="15"/>
      <c r="K408" s="15"/>
      <c r="L408" s="15"/>
      <c r="M408" s="27"/>
      <c r="N408" s="15"/>
      <c r="O408" s="15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/>
      <c r="AU408" s="28"/>
      <c r="AV408" s="28"/>
      <c r="AW408" s="28"/>
      <c r="AX408" s="28"/>
      <c r="AY408" s="28"/>
      <c r="AZ408" s="28"/>
      <c r="BA408" s="28"/>
      <c r="BB408" s="28"/>
      <c r="BC408" s="28"/>
      <c r="BD408" s="28"/>
      <c r="BE408" s="28"/>
      <c r="BF408" s="28"/>
      <c r="BG408" s="28"/>
      <c r="BH408" s="28"/>
      <c r="BI408" s="28"/>
      <c r="BJ408" s="28"/>
      <c r="BK408" s="28"/>
      <c r="BL408" s="28"/>
    </row>
    <row r="409" spans="1:64" s="1" customFormat="1" ht="12.75">
      <c r="A409" s="15">
        <v>4</v>
      </c>
      <c r="B409" s="15">
        <v>5</v>
      </c>
      <c r="C409" s="15">
        <v>6</v>
      </c>
      <c r="D409" s="15"/>
      <c r="E409" s="15">
        <v>3</v>
      </c>
      <c r="F409" s="15"/>
      <c r="G409" s="15"/>
      <c r="H409" s="15"/>
      <c r="I409" s="15"/>
      <c r="J409" s="15"/>
      <c r="K409" s="15"/>
      <c r="L409" s="15"/>
      <c r="M409" s="27"/>
      <c r="N409" s="15"/>
      <c r="O409" s="15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28"/>
      <c r="BA409" s="28"/>
      <c r="BB409" s="28"/>
      <c r="BC409" s="28"/>
      <c r="BD409" s="28"/>
      <c r="BE409" s="28"/>
      <c r="BF409" s="28"/>
      <c r="BG409" s="28"/>
      <c r="BH409" s="28"/>
      <c r="BI409" s="28"/>
      <c r="BJ409" s="28"/>
      <c r="BK409" s="28"/>
      <c r="BL409" s="28"/>
    </row>
    <row r="410" spans="1:64" s="3" customFormat="1" ht="12">
      <c r="A410" s="17">
        <v>95</v>
      </c>
      <c r="B410" s="17">
        <v>87</v>
      </c>
      <c r="C410" s="17">
        <v>92</v>
      </c>
      <c r="D410" s="17"/>
      <c r="E410" s="17">
        <v>97</v>
      </c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28"/>
      <c r="BA410" s="28"/>
      <c r="BB410" s="28"/>
      <c r="BC410" s="28"/>
      <c r="BD410" s="28"/>
      <c r="BE410" s="28"/>
      <c r="BF410" s="28"/>
      <c r="BG410" s="28"/>
      <c r="BH410" s="28"/>
      <c r="BI410" s="28"/>
      <c r="BJ410" s="28"/>
      <c r="BK410" s="28"/>
      <c r="BL410" s="28"/>
    </row>
    <row r="411" spans="1:64" s="1" customFormat="1" ht="12.75">
      <c r="A411" s="14" t="s">
        <v>605</v>
      </c>
      <c r="B411" s="15" t="s">
        <v>2</v>
      </c>
      <c r="C411" s="15">
        <v>33</v>
      </c>
      <c r="D411" s="15" t="s">
        <v>3</v>
      </c>
      <c r="E411" s="15" t="s">
        <v>606</v>
      </c>
      <c r="F411" s="15" t="s">
        <v>5</v>
      </c>
      <c r="G411" s="16">
        <f>(A413*A414+B413*B414+C413*C414+D413*D414+E413*E414+F413*F414+G413*G414)/C411</f>
        <v>89.545454545454547</v>
      </c>
      <c r="H411" s="15"/>
      <c r="I411" s="15"/>
      <c r="J411" s="15"/>
      <c r="K411" s="15"/>
      <c r="L411" s="27"/>
      <c r="M411" s="15"/>
      <c r="N411" s="15"/>
      <c r="O411" s="15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28"/>
      <c r="BA411" s="28"/>
      <c r="BB411" s="28"/>
      <c r="BC411" s="28"/>
      <c r="BD411" s="28"/>
      <c r="BE411" s="28"/>
      <c r="BF411" s="28"/>
      <c r="BG411" s="28"/>
      <c r="BH411" s="28"/>
      <c r="BI411" s="28"/>
      <c r="BJ411" s="28"/>
      <c r="BK411" s="28"/>
      <c r="BL411" s="28"/>
    </row>
    <row r="412" spans="1:64" s="3" customFormat="1" ht="12.75">
      <c r="A412" s="15" t="s">
        <v>607</v>
      </c>
      <c r="B412" s="81" t="s">
        <v>472</v>
      </c>
      <c r="C412" s="81" t="s">
        <v>480</v>
      </c>
      <c r="D412" s="81" t="s">
        <v>608</v>
      </c>
      <c r="E412" s="81" t="s">
        <v>609</v>
      </c>
      <c r="F412" s="81" t="s">
        <v>610</v>
      </c>
      <c r="G412" s="81"/>
      <c r="H412" s="81"/>
      <c r="I412" s="81"/>
      <c r="J412" s="81"/>
      <c r="K412" s="81"/>
      <c r="L412" s="81"/>
      <c r="M412" s="109"/>
      <c r="N412" s="81"/>
      <c r="O412" s="81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  <c r="AV412" s="28"/>
      <c r="AW412" s="28"/>
      <c r="AX412" s="28"/>
      <c r="AY412" s="28"/>
      <c r="AZ412" s="28"/>
      <c r="BA412" s="28"/>
      <c r="BB412" s="28"/>
      <c r="BC412" s="28"/>
      <c r="BD412" s="28"/>
      <c r="BE412" s="28"/>
      <c r="BF412" s="28"/>
      <c r="BG412" s="28"/>
      <c r="BH412" s="28"/>
      <c r="BI412" s="28"/>
      <c r="BJ412" s="28"/>
      <c r="BK412" s="28"/>
      <c r="BL412" s="28"/>
    </row>
    <row r="413" spans="1:64" s="1" customFormat="1" ht="12.75">
      <c r="A413" s="82">
        <v>6</v>
      </c>
      <c r="B413" s="79">
        <v>6</v>
      </c>
      <c r="C413" s="79">
        <v>6</v>
      </c>
      <c r="D413" s="79">
        <v>6</v>
      </c>
      <c r="E413" s="79">
        <v>6</v>
      </c>
      <c r="F413" s="79">
        <v>3</v>
      </c>
      <c r="G413" s="79"/>
      <c r="H413" s="79"/>
      <c r="I413" s="79"/>
      <c r="J413" s="79"/>
      <c r="K413" s="79"/>
      <c r="L413" s="79"/>
      <c r="M413" s="106"/>
      <c r="N413" s="79"/>
      <c r="O413" s="79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28"/>
      <c r="BA413" s="28"/>
      <c r="BB413" s="28"/>
      <c r="BC413" s="28"/>
      <c r="BD413" s="28"/>
      <c r="BE413" s="28"/>
      <c r="BF413" s="28"/>
      <c r="BG413" s="28"/>
      <c r="BH413" s="28"/>
      <c r="BI413" s="28"/>
      <c r="BJ413" s="28"/>
      <c r="BK413" s="28"/>
      <c r="BL413" s="28"/>
    </row>
    <row r="414" spans="1:64" s="3" customFormat="1" ht="12">
      <c r="A414" s="91">
        <v>78</v>
      </c>
      <c r="B414" s="86">
        <v>90</v>
      </c>
      <c r="C414" s="86">
        <v>96</v>
      </c>
      <c r="D414" s="86">
        <v>89</v>
      </c>
      <c r="E414" s="86">
        <v>91</v>
      </c>
      <c r="F414" s="86">
        <v>97</v>
      </c>
      <c r="G414" s="86"/>
      <c r="H414" s="86"/>
      <c r="I414" s="86"/>
      <c r="J414" s="86"/>
      <c r="K414" s="86"/>
      <c r="L414" s="86"/>
      <c r="M414" s="86"/>
      <c r="N414" s="86"/>
      <c r="O414" s="86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28"/>
      <c r="BA414" s="28"/>
      <c r="BB414" s="28"/>
      <c r="BC414" s="28"/>
      <c r="BD414" s="28"/>
      <c r="BE414" s="28"/>
      <c r="BF414" s="28"/>
      <c r="BG414" s="28"/>
      <c r="BH414" s="28"/>
      <c r="BI414" s="28"/>
      <c r="BJ414" s="28"/>
      <c r="BK414" s="28"/>
      <c r="BL414" s="28"/>
    </row>
    <row r="415" spans="1:64" s="1" customFormat="1" ht="12.75">
      <c r="A415" s="111" t="s">
        <v>611</v>
      </c>
      <c r="B415" s="79" t="s">
        <v>2</v>
      </c>
      <c r="C415" s="79">
        <v>32</v>
      </c>
      <c r="D415" s="79" t="s">
        <v>3</v>
      </c>
      <c r="E415" s="79" t="s">
        <v>606</v>
      </c>
      <c r="F415" s="79" t="s">
        <v>5</v>
      </c>
      <c r="G415" s="110">
        <f>(A417*A418+B417*B418+C417*C418+D417*D418+E417*E418+F417*F418+G417*G418)/C415</f>
        <v>89.75</v>
      </c>
      <c r="H415" s="79"/>
      <c r="I415" s="79"/>
      <c r="J415" s="79"/>
      <c r="K415" s="79"/>
      <c r="L415" s="106"/>
      <c r="M415" s="79"/>
      <c r="N415" s="79"/>
      <c r="O415" s="79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8"/>
      <c r="AV415" s="28"/>
      <c r="AW415" s="28"/>
      <c r="AX415" s="28"/>
      <c r="AY415" s="28"/>
      <c r="AZ415" s="28"/>
      <c r="BA415" s="28"/>
      <c r="BB415" s="28"/>
      <c r="BC415" s="28"/>
      <c r="BD415" s="28"/>
      <c r="BE415" s="28"/>
      <c r="BF415" s="28"/>
      <c r="BG415" s="28"/>
      <c r="BH415" s="28"/>
      <c r="BI415" s="28"/>
      <c r="BJ415" s="28"/>
      <c r="BK415" s="28"/>
      <c r="BL415" s="28"/>
    </row>
    <row r="416" spans="1:64" s="3" customFormat="1" ht="12.75">
      <c r="A416" s="82" t="s">
        <v>612</v>
      </c>
      <c r="B416" s="79" t="s">
        <v>613</v>
      </c>
      <c r="C416" s="79" t="s">
        <v>614</v>
      </c>
      <c r="D416" s="79" t="s">
        <v>615</v>
      </c>
      <c r="E416" s="79" t="s">
        <v>616</v>
      </c>
      <c r="F416" s="79" t="s">
        <v>617</v>
      </c>
      <c r="G416" s="79" t="s">
        <v>603</v>
      </c>
      <c r="H416" s="79"/>
      <c r="I416" s="79"/>
      <c r="J416" s="79"/>
      <c r="K416" s="79"/>
      <c r="L416" s="79"/>
      <c r="M416" s="106"/>
      <c r="N416" s="79"/>
      <c r="O416" s="79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28"/>
      <c r="BA416" s="28"/>
      <c r="BB416" s="28"/>
      <c r="BC416" s="28"/>
      <c r="BD416" s="28"/>
      <c r="BE416" s="28"/>
      <c r="BF416" s="28"/>
      <c r="BG416" s="28"/>
      <c r="BH416" s="28"/>
      <c r="BI416" s="28"/>
      <c r="BJ416" s="28"/>
      <c r="BK416" s="28"/>
      <c r="BL416" s="28"/>
    </row>
    <row r="417" spans="1:64" s="1" customFormat="1" ht="12.75">
      <c r="A417" s="82">
        <v>2</v>
      </c>
      <c r="B417" s="79">
        <v>5</v>
      </c>
      <c r="C417" s="79">
        <v>6</v>
      </c>
      <c r="D417" s="79">
        <v>6</v>
      </c>
      <c r="E417" s="79">
        <v>6</v>
      </c>
      <c r="F417" s="79">
        <v>6</v>
      </c>
      <c r="G417" s="79">
        <v>1</v>
      </c>
      <c r="H417" s="79"/>
      <c r="I417" s="79"/>
      <c r="J417" s="79"/>
      <c r="K417" s="79"/>
      <c r="L417" s="79"/>
      <c r="M417" s="106"/>
      <c r="N417" s="79"/>
      <c r="O417" s="79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28"/>
      <c r="BA417" s="28"/>
      <c r="BB417" s="28"/>
      <c r="BC417" s="28"/>
      <c r="BD417" s="28"/>
      <c r="BE417" s="28"/>
      <c r="BF417" s="28"/>
      <c r="BG417" s="28"/>
      <c r="BH417" s="28"/>
      <c r="BI417" s="28"/>
      <c r="BJ417" s="28"/>
      <c r="BK417" s="28"/>
      <c r="BL417" s="28"/>
    </row>
    <row r="418" spans="1:64" s="3" customFormat="1" ht="12">
      <c r="A418" s="91">
        <v>90</v>
      </c>
      <c r="B418" s="86">
        <v>76</v>
      </c>
      <c r="C418" s="86">
        <v>93</v>
      </c>
      <c r="D418" s="86">
        <v>96</v>
      </c>
      <c r="E418" s="86">
        <v>84</v>
      </c>
      <c r="F418" s="86">
        <v>97</v>
      </c>
      <c r="G418" s="86">
        <v>92</v>
      </c>
      <c r="H418" s="86"/>
      <c r="I418" s="86"/>
      <c r="J418" s="86"/>
      <c r="K418" s="86"/>
      <c r="L418" s="86"/>
      <c r="M418" s="86"/>
      <c r="N418" s="86"/>
      <c r="O418" s="86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  <c r="AU418" s="28"/>
      <c r="AV418" s="28"/>
      <c r="AW418" s="28"/>
      <c r="AX418" s="28"/>
      <c r="AY418" s="28"/>
      <c r="AZ418" s="28"/>
      <c r="BA418" s="28"/>
      <c r="BB418" s="28"/>
      <c r="BC418" s="28"/>
      <c r="BD418" s="28"/>
      <c r="BE418" s="28"/>
      <c r="BF418" s="28"/>
      <c r="BG418" s="28"/>
      <c r="BH418" s="28"/>
      <c r="BI418" s="28"/>
      <c r="BJ418" s="28"/>
      <c r="BK418" s="28"/>
      <c r="BL418" s="28"/>
    </row>
    <row r="419" spans="1:64" s="1" customFormat="1" ht="12.75">
      <c r="A419" s="111" t="s">
        <v>618</v>
      </c>
      <c r="B419" s="79" t="s">
        <v>2</v>
      </c>
      <c r="C419" s="79">
        <v>33</v>
      </c>
      <c r="D419" s="79" t="s">
        <v>3</v>
      </c>
      <c r="E419" s="79" t="s">
        <v>619</v>
      </c>
      <c r="F419" s="79" t="s">
        <v>5</v>
      </c>
      <c r="G419" s="110">
        <f>(A421*A422+B421*B422+C421*C422+D421*D422+E421*E422+F421*F422+G421*G422+H421*H422+I421*I422+J421*J422+K421*K422)/C419</f>
        <v>89.060606060606062</v>
      </c>
      <c r="H419" s="79"/>
      <c r="I419" s="79"/>
      <c r="J419" s="79"/>
      <c r="K419" s="79"/>
      <c r="L419" s="106"/>
      <c r="M419" s="79"/>
      <c r="N419" s="79"/>
      <c r="O419" s="79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28"/>
      <c r="BC419" s="28"/>
      <c r="BD419" s="28"/>
      <c r="BE419" s="28"/>
      <c r="BF419" s="28"/>
      <c r="BG419" s="28"/>
      <c r="BH419" s="28"/>
      <c r="BI419" s="28"/>
      <c r="BJ419" s="28"/>
      <c r="BK419" s="28"/>
      <c r="BL419" s="28"/>
    </row>
    <row r="420" spans="1:64" s="3" customFormat="1" ht="12.75">
      <c r="A420" s="82" t="s">
        <v>481</v>
      </c>
      <c r="B420" s="79" t="s">
        <v>620</v>
      </c>
      <c r="C420" s="79" t="s">
        <v>621</v>
      </c>
      <c r="D420" s="79" t="s">
        <v>622</v>
      </c>
      <c r="E420" s="79" t="s">
        <v>455</v>
      </c>
      <c r="F420" s="79" t="s">
        <v>740</v>
      </c>
      <c r="G420" s="79" t="s">
        <v>604</v>
      </c>
      <c r="H420" s="79" t="s">
        <v>623</v>
      </c>
      <c r="I420" s="79" t="s">
        <v>610</v>
      </c>
      <c r="J420" s="79" t="s">
        <v>460</v>
      </c>
      <c r="K420" s="79" t="s">
        <v>627</v>
      </c>
      <c r="L420" s="79"/>
      <c r="M420" s="106"/>
      <c r="N420" s="79"/>
      <c r="O420" s="79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28"/>
      <c r="BA420" s="28"/>
      <c r="BB420" s="28"/>
      <c r="BC420" s="28"/>
      <c r="BD420" s="28"/>
      <c r="BE420" s="28"/>
      <c r="BF420" s="28"/>
      <c r="BG420" s="28"/>
      <c r="BH420" s="28"/>
      <c r="BI420" s="28"/>
      <c r="BJ420" s="28"/>
      <c r="BK420" s="28"/>
      <c r="BL420" s="28"/>
    </row>
    <row r="421" spans="1:64" s="1" customFormat="1" ht="12.75">
      <c r="A421" s="82">
        <v>5</v>
      </c>
      <c r="B421" s="79">
        <v>5</v>
      </c>
      <c r="C421" s="79">
        <v>6</v>
      </c>
      <c r="D421" s="79">
        <v>6</v>
      </c>
      <c r="E421" s="79">
        <v>1</v>
      </c>
      <c r="F421" s="79">
        <v>1</v>
      </c>
      <c r="G421" s="79">
        <v>2</v>
      </c>
      <c r="H421" s="79">
        <v>4</v>
      </c>
      <c r="I421" s="79">
        <v>1</v>
      </c>
      <c r="J421" s="79">
        <v>1</v>
      </c>
      <c r="K421" s="79">
        <v>1</v>
      </c>
      <c r="L421" s="79"/>
      <c r="M421" s="106"/>
      <c r="N421" s="79"/>
      <c r="O421" s="79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28"/>
      <c r="BA421" s="28"/>
      <c r="BB421" s="28"/>
      <c r="BC421" s="28"/>
      <c r="BD421" s="28"/>
      <c r="BE421" s="28"/>
      <c r="BF421" s="28"/>
      <c r="BG421" s="28"/>
      <c r="BH421" s="28"/>
      <c r="BI421" s="28"/>
      <c r="BJ421" s="28"/>
      <c r="BK421" s="28"/>
      <c r="BL421" s="28"/>
    </row>
    <row r="422" spans="1:64" s="3" customFormat="1" ht="12">
      <c r="A422" s="91">
        <v>80</v>
      </c>
      <c r="B422" s="86">
        <v>86</v>
      </c>
      <c r="C422" s="86">
        <v>92</v>
      </c>
      <c r="D422" s="86">
        <v>88</v>
      </c>
      <c r="E422" s="86">
        <v>90</v>
      </c>
      <c r="F422" s="86">
        <v>84</v>
      </c>
      <c r="G422" s="86">
        <v>97</v>
      </c>
      <c r="H422" s="86">
        <v>95</v>
      </c>
      <c r="I422" s="86">
        <v>97</v>
      </c>
      <c r="J422" s="86">
        <v>89</v>
      </c>
      <c r="K422" s="86">
        <v>95</v>
      </c>
      <c r="L422" s="86"/>
      <c r="M422" s="86"/>
      <c r="N422" s="86"/>
      <c r="O422" s="86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28"/>
      <c r="BA422" s="28"/>
      <c r="BB422" s="28"/>
      <c r="BC422" s="28"/>
      <c r="BD422" s="28"/>
      <c r="BE422" s="28"/>
      <c r="BF422" s="28"/>
      <c r="BG422" s="28"/>
      <c r="BH422" s="28"/>
      <c r="BI422" s="28"/>
      <c r="BJ422" s="28"/>
      <c r="BK422" s="28"/>
      <c r="BL422" s="28"/>
    </row>
    <row r="423" spans="1:64" s="1" customFormat="1" ht="12.75">
      <c r="A423" s="111" t="s">
        <v>624</v>
      </c>
      <c r="B423" s="79" t="s">
        <v>2</v>
      </c>
      <c r="C423" s="79">
        <v>29</v>
      </c>
      <c r="D423" s="79" t="s">
        <v>3</v>
      </c>
      <c r="E423" s="79" t="s">
        <v>619</v>
      </c>
      <c r="F423" s="79" t="s">
        <v>5</v>
      </c>
      <c r="G423" s="122">
        <f>(A425*A426+B425*B426+C425*C426+D425*D426+F425*F426)/C423</f>
        <v>94.41379310344827</v>
      </c>
      <c r="H423" s="79"/>
      <c r="I423" s="79"/>
      <c r="J423" s="79"/>
      <c r="K423" s="79"/>
      <c r="L423" s="106"/>
      <c r="M423" s="79"/>
      <c r="N423" s="79"/>
      <c r="O423" s="79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  <c r="AU423" s="28"/>
      <c r="AV423" s="28"/>
      <c r="AW423" s="28"/>
      <c r="AX423" s="28"/>
      <c r="AY423" s="28"/>
      <c r="AZ423" s="28"/>
      <c r="BA423" s="28"/>
      <c r="BB423" s="28"/>
      <c r="BC423" s="28"/>
      <c r="BD423" s="28"/>
      <c r="BE423" s="28"/>
      <c r="BF423" s="28"/>
      <c r="BG423" s="28"/>
      <c r="BH423" s="28"/>
      <c r="BI423" s="28"/>
      <c r="BJ423" s="28"/>
      <c r="BK423" s="28"/>
      <c r="BL423" s="28"/>
    </row>
    <row r="424" spans="1:64" s="3" customFormat="1" ht="12.75">
      <c r="A424" s="82" t="s">
        <v>625</v>
      </c>
      <c r="B424" s="79" t="s">
        <v>626</v>
      </c>
      <c r="C424" s="79" t="s">
        <v>627</v>
      </c>
      <c r="D424" s="79" t="s">
        <v>628</v>
      </c>
      <c r="E424" s="79"/>
      <c r="F424" s="79" t="s">
        <v>1014</v>
      </c>
      <c r="G424" s="79"/>
      <c r="H424" s="79"/>
      <c r="I424" s="79"/>
      <c r="J424" s="79"/>
      <c r="K424" s="79"/>
      <c r="L424" s="79"/>
      <c r="M424" s="106"/>
      <c r="N424" s="79"/>
      <c r="O424" s="79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28"/>
      <c r="BA424" s="28"/>
      <c r="BB424" s="28"/>
      <c r="BC424" s="28"/>
      <c r="BD424" s="28"/>
      <c r="BE424" s="28"/>
      <c r="BF424" s="28"/>
      <c r="BG424" s="28"/>
      <c r="BH424" s="28"/>
      <c r="BI424" s="28"/>
      <c r="BJ424" s="28"/>
      <c r="BK424" s="28"/>
      <c r="BL424" s="28"/>
    </row>
    <row r="425" spans="1:64" s="1" customFormat="1" ht="12.75">
      <c r="A425" s="82">
        <v>6</v>
      </c>
      <c r="B425" s="79">
        <v>6</v>
      </c>
      <c r="C425" s="79">
        <v>6</v>
      </c>
      <c r="D425" s="79">
        <v>6</v>
      </c>
      <c r="E425" s="79"/>
      <c r="F425" s="79">
        <v>5</v>
      </c>
      <c r="G425" s="79"/>
      <c r="H425" s="79"/>
      <c r="I425" s="79"/>
      <c r="J425" s="79"/>
      <c r="K425" s="79"/>
      <c r="L425" s="79"/>
      <c r="M425" s="106"/>
      <c r="N425" s="79"/>
      <c r="O425" s="79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28"/>
      <c r="BA425" s="28"/>
      <c r="BB425" s="28"/>
      <c r="BC425" s="28"/>
      <c r="BD425" s="28"/>
      <c r="BE425" s="28"/>
      <c r="BF425" s="28"/>
      <c r="BG425" s="28"/>
      <c r="BH425" s="28"/>
      <c r="BI425" s="28"/>
      <c r="BJ425" s="28"/>
      <c r="BK425" s="28"/>
      <c r="BL425" s="28"/>
    </row>
    <row r="426" spans="1:64" s="3" customFormat="1" ht="12">
      <c r="A426" s="91">
        <v>95</v>
      </c>
      <c r="B426" s="86">
        <v>97</v>
      </c>
      <c r="C426" s="86">
        <v>95</v>
      </c>
      <c r="D426" s="86">
        <v>96</v>
      </c>
      <c r="E426" s="86"/>
      <c r="F426" s="86">
        <v>88</v>
      </c>
      <c r="G426" s="86"/>
      <c r="H426" s="86"/>
      <c r="I426" s="86"/>
      <c r="J426" s="86"/>
      <c r="K426" s="86"/>
      <c r="L426" s="86"/>
      <c r="M426" s="86"/>
      <c r="N426" s="86"/>
      <c r="O426" s="86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28"/>
      <c r="BA426" s="28"/>
      <c r="BB426" s="28"/>
      <c r="BC426" s="28"/>
      <c r="BD426" s="28"/>
      <c r="BE426" s="28"/>
      <c r="BF426" s="28"/>
      <c r="BG426" s="28"/>
      <c r="BH426" s="28"/>
      <c r="BI426" s="28"/>
      <c r="BJ426" s="28"/>
      <c r="BK426" s="28"/>
      <c r="BL426" s="28"/>
    </row>
    <row r="427" spans="1:64" s="1" customFormat="1" ht="12.75">
      <c r="A427" s="111" t="s">
        <v>629</v>
      </c>
      <c r="B427" s="79" t="s">
        <v>2</v>
      </c>
      <c r="C427" s="79">
        <v>23</v>
      </c>
      <c r="D427" s="79" t="s">
        <v>3</v>
      </c>
      <c r="E427" s="79" t="s">
        <v>630</v>
      </c>
      <c r="F427" s="79" t="s">
        <v>5</v>
      </c>
      <c r="G427" s="110">
        <f>(A429*A430+B429*B430+C429*C430+D429*D430)/C427</f>
        <v>89.173913043478265</v>
      </c>
      <c r="H427" s="79"/>
      <c r="I427" s="79"/>
      <c r="J427" s="79"/>
      <c r="K427" s="79"/>
      <c r="L427" s="106"/>
      <c r="M427" s="79"/>
      <c r="N427" s="79"/>
      <c r="O427" s="79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  <c r="AO427" s="28"/>
      <c r="AP427" s="28"/>
      <c r="AQ427" s="28"/>
      <c r="AR427" s="28"/>
      <c r="AS427" s="28"/>
      <c r="AT427" s="28"/>
      <c r="AU427" s="28"/>
      <c r="AV427" s="28"/>
      <c r="AW427" s="28"/>
      <c r="AX427" s="28"/>
      <c r="AY427" s="28"/>
      <c r="AZ427" s="28"/>
      <c r="BA427" s="28"/>
      <c r="BB427" s="28"/>
      <c r="BC427" s="28"/>
      <c r="BD427" s="28"/>
      <c r="BE427" s="28"/>
      <c r="BF427" s="28"/>
      <c r="BG427" s="28"/>
      <c r="BH427" s="28"/>
      <c r="BI427" s="28"/>
      <c r="BJ427" s="28"/>
      <c r="BK427" s="28"/>
      <c r="BL427" s="28"/>
    </row>
    <row r="428" spans="1:64" s="3" customFormat="1" ht="12.75">
      <c r="A428" s="82" t="s">
        <v>631</v>
      </c>
      <c r="B428" s="79" t="s">
        <v>470</v>
      </c>
      <c r="C428" s="79" t="s">
        <v>169</v>
      </c>
      <c r="D428" s="79" t="s">
        <v>632</v>
      </c>
      <c r="E428" s="79" t="s">
        <v>610</v>
      </c>
      <c r="F428" s="79"/>
      <c r="G428" s="79"/>
      <c r="H428" s="79"/>
      <c r="I428" s="79"/>
      <c r="J428" s="79"/>
      <c r="K428" s="79"/>
      <c r="L428" s="106"/>
      <c r="M428" s="79"/>
      <c r="N428" s="79"/>
      <c r="O428" s="80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28"/>
      <c r="BA428" s="28"/>
      <c r="BB428" s="28"/>
      <c r="BC428" s="28"/>
      <c r="BD428" s="28"/>
      <c r="BE428" s="28"/>
      <c r="BF428" s="28"/>
      <c r="BG428" s="28"/>
      <c r="BH428" s="28"/>
      <c r="BI428" s="28"/>
      <c r="BJ428" s="28"/>
      <c r="BK428" s="28"/>
    </row>
    <row r="429" spans="1:64" s="1" customFormat="1" ht="12.75">
      <c r="A429" s="82">
        <v>6</v>
      </c>
      <c r="B429" s="79">
        <v>5</v>
      </c>
      <c r="C429" s="79">
        <v>6</v>
      </c>
      <c r="D429" s="79">
        <v>5</v>
      </c>
      <c r="E429" s="79">
        <v>1</v>
      </c>
      <c r="F429" s="79"/>
      <c r="G429" s="79"/>
      <c r="H429" s="79"/>
      <c r="I429" s="79"/>
      <c r="J429" s="79"/>
      <c r="K429" s="79"/>
      <c r="L429" s="79"/>
      <c r="M429" s="106"/>
      <c r="N429" s="79"/>
      <c r="O429" s="79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28"/>
      <c r="BA429" s="28"/>
      <c r="BB429" s="28"/>
      <c r="BC429" s="28"/>
      <c r="BD429" s="28"/>
      <c r="BE429" s="28"/>
      <c r="BF429" s="28"/>
      <c r="BG429" s="28"/>
      <c r="BH429" s="28"/>
      <c r="BI429" s="28"/>
      <c r="BJ429" s="28"/>
      <c r="BK429" s="28"/>
      <c r="BL429" s="28"/>
    </row>
    <row r="430" spans="1:64" s="3" customFormat="1" ht="12">
      <c r="A430" s="91">
        <v>88</v>
      </c>
      <c r="B430" s="86">
        <v>93</v>
      </c>
      <c r="C430" s="86">
        <v>98</v>
      </c>
      <c r="D430" s="86">
        <v>94</v>
      </c>
      <c r="E430" s="86">
        <v>97</v>
      </c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28"/>
      <c r="BA430" s="28"/>
      <c r="BB430" s="28"/>
      <c r="BC430" s="28"/>
      <c r="BD430" s="28"/>
      <c r="BE430" s="28"/>
      <c r="BF430" s="28"/>
      <c r="BG430" s="28"/>
      <c r="BH430" s="28"/>
      <c r="BI430" s="28"/>
      <c r="BJ430" s="28"/>
      <c r="BK430" s="28"/>
      <c r="BL430" s="28"/>
    </row>
    <row r="431" spans="1:64" s="1" customFormat="1" ht="12.75">
      <c r="A431" s="111" t="s">
        <v>633</v>
      </c>
      <c r="B431" s="79" t="s">
        <v>2</v>
      </c>
      <c r="C431" s="79">
        <v>38</v>
      </c>
      <c r="D431" s="79" t="s">
        <v>3</v>
      </c>
      <c r="E431" s="79" t="s">
        <v>634</v>
      </c>
      <c r="F431" s="79" t="s">
        <v>5</v>
      </c>
      <c r="G431" s="110">
        <f>(A433*A434+B433*B434+C433*C434+D433*D434+E433*E434+F433*F434+G433*G434)/C431</f>
        <v>88.89473684210526</v>
      </c>
      <c r="H431" s="79"/>
      <c r="I431" s="79"/>
      <c r="J431" s="79"/>
      <c r="K431" s="79"/>
      <c r="L431" s="106"/>
      <c r="M431" s="79"/>
      <c r="N431" s="79"/>
      <c r="O431" s="79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28"/>
      <c r="AT431" s="28"/>
      <c r="AU431" s="28"/>
      <c r="AV431" s="28"/>
      <c r="AW431" s="28"/>
      <c r="AX431" s="28"/>
      <c r="AY431" s="28"/>
      <c r="AZ431" s="28"/>
      <c r="BA431" s="28"/>
      <c r="BB431" s="28"/>
      <c r="BC431" s="28"/>
      <c r="BD431" s="28"/>
      <c r="BE431" s="28"/>
      <c r="BF431" s="28"/>
      <c r="BG431" s="28"/>
      <c r="BH431" s="28"/>
      <c r="BI431" s="28"/>
      <c r="BJ431" s="28"/>
      <c r="BK431" s="28"/>
      <c r="BL431" s="28"/>
    </row>
    <row r="432" spans="1:64" s="3" customFormat="1" ht="12.75">
      <c r="A432" s="82" t="s">
        <v>635</v>
      </c>
      <c r="B432" s="79" t="s">
        <v>469</v>
      </c>
      <c r="C432" s="79" t="s">
        <v>636</v>
      </c>
      <c r="D432" s="79" t="s">
        <v>637</v>
      </c>
      <c r="E432" s="79" t="s">
        <v>638</v>
      </c>
      <c r="F432" s="79" t="s">
        <v>639</v>
      </c>
      <c r="G432" s="79" t="s">
        <v>640</v>
      </c>
      <c r="H432" s="79"/>
      <c r="I432" s="79"/>
      <c r="J432" s="79"/>
      <c r="K432" s="79"/>
      <c r="L432" s="79"/>
      <c r="M432" s="106"/>
      <c r="N432" s="79"/>
      <c r="O432" s="79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28"/>
      <c r="BA432" s="28"/>
      <c r="BB432" s="28"/>
      <c r="BC432" s="28"/>
      <c r="BD432" s="28"/>
      <c r="BE432" s="28"/>
      <c r="BF432" s="28"/>
      <c r="BG432" s="28"/>
      <c r="BH432" s="28"/>
      <c r="BI432" s="28"/>
      <c r="BJ432" s="28"/>
      <c r="BK432" s="28"/>
      <c r="BL432" s="28"/>
    </row>
    <row r="433" spans="1:64" s="1" customFormat="1" ht="12.75">
      <c r="A433" s="82">
        <v>6</v>
      </c>
      <c r="B433" s="79">
        <v>6</v>
      </c>
      <c r="C433" s="79">
        <v>6</v>
      </c>
      <c r="D433" s="79">
        <v>6</v>
      </c>
      <c r="E433" s="79">
        <v>6</v>
      </c>
      <c r="F433" s="79">
        <v>4</v>
      </c>
      <c r="G433" s="79">
        <v>4</v>
      </c>
      <c r="H433" s="79"/>
      <c r="I433" s="79"/>
      <c r="J433" s="79"/>
      <c r="K433" s="79"/>
      <c r="L433" s="79"/>
      <c r="M433" s="106"/>
      <c r="N433" s="79"/>
      <c r="O433" s="79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28"/>
      <c r="BA433" s="28"/>
      <c r="BB433" s="28"/>
      <c r="BC433" s="28"/>
      <c r="BD433" s="28"/>
      <c r="BE433" s="28"/>
      <c r="BF433" s="28"/>
      <c r="BG433" s="28"/>
      <c r="BH433" s="28"/>
      <c r="BI433" s="28"/>
      <c r="BJ433" s="28"/>
      <c r="BK433" s="28"/>
      <c r="BL433" s="28"/>
    </row>
    <row r="434" spans="1:64" s="3" customFormat="1" ht="12">
      <c r="A434" s="17">
        <v>84</v>
      </c>
      <c r="B434" s="75">
        <v>86</v>
      </c>
      <c r="C434" s="75">
        <v>97</v>
      </c>
      <c r="D434" s="75">
        <v>84</v>
      </c>
      <c r="E434" s="75">
        <v>92</v>
      </c>
      <c r="F434" s="75">
        <v>82</v>
      </c>
      <c r="G434" s="75">
        <v>98</v>
      </c>
      <c r="H434" s="75"/>
      <c r="I434" s="75"/>
      <c r="J434" s="75"/>
      <c r="K434" s="75"/>
      <c r="L434" s="75"/>
      <c r="M434" s="75"/>
      <c r="N434" s="75"/>
      <c r="O434" s="75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28"/>
      <c r="BA434" s="28"/>
      <c r="BB434" s="28"/>
      <c r="BC434" s="28"/>
      <c r="BD434" s="28"/>
      <c r="BE434" s="28"/>
      <c r="BF434" s="28"/>
      <c r="BG434" s="28"/>
      <c r="BH434" s="28"/>
      <c r="BI434" s="28"/>
      <c r="BJ434" s="28"/>
      <c r="BK434" s="28"/>
      <c r="BL434" s="28"/>
    </row>
    <row r="435" spans="1:64" s="1" customFormat="1" ht="22.5">
      <c r="A435" s="123" t="s">
        <v>641</v>
      </c>
      <c r="B435" s="123"/>
      <c r="C435" s="123"/>
      <c r="D435" s="123"/>
      <c r="E435" s="123"/>
      <c r="F435" s="123"/>
      <c r="G435" s="123"/>
      <c r="H435" s="123"/>
      <c r="I435" s="123"/>
      <c r="J435" s="123"/>
      <c r="K435" s="123"/>
      <c r="L435" s="123"/>
      <c r="M435" s="123"/>
      <c r="N435" s="123"/>
      <c r="O435" s="123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25"/>
      <c r="AV435" s="25"/>
      <c r="AW435" s="25"/>
      <c r="AX435" s="25"/>
      <c r="AY435" s="25"/>
      <c r="AZ435" s="25"/>
      <c r="BA435" s="25"/>
      <c r="BB435" s="25"/>
      <c r="BC435" s="25"/>
      <c r="BD435" s="25"/>
      <c r="BE435" s="25"/>
      <c r="BF435" s="25"/>
      <c r="BG435" s="25"/>
      <c r="BH435" s="25"/>
      <c r="BI435" s="25"/>
      <c r="BJ435" s="25"/>
      <c r="BK435" s="25"/>
      <c r="BL435" s="25"/>
    </row>
    <row r="436" spans="1:64" s="11" customFormat="1" ht="13.5">
      <c r="A436" s="14" t="s">
        <v>642</v>
      </c>
      <c r="B436" s="20" t="s">
        <v>2</v>
      </c>
      <c r="C436" s="20">
        <v>19</v>
      </c>
      <c r="D436" s="20" t="s">
        <v>3</v>
      </c>
      <c r="E436" s="20" t="s">
        <v>643</v>
      </c>
      <c r="F436" s="20" t="s">
        <v>5</v>
      </c>
      <c r="G436" s="16">
        <f>(A438*A439+B438*B439+C438*C439+D438*D439+E438*E439+F438*F439+G438*G439+H438*H439+I438*I439+J438*J439)/C436</f>
        <v>87.368421052631575</v>
      </c>
      <c r="H436" s="20"/>
      <c r="I436" s="20"/>
      <c r="J436" s="20"/>
      <c r="K436" s="20"/>
      <c r="L436" s="20"/>
      <c r="M436" s="20"/>
      <c r="N436" s="15"/>
      <c r="O436" s="15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/>
      <c r="AL436" s="50"/>
      <c r="AM436" s="50"/>
      <c r="AN436" s="50"/>
      <c r="AO436" s="50"/>
      <c r="AP436" s="50"/>
      <c r="AQ436" s="50"/>
      <c r="AR436" s="50"/>
      <c r="AS436" s="50"/>
      <c r="AT436" s="50"/>
      <c r="AU436" s="50"/>
      <c r="AV436" s="50"/>
      <c r="AW436" s="50"/>
      <c r="AX436" s="50"/>
      <c r="AY436" s="50"/>
      <c r="AZ436" s="50"/>
      <c r="BA436" s="50"/>
      <c r="BB436" s="50"/>
      <c r="BC436" s="50"/>
      <c r="BD436" s="50"/>
      <c r="BE436" s="50"/>
      <c r="BF436" s="50"/>
      <c r="BG436" s="50"/>
      <c r="BH436" s="50"/>
      <c r="BI436" s="50"/>
      <c r="BJ436" s="50"/>
      <c r="BK436" s="50"/>
      <c r="BL436" s="50"/>
    </row>
    <row r="437" spans="1:64" s="11" customFormat="1" ht="13.5">
      <c r="A437" s="21" t="s">
        <v>644</v>
      </c>
      <c r="B437" s="21" t="s">
        <v>645</v>
      </c>
      <c r="C437" s="20" t="s">
        <v>646</v>
      </c>
      <c r="D437" s="20" t="s">
        <v>647</v>
      </c>
      <c r="E437" s="20"/>
      <c r="F437" s="15"/>
      <c r="G437" s="15"/>
      <c r="H437" s="20"/>
      <c r="I437" s="20"/>
      <c r="J437" s="20"/>
      <c r="K437" s="20"/>
      <c r="L437" s="20"/>
      <c r="M437" s="15"/>
      <c r="N437" s="15"/>
      <c r="O437" s="15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/>
      <c r="AL437" s="50"/>
      <c r="AM437" s="50"/>
      <c r="AN437" s="50"/>
      <c r="AO437" s="50"/>
      <c r="AP437" s="50"/>
      <c r="AQ437" s="50"/>
      <c r="AR437" s="50"/>
      <c r="AS437" s="50"/>
      <c r="AT437" s="50"/>
      <c r="AU437" s="50"/>
      <c r="AV437" s="50"/>
      <c r="AW437" s="50"/>
      <c r="AX437" s="50"/>
      <c r="AY437" s="50"/>
      <c r="AZ437" s="50"/>
      <c r="BA437" s="50"/>
      <c r="BB437" s="50"/>
      <c r="BC437" s="50"/>
      <c r="BD437" s="50"/>
      <c r="BE437" s="50"/>
      <c r="BF437" s="50"/>
      <c r="BG437" s="50"/>
      <c r="BH437" s="50"/>
      <c r="BI437" s="50"/>
      <c r="BJ437" s="50"/>
      <c r="BK437" s="50"/>
      <c r="BL437" s="50"/>
    </row>
    <row r="438" spans="1:64" s="11" customFormat="1" ht="13.5">
      <c r="A438" s="21">
        <v>6</v>
      </c>
      <c r="B438" s="21">
        <v>6</v>
      </c>
      <c r="C438" s="20">
        <v>6</v>
      </c>
      <c r="D438" s="20">
        <v>1</v>
      </c>
      <c r="E438" s="20"/>
      <c r="F438" s="20"/>
      <c r="G438" s="20"/>
      <c r="H438" s="20"/>
      <c r="I438" s="20"/>
      <c r="J438" s="15"/>
      <c r="K438" s="15"/>
      <c r="L438" s="15"/>
      <c r="M438" s="15"/>
      <c r="N438" s="15"/>
      <c r="O438" s="15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/>
      <c r="AL438" s="50"/>
      <c r="AM438" s="50"/>
      <c r="AN438" s="50"/>
      <c r="AO438" s="50"/>
      <c r="AP438" s="50"/>
      <c r="AQ438" s="50"/>
      <c r="AR438" s="50"/>
      <c r="AS438" s="50"/>
      <c r="AT438" s="50"/>
      <c r="AU438" s="50"/>
      <c r="AV438" s="50"/>
      <c r="AW438" s="50"/>
      <c r="AX438" s="50"/>
      <c r="AY438" s="50"/>
      <c r="AZ438" s="50"/>
      <c r="BA438" s="50"/>
      <c r="BB438" s="50"/>
      <c r="BC438" s="50"/>
      <c r="BD438" s="50"/>
      <c r="BE438" s="50"/>
      <c r="BF438" s="50"/>
      <c r="BG438" s="50"/>
      <c r="BH438" s="50"/>
      <c r="BI438" s="50"/>
      <c r="BJ438" s="50"/>
      <c r="BK438" s="50"/>
      <c r="BL438" s="50"/>
    </row>
    <row r="439" spans="1:64" s="11" customFormat="1">
      <c r="A439" s="17">
        <v>91</v>
      </c>
      <c r="B439" s="17">
        <v>80</v>
      </c>
      <c r="C439" s="17">
        <v>90</v>
      </c>
      <c r="D439" s="40">
        <v>94</v>
      </c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/>
      <c r="AL439" s="50"/>
      <c r="AM439" s="50"/>
      <c r="AN439" s="50"/>
      <c r="AO439" s="50"/>
      <c r="AP439" s="50"/>
      <c r="AQ439" s="50"/>
      <c r="AR439" s="50"/>
      <c r="AS439" s="50"/>
      <c r="AT439" s="50"/>
      <c r="AU439" s="50"/>
      <c r="AV439" s="50"/>
      <c r="AW439" s="50"/>
      <c r="AX439" s="50"/>
      <c r="AY439" s="50"/>
      <c r="AZ439" s="50"/>
      <c r="BA439" s="50"/>
      <c r="BB439" s="50"/>
      <c r="BC439" s="50"/>
      <c r="BD439" s="50"/>
      <c r="BE439" s="50"/>
      <c r="BF439" s="50"/>
      <c r="BG439" s="50"/>
      <c r="BH439" s="50"/>
      <c r="BI439" s="50"/>
      <c r="BJ439" s="50"/>
      <c r="BK439" s="50"/>
      <c r="BL439" s="50"/>
    </row>
    <row r="440" spans="1:64" s="11" customFormat="1">
      <c r="A440" s="14" t="s">
        <v>648</v>
      </c>
      <c r="B440" s="20" t="s">
        <v>2</v>
      </c>
      <c r="C440" s="48">
        <v>24</v>
      </c>
      <c r="D440" s="20" t="s">
        <v>3</v>
      </c>
      <c r="E440" s="20" t="s">
        <v>649</v>
      </c>
      <c r="F440" s="20" t="s">
        <v>5</v>
      </c>
      <c r="G440" s="16">
        <f>(A442*A443+B442*B443+C442*C443+D442*D443+E442*E443+F442*F443+G442*G443+H442*H443+I442*I443+J442*J443)/C440</f>
        <v>82.666666666666671</v>
      </c>
      <c r="H440" s="20"/>
      <c r="I440" s="20"/>
      <c r="J440" s="20"/>
      <c r="K440" s="20"/>
      <c r="L440" s="20"/>
      <c r="M440" s="26"/>
      <c r="N440" s="15"/>
      <c r="O440" s="15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/>
      <c r="AL440" s="50"/>
      <c r="AM440" s="50"/>
      <c r="AN440" s="50"/>
      <c r="AO440" s="50"/>
      <c r="AP440" s="50"/>
      <c r="AQ440" s="50"/>
      <c r="AR440" s="50"/>
      <c r="AS440" s="50"/>
      <c r="AT440" s="50"/>
      <c r="AU440" s="50"/>
      <c r="AV440" s="50"/>
      <c r="AW440" s="50"/>
      <c r="AX440" s="50"/>
      <c r="AY440" s="50"/>
      <c r="AZ440" s="50"/>
      <c r="BA440" s="50"/>
      <c r="BB440" s="50"/>
      <c r="BC440" s="50"/>
      <c r="BD440" s="50"/>
      <c r="BE440" s="50"/>
      <c r="BF440" s="50"/>
      <c r="BG440" s="50"/>
      <c r="BH440" s="50"/>
      <c r="BI440" s="50"/>
      <c r="BJ440" s="50"/>
      <c r="BK440" s="50"/>
      <c r="BL440" s="50"/>
    </row>
    <row r="441" spans="1:64" s="11" customFormat="1" ht="13.5">
      <c r="A441" s="15" t="s">
        <v>650</v>
      </c>
      <c r="B441" s="21" t="s">
        <v>651</v>
      </c>
      <c r="C441" s="21" t="s">
        <v>652</v>
      </c>
      <c r="D441" s="21" t="s">
        <v>653</v>
      </c>
      <c r="E441" s="21" t="s">
        <v>654</v>
      </c>
      <c r="F441" s="21" t="s">
        <v>655</v>
      </c>
      <c r="G441" s="20"/>
      <c r="H441" s="20"/>
      <c r="I441" s="20"/>
      <c r="J441" s="20"/>
      <c r="K441" s="20"/>
      <c r="L441" s="20"/>
      <c r="M441" s="20"/>
      <c r="N441" s="15"/>
      <c r="O441" s="15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/>
      <c r="AL441" s="50"/>
      <c r="AM441" s="50"/>
      <c r="AN441" s="50"/>
      <c r="AO441" s="50"/>
      <c r="AP441" s="50"/>
      <c r="AQ441" s="50"/>
      <c r="AR441" s="50"/>
      <c r="AS441" s="50"/>
      <c r="AT441" s="50"/>
      <c r="AU441" s="50"/>
      <c r="AV441" s="50"/>
      <c r="AW441" s="50"/>
      <c r="AX441" s="50"/>
      <c r="AY441" s="50"/>
      <c r="AZ441" s="50"/>
      <c r="BA441" s="50"/>
      <c r="BB441" s="50"/>
      <c r="BC441" s="50"/>
      <c r="BD441" s="50"/>
      <c r="BE441" s="50"/>
      <c r="BF441" s="50"/>
      <c r="BG441" s="50"/>
      <c r="BH441" s="50"/>
      <c r="BI441" s="50"/>
      <c r="BJ441" s="50"/>
      <c r="BK441" s="50"/>
      <c r="BL441" s="50"/>
    </row>
    <row r="442" spans="1:64" s="11" customFormat="1">
      <c r="A442" s="15">
        <v>1</v>
      </c>
      <c r="B442" s="21">
        <v>5</v>
      </c>
      <c r="C442" s="21">
        <v>6</v>
      </c>
      <c r="D442" s="21">
        <v>5</v>
      </c>
      <c r="E442" s="49">
        <v>5</v>
      </c>
      <c r="F442" s="21">
        <v>2</v>
      </c>
      <c r="G442" s="20"/>
      <c r="H442" s="20"/>
      <c r="I442" s="20"/>
      <c r="J442" s="20"/>
      <c r="K442" s="20"/>
      <c r="L442" s="20"/>
      <c r="M442" s="20"/>
      <c r="N442" s="15"/>
      <c r="O442" s="15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/>
      <c r="AL442" s="50"/>
      <c r="AM442" s="50"/>
      <c r="AN442" s="50"/>
      <c r="AO442" s="50"/>
      <c r="AP442" s="50"/>
      <c r="AQ442" s="50"/>
      <c r="AR442" s="50"/>
      <c r="AS442" s="50"/>
      <c r="AT442" s="50"/>
      <c r="AU442" s="50"/>
      <c r="AV442" s="50"/>
      <c r="AW442" s="50"/>
      <c r="AX442" s="50"/>
      <c r="AY442" s="50"/>
      <c r="AZ442" s="50"/>
      <c r="BA442" s="50"/>
      <c r="BB442" s="50"/>
      <c r="BC442" s="50"/>
      <c r="BD442" s="50"/>
      <c r="BE442" s="50"/>
      <c r="BF442" s="50"/>
      <c r="BG442" s="50"/>
      <c r="BH442" s="50"/>
      <c r="BI442" s="50"/>
      <c r="BJ442" s="50"/>
      <c r="BK442" s="50"/>
      <c r="BL442" s="50"/>
    </row>
    <row r="443" spans="1:64" s="11" customFormat="1">
      <c r="A443" s="17">
        <v>87</v>
      </c>
      <c r="B443" s="17">
        <v>83</v>
      </c>
      <c r="C443" s="17">
        <v>89</v>
      </c>
      <c r="D443" s="17">
        <v>81</v>
      </c>
      <c r="E443" s="40">
        <v>79</v>
      </c>
      <c r="F443" s="17">
        <v>74</v>
      </c>
      <c r="G443" s="17"/>
      <c r="H443" s="17"/>
      <c r="I443" s="17"/>
      <c r="J443" s="17"/>
      <c r="K443" s="17"/>
      <c r="L443" s="17"/>
      <c r="M443" s="17"/>
      <c r="N443" s="17"/>
      <c r="O443" s="17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/>
      <c r="AL443" s="50"/>
      <c r="AM443" s="50"/>
      <c r="AN443" s="50"/>
      <c r="AO443" s="50"/>
      <c r="AP443" s="50"/>
      <c r="AQ443" s="50"/>
      <c r="AR443" s="50"/>
      <c r="AS443" s="50"/>
      <c r="AT443" s="50"/>
      <c r="AU443" s="50"/>
      <c r="AV443" s="50"/>
      <c r="AW443" s="50"/>
      <c r="AX443" s="50"/>
      <c r="AY443" s="50"/>
      <c r="AZ443" s="50"/>
      <c r="BA443" s="50"/>
      <c r="BB443" s="50"/>
      <c r="BC443" s="50"/>
      <c r="BD443" s="50"/>
      <c r="BE443" s="50"/>
      <c r="BF443" s="50"/>
      <c r="BG443" s="50"/>
      <c r="BH443" s="50"/>
      <c r="BI443" s="50"/>
      <c r="BJ443" s="50"/>
      <c r="BK443" s="50"/>
      <c r="BL443" s="50"/>
    </row>
    <row r="444" spans="1:64" s="11" customFormat="1" ht="13.5">
      <c r="A444" s="14" t="s">
        <v>656</v>
      </c>
      <c r="B444" s="20" t="s">
        <v>2</v>
      </c>
      <c r="C444" s="20">
        <v>27</v>
      </c>
      <c r="D444" s="20" t="s">
        <v>3</v>
      </c>
      <c r="E444" s="20" t="s">
        <v>657</v>
      </c>
      <c r="F444" s="20" t="s">
        <v>5</v>
      </c>
      <c r="G444" s="16">
        <f>(A446*A447+B446*B447+C446*C447+D446*D447+E446*E447+F446*F447+G446*G447+H446*H447+I446*I447+J446*J447)/C444</f>
        <v>82.555555555555557</v>
      </c>
      <c r="H444" s="20"/>
      <c r="I444" s="20"/>
      <c r="J444" s="20"/>
      <c r="K444" s="20"/>
      <c r="L444" s="20"/>
      <c r="M444" s="20"/>
      <c r="N444" s="15"/>
      <c r="O444" s="15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/>
      <c r="AL444" s="50"/>
      <c r="AM444" s="50"/>
      <c r="AN444" s="50"/>
      <c r="AO444" s="50"/>
      <c r="AP444" s="50"/>
      <c r="AQ444" s="50"/>
      <c r="AR444" s="50"/>
      <c r="AS444" s="50"/>
      <c r="AT444" s="50"/>
      <c r="AU444" s="50"/>
      <c r="AV444" s="50"/>
      <c r="AW444" s="50"/>
      <c r="AX444" s="50"/>
      <c r="AY444" s="50"/>
      <c r="AZ444" s="50"/>
      <c r="BA444" s="50"/>
      <c r="BB444" s="50"/>
      <c r="BC444" s="50"/>
      <c r="BD444" s="50"/>
      <c r="BE444" s="50"/>
      <c r="BF444" s="50"/>
      <c r="BG444" s="50"/>
      <c r="BH444" s="50"/>
      <c r="BI444" s="50"/>
      <c r="BJ444" s="50"/>
      <c r="BK444" s="50"/>
      <c r="BL444" s="50"/>
    </row>
    <row r="445" spans="1:64" s="11" customFormat="1" ht="13.5">
      <c r="A445" s="21" t="s">
        <v>658</v>
      </c>
      <c r="B445" s="20" t="s">
        <v>659</v>
      </c>
      <c r="C445" s="20" t="s">
        <v>660</v>
      </c>
      <c r="D445" s="20" t="s">
        <v>661</v>
      </c>
      <c r="E445" s="20" t="s">
        <v>662</v>
      </c>
      <c r="F445" s="20"/>
      <c r="G445" s="20"/>
      <c r="H445" s="20"/>
      <c r="I445" s="20"/>
      <c r="J445" s="20"/>
      <c r="K445" s="20"/>
      <c r="L445" s="20"/>
      <c r="M445" s="20"/>
      <c r="N445" s="15"/>
      <c r="O445" s="15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/>
      <c r="AL445" s="50"/>
      <c r="AM445" s="50"/>
      <c r="AN445" s="50"/>
      <c r="AO445" s="50"/>
      <c r="AP445" s="50"/>
      <c r="AQ445" s="50"/>
      <c r="AR445" s="50"/>
      <c r="AS445" s="50"/>
      <c r="AT445" s="50"/>
      <c r="AU445" s="50"/>
      <c r="AV445" s="50"/>
      <c r="AW445" s="50"/>
      <c r="AX445" s="50"/>
      <c r="AY445" s="50"/>
      <c r="AZ445" s="50"/>
      <c r="BA445" s="50"/>
      <c r="BB445" s="50"/>
      <c r="BC445" s="50"/>
      <c r="BD445" s="50"/>
      <c r="BE445" s="50"/>
      <c r="BF445" s="50"/>
      <c r="BG445" s="50"/>
      <c r="BH445" s="50"/>
      <c r="BI445" s="50"/>
      <c r="BJ445" s="50"/>
      <c r="BK445" s="50"/>
      <c r="BL445" s="50"/>
    </row>
    <row r="446" spans="1:64" s="11" customFormat="1">
      <c r="A446" s="21">
        <v>6</v>
      </c>
      <c r="B446" s="20">
        <v>6</v>
      </c>
      <c r="C446" s="20">
        <v>3</v>
      </c>
      <c r="D446" s="20">
        <v>6</v>
      </c>
      <c r="E446" s="26">
        <v>6</v>
      </c>
      <c r="F446" s="20"/>
      <c r="G446" s="20"/>
      <c r="H446" s="20"/>
      <c r="I446" s="20"/>
      <c r="J446" s="20"/>
      <c r="K446" s="20"/>
      <c r="L446" s="20"/>
      <c r="M446" s="20"/>
      <c r="N446" s="15"/>
      <c r="O446" s="15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/>
      <c r="AL446" s="50"/>
      <c r="AM446" s="50"/>
      <c r="AN446" s="50"/>
      <c r="AO446" s="50"/>
      <c r="AP446" s="50"/>
      <c r="AQ446" s="50"/>
      <c r="AR446" s="50"/>
      <c r="AS446" s="50"/>
      <c r="AT446" s="50"/>
      <c r="AU446" s="50"/>
      <c r="AV446" s="50"/>
      <c r="AW446" s="50"/>
      <c r="AX446" s="50"/>
      <c r="AY446" s="50"/>
      <c r="AZ446" s="50"/>
      <c r="BA446" s="50"/>
      <c r="BB446" s="50"/>
      <c r="BC446" s="50"/>
      <c r="BD446" s="50"/>
      <c r="BE446" s="50"/>
      <c r="BF446" s="50"/>
      <c r="BG446" s="50"/>
      <c r="BH446" s="50"/>
      <c r="BI446" s="50"/>
      <c r="BJ446" s="50"/>
      <c r="BK446" s="50"/>
      <c r="BL446" s="50"/>
    </row>
    <row r="447" spans="1:64" s="11" customFormat="1">
      <c r="A447" s="17">
        <v>58</v>
      </c>
      <c r="B447" s="17">
        <v>90</v>
      </c>
      <c r="C447" s="17">
        <v>89</v>
      </c>
      <c r="D447" s="17">
        <v>89</v>
      </c>
      <c r="E447" s="40">
        <v>90</v>
      </c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/>
      <c r="AL447" s="50"/>
      <c r="AM447" s="50"/>
      <c r="AN447" s="50"/>
      <c r="AO447" s="50"/>
      <c r="AP447" s="50"/>
      <c r="AQ447" s="50"/>
      <c r="AR447" s="50"/>
      <c r="AS447" s="50"/>
      <c r="AT447" s="50"/>
      <c r="AU447" s="50"/>
      <c r="AV447" s="50"/>
      <c r="AW447" s="50"/>
      <c r="AX447" s="50"/>
      <c r="AY447" s="50"/>
      <c r="AZ447" s="50"/>
      <c r="BA447" s="50"/>
      <c r="BB447" s="50"/>
      <c r="BC447" s="50"/>
      <c r="BD447" s="50"/>
      <c r="BE447" s="50"/>
      <c r="BF447" s="50"/>
      <c r="BG447" s="50"/>
      <c r="BH447" s="50"/>
      <c r="BI447" s="50"/>
      <c r="BJ447" s="50"/>
      <c r="BK447" s="50"/>
      <c r="BL447" s="50"/>
    </row>
    <row r="448" spans="1:64" s="11" customFormat="1" ht="13.5">
      <c r="A448" s="14" t="s">
        <v>663</v>
      </c>
      <c r="B448" s="20" t="s">
        <v>445</v>
      </c>
      <c r="C448" s="20">
        <v>17</v>
      </c>
      <c r="D448" s="20" t="s">
        <v>3</v>
      </c>
      <c r="E448" s="22" t="s">
        <v>664</v>
      </c>
      <c r="F448" s="20" t="s">
        <v>5</v>
      </c>
      <c r="G448" s="16">
        <f>(A450*A451+B450*B451+C450*C451+D450*D451+E450*E451+F450*F451+G450*G451+H450*H451+I450*I451+J450*J451)/C448</f>
        <v>89.352941176470594</v>
      </c>
      <c r="H448" s="20"/>
      <c r="I448" s="20"/>
      <c r="J448" s="20"/>
      <c r="K448" s="20"/>
      <c r="L448" s="20"/>
      <c r="M448" s="20"/>
      <c r="N448" s="15"/>
      <c r="O448" s="15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/>
      <c r="AL448" s="50"/>
      <c r="AM448" s="50"/>
      <c r="AN448" s="50"/>
      <c r="AO448" s="50"/>
      <c r="AP448" s="50"/>
      <c r="AQ448" s="50"/>
      <c r="AR448" s="50"/>
      <c r="AS448" s="50"/>
      <c r="AT448" s="50"/>
      <c r="AU448" s="50"/>
      <c r="AV448" s="50"/>
      <c r="AW448" s="50"/>
      <c r="AX448" s="50"/>
      <c r="AY448" s="50"/>
      <c r="AZ448" s="50"/>
      <c r="BA448" s="50"/>
      <c r="BB448" s="50"/>
      <c r="BC448" s="50"/>
      <c r="BD448" s="50"/>
      <c r="BE448" s="50"/>
      <c r="BF448" s="50"/>
      <c r="BG448" s="50"/>
      <c r="BH448" s="50"/>
      <c r="BI448" s="50"/>
      <c r="BJ448" s="50"/>
      <c r="BK448" s="50"/>
      <c r="BL448" s="50"/>
    </row>
    <row r="449" spans="1:64" s="11" customFormat="1" ht="13.5">
      <c r="A449" s="21" t="s">
        <v>665</v>
      </c>
      <c r="B449" s="21" t="s">
        <v>666</v>
      </c>
      <c r="C449" s="21" t="s">
        <v>667</v>
      </c>
      <c r="D449" s="21" t="s">
        <v>668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15"/>
      <c r="O449" s="15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/>
      <c r="AL449" s="50"/>
      <c r="AM449" s="50"/>
      <c r="AN449" s="50"/>
      <c r="AO449" s="50"/>
      <c r="AP449" s="50"/>
      <c r="AQ449" s="50"/>
      <c r="AR449" s="50"/>
      <c r="AS449" s="50"/>
      <c r="AT449" s="50"/>
      <c r="AU449" s="50"/>
      <c r="AV449" s="50"/>
      <c r="AW449" s="50"/>
      <c r="AX449" s="50"/>
      <c r="AY449" s="50"/>
      <c r="AZ449" s="50"/>
      <c r="BA449" s="50"/>
      <c r="BB449" s="50"/>
      <c r="BC449" s="50"/>
      <c r="BD449" s="50"/>
      <c r="BE449" s="50"/>
      <c r="BF449" s="50"/>
      <c r="BG449" s="50"/>
      <c r="BH449" s="50"/>
      <c r="BI449" s="50"/>
      <c r="BJ449" s="50"/>
      <c r="BK449" s="50"/>
      <c r="BL449" s="50"/>
    </row>
    <row r="450" spans="1:64" s="11" customFormat="1" ht="13.5">
      <c r="A450" s="21">
        <v>5</v>
      </c>
      <c r="B450" s="21">
        <v>4</v>
      </c>
      <c r="C450" s="21">
        <v>5</v>
      </c>
      <c r="D450" s="21">
        <v>3</v>
      </c>
      <c r="E450" s="20"/>
      <c r="F450" s="20"/>
      <c r="G450" s="20"/>
      <c r="H450" s="20"/>
      <c r="I450" s="20"/>
      <c r="J450" s="20"/>
      <c r="K450" s="20"/>
      <c r="L450" s="20"/>
      <c r="M450" s="20"/>
      <c r="N450" s="15"/>
      <c r="O450" s="15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/>
      <c r="AL450" s="50"/>
      <c r="AM450" s="50"/>
      <c r="AN450" s="50"/>
      <c r="AO450" s="50"/>
      <c r="AP450" s="50"/>
      <c r="AQ450" s="50"/>
      <c r="AR450" s="50"/>
      <c r="AS450" s="50"/>
      <c r="AT450" s="50"/>
      <c r="AU450" s="50"/>
      <c r="AV450" s="50"/>
      <c r="AW450" s="50"/>
      <c r="AX450" s="50"/>
      <c r="AY450" s="50"/>
      <c r="AZ450" s="50"/>
      <c r="BA450" s="50"/>
      <c r="BB450" s="50"/>
      <c r="BC450" s="50"/>
      <c r="BD450" s="50"/>
      <c r="BE450" s="50"/>
      <c r="BF450" s="50"/>
      <c r="BG450" s="50"/>
      <c r="BH450" s="50"/>
      <c r="BI450" s="50"/>
      <c r="BJ450" s="50"/>
      <c r="BK450" s="50"/>
      <c r="BL450" s="50"/>
    </row>
    <row r="451" spans="1:64" s="11" customFormat="1">
      <c r="A451" s="40">
        <v>85</v>
      </c>
      <c r="B451" s="17">
        <v>97</v>
      </c>
      <c r="C451" s="17">
        <v>89</v>
      </c>
      <c r="D451" s="17">
        <v>87</v>
      </c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/>
      <c r="AL451" s="50"/>
      <c r="AM451" s="50"/>
      <c r="AN451" s="50"/>
      <c r="AO451" s="50"/>
      <c r="AP451" s="50"/>
      <c r="AQ451" s="50"/>
      <c r="AR451" s="50"/>
      <c r="AS451" s="50"/>
      <c r="AT451" s="50"/>
      <c r="AU451" s="50"/>
      <c r="AV451" s="50"/>
      <c r="AW451" s="50"/>
      <c r="AX451" s="50"/>
      <c r="AY451" s="50"/>
      <c r="AZ451" s="50"/>
      <c r="BA451" s="50"/>
      <c r="BB451" s="50"/>
      <c r="BC451" s="50"/>
      <c r="BD451" s="50"/>
      <c r="BE451" s="50"/>
      <c r="BF451" s="50"/>
      <c r="BG451" s="50"/>
      <c r="BH451" s="50"/>
      <c r="BI451" s="50"/>
      <c r="BJ451" s="50"/>
      <c r="BK451" s="50"/>
      <c r="BL451" s="50"/>
    </row>
    <row r="452" spans="1:64" s="11" customFormat="1" ht="13.5">
      <c r="A452" s="14" t="s">
        <v>669</v>
      </c>
      <c r="B452" s="20" t="s">
        <v>445</v>
      </c>
      <c r="C452" s="21">
        <v>15</v>
      </c>
      <c r="D452" s="20" t="s">
        <v>3</v>
      </c>
      <c r="E452" s="21" t="s">
        <v>670</v>
      </c>
      <c r="F452" s="20" t="s">
        <v>5</v>
      </c>
      <c r="G452" s="16">
        <f>(A454*A455+B454*B455+C454*C455+D454*D455+E454*E455+F454*F455+G454*G455+H454*H455+I454*I455+J454*J455)/C452</f>
        <v>88.666666666666671</v>
      </c>
      <c r="H452" s="20"/>
      <c r="I452" s="20"/>
      <c r="J452" s="20"/>
      <c r="K452" s="20"/>
      <c r="L452" s="20"/>
      <c r="M452" s="20"/>
      <c r="N452" s="15"/>
      <c r="O452" s="15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/>
      <c r="AL452" s="50"/>
      <c r="AM452" s="50"/>
      <c r="AN452" s="50"/>
      <c r="AO452" s="50"/>
      <c r="AP452" s="50"/>
      <c r="AQ452" s="50"/>
      <c r="AR452" s="50"/>
      <c r="AS452" s="50"/>
      <c r="AT452" s="50"/>
      <c r="AU452" s="50"/>
      <c r="AV452" s="50"/>
      <c r="AW452" s="50"/>
      <c r="AX452" s="50"/>
      <c r="AY452" s="50"/>
      <c r="AZ452" s="50"/>
      <c r="BA452" s="50"/>
      <c r="BB452" s="50"/>
      <c r="BC452" s="50"/>
      <c r="BD452" s="50"/>
      <c r="BE452" s="50"/>
      <c r="BF452" s="50"/>
      <c r="BG452" s="50"/>
      <c r="BH452" s="50"/>
      <c r="BI452" s="50"/>
      <c r="BJ452" s="50"/>
      <c r="BK452" s="50"/>
      <c r="BL452" s="50"/>
    </row>
    <row r="453" spans="1:64" s="11" customFormat="1" ht="13.5">
      <c r="A453" s="21" t="s">
        <v>671</v>
      </c>
      <c r="B453" s="21" t="s">
        <v>665</v>
      </c>
      <c r="C453" s="21" t="s">
        <v>672</v>
      </c>
      <c r="D453" s="21" t="s">
        <v>673</v>
      </c>
      <c r="E453" s="15" t="s">
        <v>509</v>
      </c>
      <c r="F453" s="21"/>
      <c r="G453" s="20"/>
      <c r="H453" s="20"/>
      <c r="I453" s="20"/>
      <c r="J453" s="20"/>
      <c r="K453" s="20"/>
      <c r="L453" s="20"/>
      <c r="M453" s="20"/>
      <c r="N453" s="15"/>
      <c r="O453" s="15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/>
      <c r="AL453" s="50"/>
      <c r="AM453" s="50"/>
      <c r="AN453" s="50"/>
      <c r="AO453" s="50"/>
      <c r="AP453" s="50"/>
      <c r="AQ453" s="50"/>
      <c r="AR453" s="50"/>
      <c r="AS453" s="50"/>
      <c r="AT453" s="50"/>
      <c r="AU453" s="50"/>
      <c r="AV453" s="50"/>
      <c r="AW453" s="50"/>
      <c r="AX453" s="50"/>
      <c r="AY453" s="50"/>
      <c r="AZ453" s="50"/>
      <c r="BA453" s="50"/>
      <c r="BB453" s="50"/>
      <c r="BC453" s="50"/>
      <c r="BD453" s="50"/>
      <c r="BE453" s="50"/>
      <c r="BF453" s="50"/>
      <c r="BG453" s="50"/>
      <c r="BH453" s="50"/>
      <c r="BI453" s="50"/>
      <c r="BJ453" s="50"/>
      <c r="BK453" s="50"/>
      <c r="BL453" s="50"/>
    </row>
    <row r="454" spans="1:64" s="11" customFormat="1">
      <c r="A454" s="21">
        <v>3</v>
      </c>
      <c r="B454" s="21">
        <v>1</v>
      </c>
      <c r="C454" s="21">
        <v>6</v>
      </c>
      <c r="D454" s="21">
        <v>4</v>
      </c>
      <c r="E454" s="15">
        <v>1</v>
      </c>
      <c r="F454" s="49"/>
      <c r="G454" s="20"/>
      <c r="H454" s="20"/>
      <c r="I454" s="20"/>
      <c r="J454" s="20"/>
      <c r="K454" s="20"/>
      <c r="L454" s="20"/>
      <c r="M454" s="20"/>
      <c r="N454" s="15"/>
      <c r="O454" s="15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/>
      <c r="AL454" s="50"/>
      <c r="AM454" s="50"/>
      <c r="AN454" s="50"/>
      <c r="AO454" s="50"/>
      <c r="AP454" s="50"/>
      <c r="AQ454" s="50"/>
      <c r="AR454" s="50"/>
      <c r="AS454" s="50"/>
      <c r="AT454" s="50"/>
      <c r="AU454" s="50"/>
      <c r="AV454" s="50"/>
      <c r="AW454" s="50"/>
      <c r="AX454" s="50"/>
      <c r="AY454" s="50"/>
      <c r="AZ454" s="50"/>
      <c r="BA454" s="50"/>
      <c r="BB454" s="50"/>
      <c r="BC454" s="50"/>
      <c r="BD454" s="50"/>
      <c r="BE454" s="50"/>
      <c r="BF454" s="50"/>
      <c r="BG454" s="50"/>
      <c r="BH454" s="50"/>
      <c r="BI454" s="50"/>
      <c r="BJ454" s="50"/>
      <c r="BK454" s="50"/>
      <c r="BL454" s="50"/>
    </row>
    <row r="455" spans="1:64" s="11" customFormat="1">
      <c r="A455" s="17">
        <v>90</v>
      </c>
      <c r="B455" s="17">
        <v>85</v>
      </c>
      <c r="C455" s="17">
        <v>94</v>
      </c>
      <c r="D455" s="17">
        <v>84</v>
      </c>
      <c r="E455" s="40">
        <v>75</v>
      </c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/>
      <c r="AL455" s="50"/>
      <c r="AM455" s="50"/>
      <c r="AN455" s="50"/>
      <c r="AO455" s="50"/>
      <c r="AP455" s="50"/>
      <c r="AQ455" s="50"/>
      <c r="AR455" s="50"/>
      <c r="AS455" s="50"/>
      <c r="AT455" s="50"/>
      <c r="AU455" s="50"/>
      <c r="AV455" s="50"/>
      <c r="AW455" s="50"/>
      <c r="AX455" s="50"/>
      <c r="AY455" s="50"/>
      <c r="AZ455" s="50"/>
      <c r="BA455" s="50"/>
      <c r="BB455" s="50"/>
      <c r="BC455" s="50"/>
      <c r="BD455" s="50"/>
      <c r="BE455" s="50"/>
      <c r="BF455" s="50"/>
      <c r="BG455" s="50"/>
      <c r="BH455" s="50"/>
      <c r="BI455" s="50"/>
      <c r="BJ455" s="50"/>
      <c r="BK455" s="50"/>
      <c r="BL455" s="50"/>
    </row>
    <row r="456" spans="1:64" s="11" customFormat="1" ht="13.5">
      <c r="A456" s="14" t="s">
        <v>674</v>
      </c>
      <c r="B456" s="20" t="s">
        <v>445</v>
      </c>
      <c r="C456" s="20">
        <v>21</v>
      </c>
      <c r="D456" s="20" t="s">
        <v>3</v>
      </c>
      <c r="E456" s="20" t="s">
        <v>675</v>
      </c>
      <c r="F456" s="20" t="s">
        <v>5</v>
      </c>
      <c r="G456" s="16">
        <f>(A458*A459+B458*B459+C458*C459+D458*D459+E458*E459+F458*F459+G458*G459+H458*H459+I458*I459+J458*J459)/C456</f>
        <v>86.285714285714292</v>
      </c>
      <c r="H456" s="20"/>
      <c r="I456" s="20"/>
      <c r="J456" s="20"/>
      <c r="K456" s="20"/>
      <c r="L456" s="20"/>
      <c r="M456" s="20"/>
      <c r="N456" s="15"/>
      <c r="O456" s="2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/>
      <c r="AL456" s="50"/>
      <c r="AM456" s="50"/>
      <c r="AN456" s="50"/>
      <c r="AO456" s="50"/>
      <c r="AP456" s="50"/>
      <c r="AQ456" s="50"/>
      <c r="AR456" s="50"/>
      <c r="AS456" s="50"/>
      <c r="AT456" s="50"/>
      <c r="AU456" s="50"/>
      <c r="AV456" s="50"/>
      <c r="AW456" s="50"/>
      <c r="AX456" s="50"/>
      <c r="AY456" s="50"/>
      <c r="AZ456" s="50"/>
      <c r="BA456" s="50"/>
      <c r="BB456" s="50"/>
      <c r="BC456" s="50"/>
      <c r="BD456" s="50"/>
      <c r="BE456" s="50"/>
      <c r="BF456" s="50"/>
      <c r="BG456" s="50"/>
      <c r="BH456" s="50"/>
      <c r="BI456" s="50"/>
      <c r="BJ456" s="50"/>
      <c r="BK456" s="50"/>
      <c r="BL456" s="50"/>
    </row>
    <row r="457" spans="1:64" s="11" customFormat="1" ht="13.5">
      <c r="A457" s="15" t="s">
        <v>676</v>
      </c>
      <c r="B457" s="15" t="s">
        <v>677</v>
      </c>
      <c r="C457" s="15" t="s">
        <v>678</v>
      </c>
      <c r="D457" s="21" t="s">
        <v>679</v>
      </c>
      <c r="E457" s="20"/>
      <c r="F457" s="20"/>
      <c r="G457" s="20"/>
      <c r="H457" s="20"/>
      <c r="I457" s="20"/>
      <c r="J457" s="20"/>
      <c r="K457" s="20"/>
      <c r="L457" s="20"/>
      <c r="M457" s="20"/>
      <c r="N457" s="15"/>
      <c r="O457" s="2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/>
      <c r="AL457" s="50"/>
      <c r="AM457" s="50"/>
      <c r="AN457" s="50"/>
      <c r="AO457" s="50"/>
      <c r="AP457" s="50"/>
      <c r="AQ457" s="50"/>
      <c r="AR457" s="50"/>
      <c r="AS457" s="50"/>
      <c r="AT457" s="50"/>
      <c r="AU457" s="50"/>
      <c r="AV457" s="50"/>
      <c r="AW457" s="50"/>
      <c r="AX457" s="50"/>
      <c r="AY457" s="50"/>
      <c r="AZ457" s="50"/>
      <c r="BA457" s="50"/>
      <c r="BB457" s="50"/>
      <c r="BC457" s="50"/>
      <c r="BD457" s="50"/>
      <c r="BE457" s="50"/>
      <c r="BF457" s="50"/>
      <c r="BG457" s="50"/>
      <c r="BH457" s="50"/>
      <c r="BI457" s="50"/>
      <c r="BJ457" s="50"/>
      <c r="BK457" s="50"/>
      <c r="BL457" s="50"/>
    </row>
    <row r="458" spans="1:64" s="11" customFormat="1">
      <c r="A458" s="15">
        <v>3</v>
      </c>
      <c r="B458" s="21">
        <v>6</v>
      </c>
      <c r="C458" s="21">
        <v>6</v>
      </c>
      <c r="D458" s="21">
        <v>6</v>
      </c>
      <c r="E458" s="20"/>
      <c r="F458" s="26"/>
      <c r="G458" s="20"/>
      <c r="H458" s="20"/>
      <c r="I458" s="20"/>
      <c r="J458" s="20"/>
      <c r="K458" s="20"/>
      <c r="L458" s="20"/>
      <c r="M458" s="20"/>
      <c r="N458" s="15"/>
      <c r="O458" s="2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/>
      <c r="AL458" s="50"/>
      <c r="AM458" s="50"/>
      <c r="AN458" s="50"/>
      <c r="AO458" s="50"/>
      <c r="AP458" s="50"/>
      <c r="AQ458" s="50"/>
      <c r="AR458" s="50"/>
      <c r="AS458" s="50"/>
      <c r="AT458" s="50"/>
      <c r="AU458" s="50"/>
      <c r="AV458" s="50"/>
      <c r="AW458" s="50"/>
      <c r="AX458" s="50"/>
      <c r="AY458" s="50"/>
      <c r="AZ458" s="50"/>
      <c r="BA458" s="50"/>
      <c r="BB458" s="50"/>
      <c r="BC458" s="50"/>
      <c r="BD458" s="50"/>
      <c r="BE458" s="50"/>
      <c r="BF458" s="50"/>
      <c r="BG458" s="50"/>
      <c r="BH458" s="50"/>
      <c r="BI458" s="50"/>
      <c r="BJ458" s="50"/>
      <c r="BK458" s="50"/>
      <c r="BL458" s="50"/>
    </row>
    <row r="459" spans="1:64" s="11" customFormat="1" ht="13.5">
      <c r="A459" s="17">
        <v>78</v>
      </c>
      <c r="B459" s="17">
        <v>83</v>
      </c>
      <c r="C459" s="17">
        <v>87</v>
      </c>
      <c r="D459" s="17">
        <v>93</v>
      </c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/>
      <c r="AL459" s="50"/>
      <c r="AM459" s="50"/>
      <c r="AN459" s="50"/>
      <c r="AO459" s="50"/>
      <c r="AP459" s="50"/>
      <c r="AQ459" s="50"/>
      <c r="AR459" s="50"/>
      <c r="AS459" s="50"/>
      <c r="AT459" s="50"/>
      <c r="AU459" s="50"/>
      <c r="AV459" s="50"/>
      <c r="AW459" s="50"/>
      <c r="AX459" s="50"/>
      <c r="AY459" s="50"/>
      <c r="AZ459" s="50"/>
      <c r="BA459" s="50"/>
      <c r="BB459" s="50"/>
      <c r="BC459" s="50"/>
      <c r="BD459" s="50"/>
      <c r="BE459" s="50"/>
      <c r="BF459" s="50"/>
      <c r="BG459" s="50"/>
      <c r="BH459" s="50"/>
      <c r="BI459" s="50"/>
      <c r="BJ459" s="50"/>
      <c r="BK459" s="50"/>
      <c r="BL459" s="50"/>
    </row>
    <row r="460" spans="1:64" s="11" customFormat="1">
      <c r="A460" s="14" t="s">
        <v>680</v>
      </c>
      <c r="B460" s="20" t="s">
        <v>445</v>
      </c>
      <c r="C460" s="20">
        <v>26</v>
      </c>
      <c r="D460" s="20" t="s">
        <v>3</v>
      </c>
      <c r="E460" s="20" t="s">
        <v>681</v>
      </c>
      <c r="F460" s="20" t="s">
        <v>5</v>
      </c>
      <c r="G460" s="16">
        <f>(A462*A463+B462*B463+C462*C463+D462*D463+E462*E463+F462*F463+G462*G463+H462*H463+I462*I463+J462*J463)/C460</f>
        <v>82.384615384615387</v>
      </c>
      <c r="H460" s="20"/>
      <c r="I460" s="20"/>
      <c r="J460" s="20"/>
      <c r="K460" s="20"/>
      <c r="L460" s="20"/>
      <c r="M460" s="26"/>
      <c r="N460" s="15"/>
      <c r="O460" s="2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/>
      <c r="AL460" s="50"/>
      <c r="AM460" s="50"/>
      <c r="AN460" s="50"/>
      <c r="AO460" s="50"/>
      <c r="AP460" s="50"/>
      <c r="AQ460" s="50"/>
      <c r="AR460" s="50"/>
      <c r="AS460" s="50"/>
      <c r="AT460" s="50"/>
      <c r="AU460" s="50"/>
      <c r="AV460" s="50"/>
      <c r="AW460" s="50"/>
      <c r="AX460" s="50"/>
      <c r="AY460" s="50"/>
      <c r="AZ460" s="50"/>
      <c r="BA460" s="50"/>
      <c r="BB460" s="50"/>
      <c r="BC460" s="50"/>
      <c r="BD460" s="50"/>
      <c r="BE460" s="50"/>
      <c r="BF460" s="50"/>
      <c r="BG460" s="50"/>
      <c r="BH460" s="50"/>
      <c r="BI460" s="50"/>
      <c r="BJ460" s="50"/>
      <c r="BK460" s="50"/>
      <c r="BL460" s="50"/>
    </row>
    <row r="461" spans="1:64" s="11" customFormat="1" ht="13.5">
      <c r="A461" s="15" t="s">
        <v>682</v>
      </c>
      <c r="B461" s="15" t="s">
        <v>683</v>
      </c>
      <c r="C461" s="15" t="s">
        <v>684</v>
      </c>
      <c r="D461" s="20" t="s">
        <v>685</v>
      </c>
      <c r="E461" s="20" t="s">
        <v>686</v>
      </c>
      <c r="F461" s="20" t="s">
        <v>687</v>
      </c>
      <c r="G461" s="20"/>
      <c r="H461" s="20"/>
      <c r="I461" s="20"/>
      <c r="J461" s="20"/>
      <c r="K461" s="20"/>
      <c r="L461" s="20"/>
      <c r="M461" s="20"/>
      <c r="N461" s="15"/>
      <c r="O461" s="2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/>
      <c r="AL461" s="50"/>
      <c r="AM461" s="50"/>
      <c r="AN461" s="50"/>
      <c r="AO461" s="50"/>
      <c r="AP461" s="50"/>
      <c r="AQ461" s="50"/>
      <c r="AR461" s="50"/>
      <c r="AS461" s="50"/>
      <c r="AT461" s="50"/>
      <c r="AU461" s="50"/>
      <c r="AV461" s="50"/>
      <c r="AW461" s="50"/>
      <c r="AX461" s="50"/>
      <c r="AY461" s="50"/>
      <c r="AZ461" s="50"/>
      <c r="BA461" s="50"/>
      <c r="BB461" s="50"/>
      <c r="BC461" s="50"/>
      <c r="BD461" s="50"/>
      <c r="BE461" s="50"/>
      <c r="BF461" s="50"/>
      <c r="BG461" s="50"/>
      <c r="BH461" s="50"/>
      <c r="BI461" s="50"/>
      <c r="BJ461" s="50"/>
      <c r="BK461" s="50"/>
      <c r="BL461" s="50"/>
    </row>
    <row r="462" spans="1:64" s="11" customFormat="1" ht="13.5">
      <c r="A462" s="15">
        <v>5</v>
      </c>
      <c r="B462" s="21">
        <v>1</v>
      </c>
      <c r="C462" s="21">
        <v>6</v>
      </c>
      <c r="D462" s="20">
        <v>2</v>
      </c>
      <c r="E462" s="20">
        <v>6</v>
      </c>
      <c r="F462" s="20">
        <v>6</v>
      </c>
      <c r="G462" s="20"/>
      <c r="H462" s="20"/>
      <c r="I462" s="20"/>
      <c r="J462" s="20"/>
      <c r="K462" s="20"/>
      <c r="L462" s="20"/>
      <c r="M462" s="20"/>
      <c r="N462" s="15"/>
      <c r="O462" s="2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/>
      <c r="AL462" s="50"/>
      <c r="AM462" s="50"/>
      <c r="AN462" s="50"/>
      <c r="AO462" s="50"/>
      <c r="AP462" s="50"/>
      <c r="AQ462" s="50"/>
      <c r="AR462" s="50"/>
      <c r="AS462" s="50"/>
      <c r="AT462" s="50"/>
      <c r="AU462" s="50"/>
      <c r="AV462" s="50"/>
      <c r="AW462" s="50"/>
      <c r="AX462" s="50"/>
      <c r="AY462" s="50"/>
      <c r="AZ462" s="50"/>
      <c r="BA462" s="50"/>
      <c r="BB462" s="50"/>
      <c r="BC462" s="50"/>
      <c r="BD462" s="50"/>
      <c r="BE462" s="50"/>
      <c r="BF462" s="50"/>
      <c r="BG462" s="50"/>
      <c r="BH462" s="50"/>
      <c r="BI462" s="50"/>
      <c r="BJ462" s="50"/>
      <c r="BK462" s="50"/>
      <c r="BL462" s="50"/>
    </row>
    <row r="463" spans="1:64" s="11" customFormat="1" ht="13.5">
      <c r="A463" s="17">
        <v>69</v>
      </c>
      <c r="B463" s="17">
        <v>81</v>
      </c>
      <c r="C463" s="17">
        <v>83</v>
      </c>
      <c r="D463" s="17">
        <v>90</v>
      </c>
      <c r="E463" s="17">
        <v>88</v>
      </c>
      <c r="F463" s="17">
        <v>85</v>
      </c>
      <c r="G463" s="17"/>
      <c r="H463" s="17"/>
      <c r="I463" s="17"/>
      <c r="J463" s="17"/>
      <c r="K463" s="17"/>
      <c r="L463" s="17"/>
      <c r="M463" s="17"/>
      <c r="N463" s="17"/>
      <c r="O463" s="17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/>
      <c r="AL463" s="50"/>
      <c r="AM463" s="50"/>
      <c r="AN463" s="50"/>
      <c r="AO463" s="50"/>
      <c r="AP463" s="50"/>
      <c r="AQ463" s="50"/>
      <c r="AR463" s="50"/>
      <c r="AS463" s="50"/>
      <c r="AT463" s="50"/>
      <c r="AU463" s="50"/>
      <c r="AV463" s="50"/>
      <c r="AW463" s="50"/>
      <c r="AX463" s="50"/>
      <c r="AY463" s="50"/>
      <c r="AZ463" s="50"/>
      <c r="BA463" s="50"/>
      <c r="BB463" s="50"/>
      <c r="BC463" s="50"/>
      <c r="BD463" s="50"/>
      <c r="BE463" s="50"/>
      <c r="BF463" s="50"/>
      <c r="BG463" s="50"/>
      <c r="BH463" s="50"/>
      <c r="BI463" s="50"/>
      <c r="BJ463" s="50"/>
      <c r="BK463" s="50"/>
      <c r="BL463" s="50"/>
    </row>
    <row r="464" spans="1:64" s="11" customFormat="1">
      <c r="A464" s="14" t="s">
        <v>688</v>
      </c>
      <c r="B464" s="20" t="s">
        <v>445</v>
      </c>
      <c r="C464" s="20">
        <v>20</v>
      </c>
      <c r="D464" s="20" t="s">
        <v>3</v>
      </c>
      <c r="E464" s="20" t="s">
        <v>681</v>
      </c>
      <c r="F464" s="20" t="s">
        <v>5</v>
      </c>
      <c r="G464" s="16">
        <f>(A466*A467+B466*B467+C466*C467+D466*D467+E466*E467+F466*F467+G466*G467+H466*H467+I466*I467)/C464</f>
        <v>83</v>
      </c>
      <c r="H464" s="20"/>
      <c r="I464" s="20"/>
      <c r="J464" s="20"/>
      <c r="K464" s="20"/>
      <c r="L464" s="20"/>
      <c r="M464" s="26"/>
      <c r="N464" s="15"/>
      <c r="O464" s="2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/>
      <c r="AL464" s="50"/>
      <c r="AM464" s="50"/>
      <c r="AN464" s="50"/>
      <c r="AO464" s="50"/>
      <c r="AP464" s="50"/>
      <c r="AQ464" s="50"/>
      <c r="AR464" s="50"/>
      <c r="AS464" s="50"/>
      <c r="AT464" s="50"/>
      <c r="AU464" s="50"/>
      <c r="AV464" s="50"/>
      <c r="AW464" s="50"/>
      <c r="AX464" s="50"/>
      <c r="AY464" s="50"/>
      <c r="AZ464" s="50"/>
      <c r="BA464" s="50"/>
      <c r="BB464" s="50"/>
      <c r="BC464" s="50"/>
      <c r="BD464" s="50"/>
      <c r="BE464" s="50"/>
      <c r="BF464" s="50"/>
      <c r="BG464" s="50"/>
      <c r="BH464" s="50"/>
      <c r="BI464" s="50"/>
      <c r="BJ464" s="50"/>
      <c r="BK464" s="50"/>
      <c r="BL464" s="50"/>
    </row>
    <row r="465" spans="1:64" s="11" customFormat="1" ht="13.5">
      <c r="A465" s="15" t="s">
        <v>682</v>
      </c>
      <c r="B465" s="15" t="s">
        <v>689</v>
      </c>
      <c r="C465" s="15" t="s">
        <v>690</v>
      </c>
      <c r="D465" s="15" t="s">
        <v>691</v>
      </c>
      <c r="E465" s="20" t="s">
        <v>692</v>
      </c>
      <c r="F465" s="20" t="s">
        <v>693</v>
      </c>
      <c r="G465" s="20" t="s">
        <v>694</v>
      </c>
      <c r="H465" s="20"/>
      <c r="I465" s="20"/>
      <c r="J465" s="20"/>
      <c r="K465" s="20"/>
      <c r="L465" s="20"/>
      <c r="M465" s="20"/>
      <c r="N465" s="15"/>
      <c r="O465" s="2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/>
      <c r="AL465" s="50"/>
      <c r="AM465" s="50"/>
      <c r="AN465" s="50"/>
      <c r="AO465" s="50"/>
      <c r="AP465" s="50"/>
      <c r="AQ465" s="50"/>
      <c r="AR465" s="50"/>
      <c r="AS465" s="50"/>
      <c r="AT465" s="50"/>
      <c r="AU465" s="50"/>
      <c r="AV465" s="50"/>
      <c r="AW465" s="50"/>
      <c r="AX465" s="50"/>
      <c r="AY465" s="50"/>
      <c r="AZ465" s="50"/>
      <c r="BA465" s="50"/>
      <c r="BB465" s="50"/>
      <c r="BC465" s="50"/>
      <c r="BD465" s="50"/>
      <c r="BE465" s="50"/>
      <c r="BF465" s="50"/>
      <c r="BG465" s="50"/>
      <c r="BH465" s="50"/>
      <c r="BI465" s="50"/>
      <c r="BJ465" s="50"/>
      <c r="BK465" s="50"/>
      <c r="BL465" s="50"/>
    </row>
    <row r="466" spans="1:64" s="11" customFormat="1" ht="13.5">
      <c r="A466" s="15">
        <v>1</v>
      </c>
      <c r="B466" s="21">
        <v>5</v>
      </c>
      <c r="C466" s="21">
        <v>3</v>
      </c>
      <c r="D466" s="20">
        <v>2</v>
      </c>
      <c r="E466" s="20">
        <v>6</v>
      </c>
      <c r="F466" s="20">
        <v>2</v>
      </c>
      <c r="G466" s="20">
        <v>1</v>
      </c>
      <c r="H466" s="20"/>
      <c r="I466" s="20"/>
      <c r="J466" s="20"/>
      <c r="K466" s="20"/>
      <c r="L466" s="20"/>
      <c r="M466" s="20"/>
      <c r="N466" s="15"/>
      <c r="O466" s="2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/>
      <c r="AL466" s="50"/>
      <c r="AM466" s="50"/>
      <c r="AN466" s="50"/>
      <c r="AO466" s="50"/>
      <c r="AP466" s="50"/>
      <c r="AQ466" s="50"/>
      <c r="AR466" s="50"/>
      <c r="AS466" s="50"/>
      <c r="AT466" s="50"/>
      <c r="AU466" s="50"/>
      <c r="AV466" s="50"/>
      <c r="AW466" s="50"/>
      <c r="AX466" s="50"/>
      <c r="AY466" s="50"/>
      <c r="AZ466" s="50"/>
      <c r="BA466" s="50"/>
      <c r="BB466" s="50"/>
      <c r="BC466" s="50"/>
      <c r="BD466" s="50"/>
      <c r="BE466" s="50"/>
      <c r="BF466" s="50"/>
      <c r="BG466" s="50"/>
      <c r="BH466" s="50"/>
      <c r="BI466" s="50"/>
      <c r="BJ466" s="50"/>
      <c r="BK466" s="50"/>
      <c r="BL466" s="50"/>
    </row>
    <row r="467" spans="1:64" s="11" customFormat="1" ht="13.5">
      <c r="A467" s="17">
        <v>69</v>
      </c>
      <c r="B467" s="17">
        <v>66</v>
      </c>
      <c r="C467" s="17">
        <v>88</v>
      </c>
      <c r="D467" s="17">
        <v>91</v>
      </c>
      <c r="E467" s="17">
        <v>90</v>
      </c>
      <c r="F467" s="17">
        <v>93</v>
      </c>
      <c r="G467" s="17">
        <v>89</v>
      </c>
      <c r="H467" s="17"/>
      <c r="I467" s="17"/>
      <c r="J467" s="17"/>
      <c r="K467" s="17"/>
      <c r="L467" s="17"/>
      <c r="M467" s="17"/>
      <c r="N467" s="17"/>
      <c r="O467" s="17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/>
      <c r="AL467" s="50"/>
      <c r="AM467" s="50"/>
      <c r="AN467" s="50"/>
      <c r="AO467" s="50"/>
      <c r="AP467" s="50"/>
      <c r="AQ467" s="50"/>
      <c r="AR467" s="50"/>
      <c r="AS467" s="50"/>
      <c r="AT467" s="50"/>
      <c r="AU467" s="50"/>
      <c r="AV467" s="50"/>
      <c r="AW467" s="50"/>
      <c r="AX467" s="50"/>
      <c r="AY467" s="50"/>
      <c r="AZ467" s="50"/>
      <c r="BA467" s="50"/>
      <c r="BB467" s="50"/>
      <c r="BC467" s="50"/>
      <c r="BD467" s="50"/>
      <c r="BE467" s="50"/>
      <c r="BF467" s="50"/>
      <c r="BG467" s="50"/>
      <c r="BH467" s="50"/>
      <c r="BI467" s="50"/>
      <c r="BJ467" s="50"/>
      <c r="BK467" s="50"/>
      <c r="BL467" s="50"/>
    </row>
    <row r="468" spans="1:64" s="11" customFormat="1" ht="13.5">
      <c r="A468" s="14" t="s">
        <v>695</v>
      </c>
      <c r="B468" s="20" t="s">
        <v>445</v>
      </c>
      <c r="C468" s="20">
        <v>35</v>
      </c>
      <c r="D468" s="20" t="s">
        <v>3</v>
      </c>
      <c r="E468" s="20" t="s">
        <v>681</v>
      </c>
      <c r="F468" s="20" t="s">
        <v>5</v>
      </c>
      <c r="G468" s="16">
        <f>(A470*A471+B470*B471+C470*C471+D470*D471+E470*E471+F470*F471+G470*G471+H470*H471+I470*I471+J470*J471)/C468</f>
        <v>86.371428571428567</v>
      </c>
      <c r="H468" s="20"/>
      <c r="I468" s="20"/>
      <c r="J468" s="20"/>
      <c r="K468" s="20"/>
      <c r="L468" s="20"/>
      <c r="M468" s="20"/>
      <c r="N468" s="15"/>
      <c r="O468" s="15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/>
      <c r="AL468" s="50"/>
      <c r="AM468" s="50"/>
      <c r="AN468" s="50"/>
      <c r="AO468" s="50"/>
      <c r="AP468" s="50"/>
      <c r="AQ468" s="50"/>
      <c r="AR468" s="50"/>
      <c r="AS468" s="50"/>
      <c r="AT468" s="50"/>
      <c r="AU468" s="50"/>
      <c r="AV468" s="50"/>
      <c r="AW468" s="50"/>
      <c r="AX468" s="50"/>
      <c r="AY468" s="50"/>
      <c r="AZ468" s="50"/>
      <c r="BA468" s="50"/>
      <c r="BB468" s="50"/>
      <c r="BC468" s="50"/>
      <c r="BD468" s="50"/>
      <c r="BE468" s="50"/>
      <c r="BF468" s="50"/>
      <c r="BG468" s="50"/>
      <c r="BH468" s="50"/>
      <c r="BI468" s="50"/>
      <c r="BJ468" s="50"/>
      <c r="BK468" s="50"/>
      <c r="BL468" s="50"/>
    </row>
    <row r="469" spans="1:64" s="11" customFormat="1" ht="13.5">
      <c r="A469" s="15" t="s">
        <v>696</v>
      </c>
      <c r="B469" s="15" t="s">
        <v>697</v>
      </c>
      <c r="C469" s="20" t="s">
        <v>698</v>
      </c>
      <c r="D469" s="15" t="s">
        <v>650</v>
      </c>
      <c r="E469" s="20" t="s">
        <v>699</v>
      </c>
      <c r="F469" s="20" t="s">
        <v>700</v>
      </c>
      <c r="G469" s="15" t="s">
        <v>655</v>
      </c>
      <c r="H469" s="20"/>
      <c r="I469" s="20"/>
      <c r="J469" s="20"/>
      <c r="K469" s="20"/>
      <c r="L469" s="20"/>
      <c r="M469" s="20"/>
      <c r="N469" s="20"/>
      <c r="O469" s="2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/>
      <c r="AL469" s="50"/>
      <c r="AM469" s="50"/>
      <c r="AN469" s="50"/>
      <c r="AO469" s="50"/>
      <c r="AP469" s="50"/>
      <c r="AQ469" s="50"/>
      <c r="AR469" s="50"/>
      <c r="AS469" s="50"/>
      <c r="AT469" s="50"/>
      <c r="AU469" s="50"/>
      <c r="AV469" s="50"/>
      <c r="AW469" s="50"/>
      <c r="AX469" s="50"/>
      <c r="AY469" s="50"/>
      <c r="AZ469" s="50"/>
      <c r="BA469" s="50"/>
      <c r="BB469" s="50"/>
      <c r="BC469" s="50"/>
      <c r="BD469" s="50"/>
      <c r="BE469" s="50"/>
      <c r="BF469" s="50"/>
      <c r="BG469" s="50"/>
      <c r="BH469" s="50"/>
      <c r="BI469" s="50"/>
      <c r="BJ469" s="50"/>
      <c r="BK469" s="50"/>
      <c r="BL469" s="50"/>
    </row>
    <row r="470" spans="1:64" s="11" customFormat="1" ht="13.5">
      <c r="A470" s="15">
        <v>5</v>
      </c>
      <c r="B470" s="15">
        <v>6</v>
      </c>
      <c r="C470" s="20">
        <v>6</v>
      </c>
      <c r="D470" s="15">
        <v>5</v>
      </c>
      <c r="E470" s="15">
        <v>6</v>
      </c>
      <c r="F470" s="20">
        <v>6</v>
      </c>
      <c r="G470" s="15">
        <v>1</v>
      </c>
      <c r="H470" s="15"/>
      <c r="I470" s="20"/>
      <c r="J470" s="20"/>
      <c r="K470" s="20"/>
      <c r="L470" s="20"/>
      <c r="M470" s="20"/>
      <c r="N470" s="15"/>
      <c r="O470" s="15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/>
      <c r="AL470" s="50"/>
      <c r="AM470" s="50"/>
      <c r="AN470" s="50"/>
      <c r="AO470" s="50"/>
      <c r="AP470" s="50"/>
      <c r="AQ470" s="50"/>
      <c r="AR470" s="50"/>
      <c r="AS470" s="50"/>
      <c r="AT470" s="50"/>
      <c r="AU470" s="50"/>
      <c r="AV470" s="50"/>
      <c r="AW470" s="50"/>
      <c r="AX470" s="50"/>
      <c r="AY470" s="50"/>
      <c r="AZ470" s="50"/>
      <c r="BA470" s="50"/>
      <c r="BB470" s="50"/>
      <c r="BC470" s="50"/>
      <c r="BD470" s="50"/>
      <c r="BE470" s="50"/>
      <c r="BF470" s="50"/>
      <c r="BG470" s="50"/>
      <c r="BH470" s="50"/>
      <c r="BI470" s="50"/>
      <c r="BJ470" s="50"/>
      <c r="BK470" s="50"/>
      <c r="BL470" s="50"/>
    </row>
    <row r="471" spans="1:64" s="11" customFormat="1">
      <c r="A471" s="40">
        <v>96</v>
      </c>
      <c r="B471" s="17">
        <v>84</v>
      </c>
      <c r="C471" s="17">
        <v>78</v>
      </c>
      <c r="D471" s="17">
        <v>87</v>
      </c>
      <c r="E471" s="17">
        <v>89</v>
      </c>
      <c r="F471" s="17">
        <v>88</v>
      </c>
      <c r="G471" s="17">
        <v>74</v>
      </c>
      <c r="H471" s="17"/>
      <c r="I471" s="17"/>
      <c r="J471" s="17"/>
      <c r="K471" s="17"/>
      <c r="L471" s="17"/>
      <c r="M471" s="17"/>
      <c r="N471" s="17"/>
      <c r="O471" s="17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/>
      <c r="AL471" s="50"/>
      <c r="AM471" s="50"/>
      <c r="AN471" s="50"/>
      <c r="AO471" s="50"/>
      <c r="AP471" s="50"/>
      <c r="AQ471" s="50"/>
      <c r="AR471" s="50"/>
      <c r="AS471" s="50"/>
      <c r="AT471" s="50"/>
      <c r="AU471" s="50"/>
      <c r="AV471" s="50"/>
      <c r="AW471" s="50"/>
      <c r="AX471" s="50"/>
      <c r="AY471" s="50"/>
      <c r="AZ471" s="50"/>
      <c r="BA471" s="50"/>
      <c r="BB471" s="50"/>
      <c r="BC471" s="50"/>
      <c r="BD471" s="50"/>
      <c r="BE471" s="50"/>
      <c r="BF471" s="50"/>
      <c r="BG471" s="50"/>
      <c r="BH471" s="50"/>
      <c r="BI471" s="50"/>
      <c r="BJ471" s="50"/>
      <c r="BK471" s="50"/>
      <c r="BL471" s="50"/>
    </row>
    <row r="472" spans="1:64" s="11" customFormat="1" ht="13.5">
      <c r="A472" s="14" t="s">
        <v>701</v>
      </c>
      <c r="B472" s="20" t="s">
        <v>445</v>
      </c>
      <c r="C472" s="20">
        <v>28</v>
      </c>
      <c r="D472" s="20" t="s">
        <v>3</v>
      </c>
      <c r="E472" s="22" t="s">
        <v>702</v>
      </c>
      <c r="F472" s="20" t="s">
        <v>5</v>
      </c>
      <c r="G472" s="16">
        <f>(A474*A475+B474*B475+C474*C475+D474*D475+E474*E475+F474*F475+G474*G475+H474*H475+I474*I475)/C472</f>
        <v>85</v>
      </c>
      <c r="H472" s="51"/>
      <c r="I472" s="20"/>
      <c r="J472" s="20"/>
      <c r="K472" s="20"/>
      <c r="L472" s="20"/>
      <c r="M472" s="20"/>
      <c r="N472" s="15"/>
      <c r="O472" s="15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/>
      <c r="AL472" s="50"/>
      <c r="AM472" s="50"/>
      <c r="AN472" s="50"/>
      <c r="AO472" s="50"/>
      <c r="AP472" s="50"/>
      <c r="AQ472" s="50"/>
      <c r="AR472" s="50"/>
      <c r="AS472" s="50"/>
      <c r="AT472" s="50"/>
      <c r="AU472" s="50"/>
      <c r="AV472" s="50"/>
      <c r="AW472" s="50"/>
      <c r="AX472" s="50"/>
      <c r="AY472" s="50"/>
      <c r="AZ472" s="50"/>
      <c r="BA472" s="50"/>
      <c r="BB472" s="50"/>
      <c r="BC472" s="50"/>
      <c r="BD472" s="50"/>
      <c r="BE472" s="50"/>
      <c r="BF472" s="50"/>
      <c r="BG472" s="50"/>
      <c r="BH472" s="50"/>
      <c r="BI472" s="50"/>
      <c r="BJ472" s="50"/>
      <c r="BK472" s="50"/>
      <c r="BL472" s="50"/>
    </row>
    <row r="473" spans="1:64" s="11" customFormat="1" ht="13.5">
      <c r="A473" s="15" t="s">
        <v>703</v>
      </c>
      <c r="B473" s="15" t="s">
        <v>704</v>
      </c>
      <c r="C473" s="15" t="s">
        <v>705</v>
      </c>
      <c r="D473" s="20" t="s">
        <v>706</v>
      </c>
      <c r="E473" s="48" t="s">
        <v>707</v>
      </c>
      <c r="F473" s="20"/>
      <c r="G473" s="20"/>
      <c r="H473" s="20"/>
      <c r="I473" s="20"/>
      <c r="J473" s="20"/>
      <c r="K473" s="20"/>
      <c r="L473" s="20"/>
      <c r="M473" s="20"/>
      <c r="N473" s="20"/>
      <c r="O473" s="15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/>
      <c r="AL473" s="50"/>
      <c r="AM473" s="50"/>
      <c r="AN473" s="50"/>
      <c r="AO473" s="50"/>
      <c r="AP473" s="50"/>
      <c r="AQ473" s="50"/>
      <c r="AR473" s="50"/>
      <c r="AS473" s="50"/>
      <c r="AT473" s="50"/>
      <c r="AU473" s="50"/>
      <c r="AV473" s="50"/>
      <c r="AW473" s="50"/>
      <c r="AX473" s="50"/>
      <c r="AY473" s="50"/>
      <c r="AZ473" s="50"/>
      <c r="BA473" s="50"/>
      <c r="BB473" s="50"/>
      <c r="BC473" s="50"/>
      <c r="BD473" s="50"/>
      <c r="BE473" s="50"/>
      <c r="BF473" s="50"/>
      <c r="BG473" s="50"/>
      <c r="BH473" s="50"/>
      <c r="BI473" s="50"/>
      <c r="BJ473" s="50"/>
      <c r="BK473" s="50"/>
      <c r="BL473" s="50"/>
    </row>
    <row r="474" spans="1:64" s="11" customFormat="1" ht="13.5">
      <c r="A474" s="15">
        <v>5</v>
      </c>
      <c r="B474" s="21">
        <v>6</v>
      </c>
      <c r="C474" s="21">
        <v>6</v>
      </c>
      <c r="D474" s="20">
        <v>5</v>
      </c>
      <c r="E474" s="41">
        <v>6</v>
      </c>
      <c r="F474" s="15"/>
      <c r="G474" s="20"/>
      <c r="H474" s="15"/>
      <c r="I474" s="15"/>
      <c r="J474" s="15"/>
      <c r="K474" s="15"/>
      <c r="L474" s="20"/>
      <c r="M474" s="20"/>
      <c r="N474" s="20"/>
      <c r="O474" s="15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/>
      <c r="AL474" s="50"/>
      <c r="AM474" s="50"/>
      <c r="AN474" s="50"/>
      <c r="AO474" s="50"/>
      <c r="AP474" s="50"/>
      <c r="AQ474" s="50"/>
      <c r="AR474" s="50"/>
      <c r="AS474" s="50"/>
      <c r="AT474" s="50"/>
      <c r="AU474" s="50"/>
      <c r="AV474" s="50"/>
      <c r="AW474" s="50"/>
      <c r="AX474" s="50"/>
      <c r="AY474" s="50"/>
      <c r="AZ474" s="50"/>
      <c r="BA474" s="50"/>
      <c r="BB474" s="50"/>
      <c r="BC474" s="50"/>
      <c r="BD474" s="50"/>
      <c r="BE474" s="50"/>
      <c r="BF474" s="50"/>
      <c r="BG474" s="50"/>
      <c r="BH474" s="50"/>
      <c r="BI474" s="50"/>
      <c r="BJ474" s="50"/>
      <c r="BK474" s="50"/>
      <c r="BL474" s="50"/>
    </row>
    <row r="475" spans="1:64" s="11" customFormat="1">
      <c r="A475" s="40">
        <v>82</v>
      </c>
      <c r="B475" s="17">
        <v>83</v>
      </c>
      <c r="C475" s="17">
        <v>84</v>
      </c>
      <c r="D475" s="17">
        <v>88</v>
      </c>
      <c r="E475" s="17">
        <v>88</v>
      </c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/>
      <c r="AL475" s="50"/>
      <c r="AM475" s="50"/>
      <c r="AN475" s="50"/>
      <c r="AO475" s="50"/>
      <c r="AP475" s="50"/>
      <c r="AQ475" s="50"/>
      <c r="AR475" s="50"/>
      <c r="AS475" s="50"/>
      <c r="AT475" s="50"/>
      <c r="AU475" s="50"/>
      <c r="AV475" s="50"/>
      <c r="AW475" s="50"/>
      <c r="AX475" s="50"/>
      <c r="AY475" s="50"/>
      <c r="AZ475" s="50"/>
      <c r="BA475" s="50"/>
      <c r="BB475" s="50"/>
      <c r="BC475" s="50"/>
      <c r="BD475" s="50"/>
      <c r="BE475" s="50"/>
      <c r="BF475" s="50"/>
      <c r="BG475" s="50"/>
      <c r="BH475" s="50"/>
      <c r="BI475" s="50"/>
      <c r="BJ475" s="50"/>
      <c r="BK475" s="50"/>
      <c r="BL475" s="50"/>
    </row>
    <row r="476" spans="1:64" s="11" customFormat="1">
      <c r="A476" s="14" t="s">
        <v>708</v>
      </c>
      <c r="B476" s="20" t="s">
        <v>445</v>
      </c>
      <c r="C476" s="21">
        <v>22</v>
      </c>
      <c r="D476" s="20" t="s">
        <v>3</v>
      </c>
      <c r="E476" s="21" t="s">
        <v>709</v>
      </c>
      <c r="F476" s="20" t="s">
        <v>5</v>
      </c>
      <c r="G476" s="16">
        <f>(A478*A479+B478*B479+C478*C479+D478*D479+E478*E479+F478*F479+G478*G479+H478*H479+I478*I479+J478*J479)/C476</f>
        <v>88.727272727272734</v>
      </c>
      <c r="H476" s="20"/>
      <c r="I476" s="20"/>
      <c r="J476" s="20"/>
      <c r="K476" s="20"/>
      <c r="L476" s="20"/>
      <c r="M476" s="26"/>
      <c r="N476" s="15"/>
      <c r="O476" s="2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/>
      <c r="AL476" s="50"/>
      <c r="AM476" s="50"/>
      <c r="AN476" s="50"/>
      <c r="AO476" s="50"/>
      <c r="AP476" s="50"/>
      <c r="AQ476" s="50"/>
      <c r="AR476" s="50"/>
      <c r="AS476" s="50"/>
      <c r="AT476" s="50"/>
      <c r="AU476" s="50"/>
      <c r="AV476" s="50"/>
      <c r="AW476" s="50"/>
      <c r="AX476" s="50"/>
      <c r="AY476" s="50"/>
      <c r="AZ476" s="50"/>
      <c r="BA476" s="50"/>
      <c r="BB476" s="50"/>
      <c r="BC476" s="50"/>
      <c r="BD476" s="50"/>
      <c r="BE476" s="50"/>
      <c r="BF476" s="50"/>
      <c r="BG476" s="50"/>
      <c r="BH476" s="50"/>
      <c r="BI476" s="50"/>
      <c r="BJ476" s="50"/>
      <c r="BK476" s="50"/>
      <c r="BL476" s="50"/>
    </row>
    <row r="477" spans="1:64" s="11" customFormat="1" ht="13.5">
      <c r="A477" s="15" t="s">
        <v>710</v>
      </c>
      <c r="B477" s="15" t="s">
        <v>711</v>
      </c>
      <c r="C477" s="15" t="s">
        <v>712</v>
      </c>
      <c r="D477" s="15" t="s">
        <v>713</v>
      </c>
      <c r="E477" s="15" t="s">
        <v>714</v>
      </c>
      <c r="F477" s="20"/>
      <c r="G477" s="20"/>
      <c r="H477" s="20"/>
      <c r="I477" s="20"/>
      <c r="J477" s="20"/>
      <c r="K477" s="20"/>
      <c r="L477" s="20"/>
      <c r="M477" s="20"/>
      <c r="N477" s="15"/>
      <c r="O477" s="2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/>
      <c r="AL477" s="50"/>
      <c r="AM477" s="50"/>
      <c r="AN477" s="50"/>
      <c r="AO477" s="50"/>
      <c r="AP477" s="50"/>
      <c r="AQ477" s="50"/>
      <c r="AR477" s="50"/>
      <c r="AS477" s="50"/>
      <c r="AT477" s="50"/>
      <c r="AU477" s="50"/>
      <c r="AV477" s="50"/>
      <c r="AW477" s="50"/>
      <c r="AX477" s="50"/>
      <c r="AY477" s="50"/>
      <c r="AZ477" s="50"/>
      <c r="BA477" s="50"/>
      <c r="BB477" s="50"/>
      <c r="BC477" s="50"/>
      <c r="BD477" s="50"/>
      <c r="BE477" s="50"/>
      <c r="BF477" s="50"/>
      <c r="BG477" s="50"/>
      <c r="BH477" s="50"/>
      <c r="BI477" s="50"/>
      <c r="BJ477" s="50"/>
      <c r="BK477" s="50"/>
      <c r="BL477" s="50"/>
    </row>
    <row r="478" spans="1:64" s="11" customFormat="1" ht="13.5">
      <c r="A478" s="15">
        <v>5</v>
      </c>
      <c r="B478" s="21">
        <v>5</v>
      </c>
      <c r="C478" s="21">
        <v>6</v>
      </c>
      <c r="D478" s="21">
        <v>3</v>
      </c>
      <c r="E478" s="21">
        <v>3</v>
      </c>
      <c r="F478" s="20"/>
      <c r="G478" s="20"/>
      <c r="H478" s="20"/>
      <c r="I478" s="20"/>
      <c r="J478" s="20"/>
      <c r="K478" s="20"/>
      <c r="L478" s="20"/>
      <c r="M478" s="20"/>
      <c r="N478" s="15"/>
      <c r="O478" s="2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/>
      <c r="AL478" s="50"/>
      <c r="AM478" s="50"/>
      <c r="AN478" s="50"/>
      <c r="AO478" s="50"/>
      <c r="AP478" s="50"/>
      <c r="AQ478" s="50"/>
      <c r="AR478" s="50"/>
      <c r="AS478" s="50"/>
      <c r="AT478" s="50"/>
      <c r="AU478" s="50"/>
      <c r="AV478" s="50"/>
      <c r="AW478" s="50"/>
      <c r="AX478" s="50"/>
      <c r="AY478" s="50"/>
      <c r="AZ478" s="50"/>
      <c r="BA478" s="50"/>
      <c r="BB478" s="50"/>
      <c r="BC478" s="50"/>
      <c r="BD478" s="50"/>
      <c r="BE478" s="50"/>
      <c r="BF478" s="50"/>
      <c r="BG478" s="50"/>
      <c r="BH478" s="50"/>
      <c r="BI478" s="50"/>
      <c r="BJ478" s="50"/>
      <c r="BK478" s="50"/>
      <c r="BL478" s="50"/>
    </row>
    <row r="479" spans="1:64" s="11" customFormat="1" ht="13.5">
      <c r="A479" s="17">
        <v>88</v>
      </c>
      <c r="B479" s="17">
        <v>90</v>
      </c>
      <c r="C479" s="17">
        <v>88</v>
      </c>
      <c r="D479" s="17">
        <v>84</v>
      </c>
      <c r="E479" s="17">
        <v>94</v>
      </c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/>
      <c r="AL479" s="50"/>
      <c r="AM479" s="50"/>
      <c r="AN479" s="50"/>
      <c r="AO479" s="50"/>
      <c r="AP479" s="50"/>
      <c r="AQ479" s="50"/>
      <c r="AR479" s="50"/>
      <c r="AS479" s="50"/>
      <c r="AT479" s="50"/>
      <c r="AU479" s="50"/>
      <c r="AV479" s="50"/>
      <c r="AW479" s="50"/>
      <c r="AX479" s="50"/>
      <c r="AY479" s="50"/>
      <c r="AZ479" s="50"/>
      <c r="BA479" s="50"/>
      <c r="BB479" s="50"/>
      <c r="BC479" s="50"/>
      <c r="BD479" s="50"/>
      <c r="BE479" s="50"/>
      <c r="BF479" s="50"/>
      <c r="BG479" s="50"/>
      <c r="BH479" s="50"/>
      <c r="BI479" s="50"/>
      <c r="BJ479" s="50"/>
      <c r="BK479" s="50"/>
      <c r="BL479" s="50"/>
    </row>
    <row r="480" spans="1:64" s="11" customFormat="1">
      <c r="A480" s="14" t="s">
        <v>715</v>
      </c>
      <c r="B480" s="20" t="s">
        <v>445</v>
      </c>
      <c r="C480" s="20">
        <v>22</v>
      </c>
      <c r="D480" s="20" t="s">
        <v>3</v>
      </c>
      <c r="E480" s="20" t="s">
        <v>716</v>
      </c>
      <c r="F480" s="20" t="s">
        <v>5</v>
      </c>
      <c r="G480" s="16">
        <f>(A482*A483+B482*B483+C482*C483+D482*D483+E482*E483+F482*F483+G482*G483+H482*H483+I482*I483+J482*J483)/C480</f>
        <v>85.36363636363636</v>
      </c>
      <c r="H480" s="20"/>
      <c r="I480" s="20"/>
      <c r="J480" s="20"/>
      <c r="K480" s="20"/>
      <c r="L480" s="20"/>
      <c r="M480" s="26"/>
      <c r="N480" s="20"/>
      <c r="O480" s="2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/>
      <c r="AL480" s="50"/>
      <c r="AM480" s="50"/>
      <c r="AN480" s="50"/>
      <c r="AO480" s="50"/>
      <c r="AP480" s="50"/>
      <c r="AQ480" s="50"/>
      <c r="AR480" s="50"/>
      <c r="AS480" s="50"/>
      <c r="AT480" s="50"/>
      <c r="AU480" s="50"/>
      <c r="AV480" s="50"/>
      <c r="AW480" s="50"/>
      <c r="AX480" s="50"/>
      <c r="AY480" s="50"/>
      <c r="AZ480" s="50"/>
      <c r="BA480" s="50"/>
      <c r="BB480" s="50"/>
      <c r="BC480" s="50"/>
      <c r="BD480" s="50"/>
      <c r="BE480" s="50"/>
      <c r="BF480" s="50"/>
      <c r="BG480" s="50"/>
      <c r="BH480" s="50"/>
      <c r="BI480" s="50"/>
      <c r="BJ480" s="50"/>
      <c r="BK480" s="50"/>
      <c r="BL480" s="50"/>
    </row>
    <row r="481" spans="1:64" s="11" customFormat="1" ht="13.5">
      <c r="A481" s="15" t="s">
        <v>717</v>
      </c>
      <c r="B481" s="15" t="s">
        <v>718</v>
      </c>
      <c r="C481" s="15" t="s">
        <v>719</v>
      </c>
      <c r="D481" s="15" t="s">
        <v>720</v>
      </c>
      <c r="E481" s="21"/>
      <c r="F481" s="21"/>
      <c r="G481" s="20"/>
      <c r="H481" s="20"/>
      <c r="I481" s="20"/>
      <c r="J481" s="20"/>
      <c r="K481" s="20"/>
      <c r="L481" s="20"/>
      <c r="M481" s="20"/>
      <c r="N481" s="15"/>
      <c r="O481" s="15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/>
      <c r="AL481" s="50"/>
      <c r="AM481" s="50"/>
      <c r="AN481" s="50"/>
      <c r="AO481" s="50"/>
      <c r="AP481" s="50"/>
      <c r="AQ481" s="50"/>
      <c r="AR481" s="50"/>
      <c r="AS481" s="50"/>
      <c r="AT481" s="50"/>
      <c r="AU481" s="50"/>
      <c r="AV481" s="50"/>
      <c r="AW481" s="50"/>
      <c r="AX481" s="50"/>
      <c r="AY481" s="50"/>
      <c r="AZ481" s="50"/>
      <c r="BA481" s="50"/>
      <c r="BB481" s="50"/>
      <c r="BC481" s="50"/>
      <c r="BD481" s="50"/>
      <c r="BE481" s="50"/>
      <c r="BF481" s="50"/>
      <c r="BG481" s="50"/>
      <c r="BH481" s="50"/>
      <c r="BI481" s="50"/>
      <c r="BJ481" s="50"/>
      <c r="BK481" s="50"/>
      <c r="BL481" s="50"/>
    </row>
    <row r="482" spans="1:64" s="11" customFormat="1" ht="13.5">
      <c r="A482" s="15">
        <v>6</v>
      </c>
      <c r="B482" s="21">
        <v>6</v>
      </c>
      <c r="C482" s="21">
        <v>6</v>
      </c>
      <c r="D482" s="21">
        <v>4</v>
      </c>
      <c r="E482" s="21"/>
      <c r="F482" s="21"/>
      <c r="G482" s="20"/>
      <c r="H482" s="20"/>
      <c r="I482" s="20"/>
      <c r="J482" s="20"/>
      <c r="K482" s="20"/>
      <c r="L482" s="20"/>
      <c r="M482" s="20"/>
      <c r="N482" s="15"/>
      <c r="O482" s="15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/>
      <c r="AL482" s="50"/>
      <c r="AM482" s="50"/>
      <c r="AN482" s="50"/>
      <c r="AO482" s="50"/>
      <c r="AP482" s="50"/>
      <c r="AQ482" s="50"/>
      <c r="AR482" s="50"/>
      <c r="AS482" s="50"/>
      <c r="AT482" s="50"/>
      <c r="AU482" s="50"/>
      <c r="AV482" s="50"/>
      <c r="AW482" s="50"/>
      <c r="AX482" s="50"/>
      <c r="AY482" s="50"/>
      <c r="AZ482" s="50"/>
      <c r="BA482" s="50"/>
      <c r="BB482" s="50"/>
      <c r="BC482" s="50"/>
      <c r="BD482" s="50"/>
      <c r="BE482" s="50"/>
      <c r="BF482" s="50"/>
      <c r="BG482" s="50"/>
      <c r="BH482" s="50"/>
      <c r="BI482" s="50"/>
      <c r="BJ482" s="50"/>
      <c r="BK482" s="50"/>
      <c r="BL482" s="50"/>
    </row>
    <row r="483" spans="1:64" s="11" customFormat="1">
      <c r="A483" s="17">
        <v>86</v>
      </c>
      <c r="B483" s="17">
        <v>76</v>
      </c>
      <c r="C483" s="17">
        <v>89</v>
      </c>
      <c r="D483" s="17">
        <v>93</v>
      </c>
      <c r="E483" s="40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  <c r="AA483" s="50"/>
      <c r="AB483" s="50"/>
      <c r="AC483" s="50"/>
      <c r="AD483" s="50"/>
      <c r="AE483" s="50"/>
      <c r="AF483" s="50"/>
      <c r="AG483" s="50"/>
      <c r="AH483" s="50"/>
      <c r="AI483" s="50"/>
      <c r="AJ483" s="50"/>
      <c r="AK483" s="50"/>
      <c r="AL483" s="50"/>
      <c r="AM483" s="50"/>
      <c r="AN483" s="50"/>
      <c r="AO483" s="50"/>
      <c r="AP483" s="50"/>
      <c r="AQ483" s="50"/>
      <c r="AR483" s="50"/>
      <c r="AS483" s="50"/>
      <c r="AT483" s="50"/>
      <c r="AU483" s="50"/>
      <c r="AV483" s="50"/>
      <c r="AW483" s="50"/>
      <c r="AX483" s="50"/>
      <c r="AY483" s="50"/>
      <c r="AZ483" s="50"/>
      <c r="BA483" s="50"/>
      <c r="BB483" s="50"/>
      <c r="BC483" s="50"/>
      <c r="BD483" s="50"/>
      <c r="BE483" s="50"/>
      <c r="BF483" s="50"/>
      <c r="BG483" s="50"/>
      <c r="BH483" s="50"/>
      <c r="BI483" s="50"/>
      <c r="BJ483" s="50"/>
      <c r="BK483" s="50"/>
      <c r="BL483" s="50"/>
    </row>
    <row r="484" spans="1:64" s="1" customFormat="1" ht="12.75">
      <c r="A484" s="14" t="s">
        <v>721</v>
      </c>
      <c r="B484" s="15" t="s">
        <v>2</v>
      </c>
      <c r="C484" s="15">
        <v>23</v>
      </c>
      <c r="D484" s="15" t="s">
        <v>3</v>
      </c>
      <c r="E484" s="15" t="s">
        <v>649</v>
      </c>
      <c r="F484" s="15" t="s">
        <v>5</v>
      </c>
      <c r="G484" s="16">
        <f>(A486*A487+B486*B487+C486*C487+D486*D487)/C484</f>
        <v>89.217391304347828</v>
      </c>
      <c r="H484" s="15"/>
      <c r="I484" s="15"/>
      <c r="J484" s="15"/>
      <c r="K484" s="15"/>
      <c r="L484" s="27"/>
      <c r="M484" s="15"/>
      <c r="N484" s="15"/>
      <c r="O484" s="15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  <c r="AK484" s="28"/>
      <c r="AL484" s="28"/>
      <c r="AM484" s="28"/>
      <c r="AN484" s="28"/>
      <c r="AO484" s="28"/>
      <c r="AP484" s="28"/>
      <c r="AQ484" s="28"/>
      <c r="AR484" s="28"/>
      <c r="AS484" s="28"/>
      <c r="AT484" s="28"/>
      <c r="AU484" s="28"/>
      <c r="AV484" s="28"/>
      <c r="AW484" s="28"/>
      <c r="AX484" s="28"/>
      <c r="AY484" s="28"/>
      <c r="AZ484" s="28"/>
      <c r="BA484" s="28"/>
      <c r="BB484" s="28"/>
      <c r="BC484" s="28"/>
      <c r="BD484" s="28"/>
      <c r="BE484" s="28"/>
      <c r="BF484" s="28"/>
      <c r="BG484" s="28"/>
      <c r="BH484" s="28"/>
      <c r="BI484" s="28"/>
      <c r="BJ484" s="28"/>
      <c r="BK484" s="28"/>
      <c r="BL484" s="28"/>
    </row>
    <row r="485" spans="1:64" s="3" customFormat="1" ht="12.75">
      <c r="A485" s="15" t="s">
        <v>722</v>
      </c>
      <c r="B485" s="15" t="s">
        <v>723</v>
      </c>
      <c r="C485" s="15" t="s">
        <v>724</v>
      </c>
      <c r="D485" s="15" t="s">
        <v>725</v>
      </c>
      <c r="E485" s="15"/>
      <c r="F485" s="15"/>
      <c r="G485" s="15"/>
      <c r="H485" s="15"/>
      <c r="I485" s="15"/>
      <c r="J485" s="15"/>
      <c r="K485" s="15"/>
      <c r="L485" s="15"/>
      <c r="M485" s="27"/>
      <c r="N485" s="15"/>
      <c r="O485" s="15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  <c r="AK485" s="28"/>
      <c r="AL485" s="28"/>
      <c r="AM485" s="28"/>
      <c r="AN485" s="28"/>
      <c r="AO485" s="28"/>
      <c r="AP485" s="28"/>
      <c r="AQ485" s="28"/>
      <c r="AR485" s="28"/>
      <c r="AS485" s="28"/>
      <c r="AT485" s="28"/>
      <c r="AU485" s="28"/>
      <c r="AV485" s="28"/>
      <c r="AW485" s="28"/>
      <c r="AX485" s="28"/>
      <c r="AY485" s="28"/>
      <c r="AZ485" s="28"/>
      <c r="BA485" s="28"/>
      <c r="BB485" s="28"/>
      <c r="BC485" s="28"/>
      <c r="BD485" s="28"/>
      <c r="BE485" s="28"/>
      <c r="BF485" s="28"/>
      <c r="BG485" s="28"/>
      <c r="BH485" s="28"/>
      <c r="BI485" s="28"/>
      <c r="BJ485" s="28"/>
      <c r="BK485" s="28"/>
      <c r="BL485" s="28"/>
    </row>
    <row r="486" spans="1:64" s="1" customFormat="1" ht="12.75">
      <c r="A486" s="15">
        <v>5</v>
      </c>
      <c r="B486" s="15">
        <v>6</v>
      </c>
      <c r="C486" s="15">
        <v>6</v>
      </c>
      <c r="D486" s="15">
        <v>6</v>
      </c>
      <c r="E486" s="15"/>
      <c r="F486" s="15"/>
      <c r="G486" s="15"/>
      <c r="H486" s="15"/>
      <c r="I486" s="15"/>
      <c r="J486" s="15"/>
      <c r="K486" s="15"/>
      <c r="L486" s="15"/>
      <c r="M486" s="27"/>
      <c r="N486" s="15"/>
      <c r="O486" s="15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8"/>
      <c r="AQ486" s="28"/>
      <c r="AR486" s="28"/>
      <c r="AS486" s="28"/>
      <c r="AT486" s="28"/>
      <c r="AU486" s="28"/>
      <c r="AV486" s="28"/>
      <c r="AW486" s="28"/>
      <c r="AX486" s="28"/>
      <c r="AY486" s="28"/>
      <c r="AZ486" s="28"/>
      <c r="BA486" s="28"/>
      <c r="BB486" s="28"/>
      <c r="BC486" s="28"/>
      <c r="BD486" s="28"/>
      <c r="BE486" s="28"/>
      <c r="BF486" s="28"/>
      <c r="BG486" s="28"/>
      <c r="BH486" s="28"/>
      <c r="BI486" s="28"/>
      <c r="BJ486" s="28"/>
      <c r="BK486" s="28"/>
      <c r="BL486" s="28"/>
    </row>
    <row r="487" spans="1:64" s="3" customFormat="1" ht="12">
      <c r="A487" s="17">
        <v>72</v>
      </c>
      <c r="B487" s="17">
        <v>94</v>
      </c>
      <c r="C487" s="17">
        <v>95</v>
      </c>
      <c r="D487" s="17">
        <v>93</v>
      </c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8"/>
      <c r="AQ487" s="28"/>
      <c r="AR487" s="28"/>
      <c r="AS487" s="28"/>
      <c r="AT487" s="28"/>
      <c r="AU487" s="28"/>
      <c r="AV487" s="28"/>
      <c r="AW487" s="28"/>
      <c r="AX487" s="28"/>
      <c r="AY487" s="28"/>
      <c r="AZ487" s="28"/>
      <c r="BA487" s="28"/>
      <c r="BB487" s="28"/>
      <c r="BC487" s="28"/>
      <c r="BD487" s="28"/>
      <c r="BE487" s="28"/>
      <c r="BF487" s="28"/>
      <c r="BG487" s="28"/>
      <c r="BH487" s="28"/>
      <c r="BI487" s="28"/>
      <c r="BJ487" s="28"/>
      <c r="BK487" s="28"/>
      <c r="BL487" s="28"/>
    </row>
    <row r="488" spans="1:64" s="1" customFormat="1" ht="12.75">
      <c r="A488" s="14" t="s">
        <v>726</v>
      </c>
      <c r="B488" s="15" t="s">
        <v>2</v>
      </c>
      <c r="C488" s="15">
        <v>20</v>
      </c>
      <c r="D488" s="15" t="s">
        <v>3</v>
      </c>
      <c r="E488" s="15" t="s">
        <v>727</v>
      </c>
      <c r="F488" s="15" t="s">
        <v>5</v>
      </c>
      <c r="G488" s="16">
        <f>(A490*A491+B490*B491+C490*C491+D490*D491)/C488</f>
        <v>80.349999999999994</v>
      </c>
      <c r="H488" s="15"/>
      <c r="I488" s="15"/>
      <c r="J488" s="15"/>
      <c r="K488" s="15"/>
      <c r="L488" s="27"/>
      <c r="M488" s="15"/>
      <c r="N488" s="15"/>
      <c r="O488" s="15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8"/>
      <c r="AQ488" s="28"/>
      <c r="AR488" s="28"/>
      <c r="AS488" s="28"/>
      <c r="AT488" s="28"/>
      <c r="AU488" s="28"/>
      <c r="AV488" s="28"/>
      <c r="AW488" s="28"/>
      <c r="AX488" s="28"/>
      <c r="AY488" s="28"/>
      <c r="AZ488" s="28"/>
      <c r="BA488" s="28"/>
      <c r="BB488" s="28"/>
      <c r="BC488" s="28"/>
      <c r="BD488" s="28"/>
      <c r="BE488" s="28"/>
      <c r="BF488" s="28"/>
      <c r="BG488" s="28"/>
      <c r="BH488" s="28"/>
      <c r="BI488" s="28"/>
      <c r="BJ488" s="28"/>
      <c r="BK488" s="28"/>
      <c r="BL488" s="28"/>
    </row>
    <row r="489" spans="1:64" s="3" customFormat="1" ht="12.75">
      <c r="A489" s="15" t="s">
        <v>728</v>
      </c>
      <c r="B489" s="15" t="s">
        <v>729</v>
      </c>
      <c r="C489" s="15" t="s">
        <v>730</v>
      </c>
      <c r="D489" s="15" t="s">
        <v>522</v>
      </c>
      <c r="E489" s="15" t="s">
        <v>731</v>
      </c>
      <c r="F489" s="15"/>
      <c r="G489" s="15"/>
      <c r="H489" s="15"/>
      <c r="I489" s="15"/>
      <c r="J489" s="15"/>
      <c r="K489" s="15"/>
      <c r="L489" s="15"/>
      <c r="M489" s="27"/>
      <c r="N489" s="15"/>
      <c r="O489" s="15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8"/>
      <c r="AQ489" s="28"/>
      <c r="AR489" s="28"/>
      <c r="AS489" s="28"/>
      <c r="AT489" s="28"/>
      <c r="AU489" s="28"/>
      <c r="AV489" s="28"/>
      <c r="AW489" s="28"/>
      <c r="AX489" s="28"/>
      <c r="AY489" s="28"/>
      <c r="AZ489" s="28"/>
      <c r="BA489" s="28"/>
      <c r="BB489" s="28"/>
      <c r="BC489" s="28"/>
      <c r="BD489" s="28"/>
      <c r="BE489" s="28"/>
      <c r="BF489" s="28"/>
      <c r="BG489" s="28"/>
      <c r="BH489" s="28"/>
      <c r="BI489" s="28"/>
      <c r="BJ489" s="28"/>
      <c r="BK489" s="28"/>
      <c r="BL489" s="28"/>
    </row>
    <row r="490" spans="1:64" s="1" customFormat="1" ht="12.75">
      <c r="A490" s="15">
        <v>5</v>
      </c>
      <c r="B490" s="15">
        <v>5</v>
      </c>
      <c r="C490" s="15">
        <v>6</v>
      </c>
      <c r="D490" s="15">
        <v>3</v>
      </c>
      <c r="E490" s="15">
        <v>1</v>
      </c>
      <c r="F490" s="15"/>
      <c r="G490" s="15"/>
      <c r="H490" s="15"/>
      <c r="I490" s="15"/>
      <c r="J490" s="15"/>
      <c r="K490" s="15"/>
      <c r="L490" s="15"/>
      <c r="M490" s="27"/>
      <c r="N490" s="15"/>
      <c r="O490" s="15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  <c r="AN490" s="28"/>
      <c r="AO490" s="28"/>
      <c r="AP490" s="28"/>
      <c r="AQ490" s="28"/>
      <c r="AR490" s="28"/>
      <c r="AS490" s="28"/>
      <c r="AT490" s="28"/>
      <c r="AU490" s="28"/>
      <c r="AV490" s="28"/>
      <c r="AW490" s="28"/>
      <c r="AX490" s="28"/>
      <c r="AY490" s="28"/>
      <c r="AZ490" s="28"/>
      <c r="BA490" s="28"/>
      <c r="BB490" s="28"/>
      <c r="BC490" s="28"/>
      <c r="BD490" s="28"/>
      <c r="BE490" s="28"/>
      <c r="BF490" s="28"/>
      <c r="BG490" s="28"/>
      <c r="BH490" s="28"/>
      <c r="BI490" s="28"/>
      <c r="BJ490" s="28"/>
      <c r="BK490" s="28"/>
      <c r="BL490" s="28"/>
    </row>
    <row r="491" spans="1:64" s="3" customFormat="1" ht="12">
      <c r="A491" s="17">
        <v>79</v>
      </c>
      <c r="B491" s="17">
        <v>93</v>
      </c>
      <c r="C491" s="17">
        <v>86</v>
      </c>
      <c r="D491" s="17">
        <v>77</v>
      </c>
      <c r="E491" s="17">
        <v>76</v>
      </c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  <c r="AK491" s="28"/>
      <c r="AL491" s="28"/>
      <c r="AM491" s="28"/>
      <c r="AN491" s="28"/>
      <c r="AO491" s="28"/>
      <c r="AP491" s="28"/>
      <c r="AQ491" s="28"/>
      <c r="AR491" s="28"/>
      <c r="AS491" s="28"/>
      <c r="AT491" s="28"/>
      <c r="AU491" s="28"/>
      <c r="AV491" s="28"/>
      <c r="AW491" s="28"/>
      <c r="AX491" s="28"/>
      <c r="AY491" s="28"/>
      <c r="AZ491" s="28"/>
      <c r="BA491" s="28"/>
      <c r="BB491" s="28"/>
      <c r="BC491" s="28"/>
      <c r="BD491" s="28"/>
      <c r="BE491" s="28"/>
      <c r="BF491" s="28"/>
      <c r="BG491" s="28"/>
      <c r="BH491" s="28"/>
      <c r="BI491" s="28"/>
      <c r="BJ491" s="28"/>
      <c r="BK491" s="28"/>
      <c r="BL491" s="28"/>
    </row>
    <row r="492" spans="1:64" s="1" customFormat="1" ht="12.75">
      <c r="A492" s="14" t="s">
        <v>732</v>
      </c>
      <c r="B492" s="15" t="s">
        <v>2</v>
      </c>
      <c r="C492" s="15">
        <v>22</v>
      </c>
      <c r="D492" s="15" t="s">
        <v>3</v>
      </c>
      <c r="E492" s="15" t="s">
        <v>643</v>
      </c>
      <c r="F492" s="15" t="s">
        <v>5</v>
      </c>
      <c r="G492" s="16">
        <f>(A494*A495+B494*B495+C494*C495+D494*D495+E494*E495+F494*F495+G494*G495)/C492</f>
        <v>87.181818181818187</v>
      </c>
      <c r="H492" s="15"/>
      <c r="I492" s="15"/>
      <c r="J492" s="15"/>
      <c r="K492" s="15"/>
      <c r="L492" s="27"/>
      <c r="M492" s="15"/>
      <c r="N492" s="15"/>
      <c r="O492" s="15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  <c r="AK492" s="28"/>
      <c r="AL492" s="28"/>
      <c r="AM492" s="28"/>
      <c r="AN492" s="28"/>
      <c r="AO492" s="28"/>
      <c r="AP492" s="28"/>
      <c r="AQ492" s="28"/>
      <c r="AR492" s="28"/>
      <c r="AS492" s="28"/>
      <c r="AT492" s="28"/>
      <c r="AU492" s="28"/>
      <c r="AV492" s="28"/>
      <c r="AW492" s="28"/>
      <c r="AX492" s="28"/>
      <c r="AY492" s="28"/>
      <c r="AZ492" s="28"/>
      <c r="BA492" s="28"/>
      <c r="BB492" s="28"/>
      <c r="BC492" s="28"/>
      <c r="BD492" s="28"/>
      <c r="BE492" s="28"/>
      <c r="BF492" s="28"/>
      <c r="BG492" s="28"/>
      <c r="BH492" s="28"/>
      <c r="BI492" s="28"/>
      <c r="BJ492" s="28"/>
      <c r="BK492" s="28"/>
      <c r="BL492" s="28"/>
    </row>
    <row r="493" spans="1:64" s="3" customFormat="1" ht="12.75">
      <c r="A493" s="15" t="s">
        <v>733</v>
      </c>
      <c r="B493" s="15" t="s">
        <v>734</v>
      </c>
      <c r="C493" s="15" t="s">
        <v>735</v>
      </c>
      <c r="D493" s="15" t="s">
        <v>736</v>
      </c>
      <c r="E493" s="15" t="s">
        <v>737</v>
      </c>
      <c r="F493" s="15"/>
      <c r="G493" s="15"/>
      <c r="H493" s="15"/>
      <c r="I493" s="15"/>
      <c r="J493" s="15"/>
      <c r="K493" s="15"/>
      <c r="L493" s="15"/>
      <c r="M493" s="27"/>
      <c r="N493" s="15"/>
      <c r="O493" s="15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  <c r="AK493" s="28"/>
      <c r="AL493" s="28"/>
      <c r="AM493" s="28"/>
      <c r="AN493" s="28"/>
      <c r="AO493" s="28"/>
      <c r="AP493" s="28"/>
      <c r="AQ493" s="28"/>
      <c r="AR493" s="28"/>
      <c r="AS493" s="28"/>
      <c r="AT493" s="28"/>
      <c r="AU493" s="28"/>
      <c r="AV493" s="28"/>
      <c r="AW493" s="28"/>
      <c r="AX493" s="28"/>
      <c r="AY493" s="28"/>
      <c r="AZ493" s="28"/>
      <c r="BA493" s="28"/>
      <c r="BB493" s="28"/>
      <c r="BC493" s="28"/>
      <c r="BD493" s="28"/>
      <c r="BE493" s="28"/>
      <c r="BF493" s="28"/>
      <c r="BG493" s="28"/>
      <c r="BH493" s="28"/>
      <c r="BI493" s="28"/>
      <c r="BJ493" s="28"/>
      <c r="BK493" s="28"/>
      <c r="BL493" s="28"/>
    </row>
    <row r="494" spans="1:64" s="1" customFormat="1" ht="12.75">
      <c r="A494" s="15">
        <v>5</v>
      </c>
      <c r="B494" s="15">
        <v>2</v>
      </c>
      <c r="C494" s="15">
        <v>5</v>
      </c>
      <c r="D494" s="15">
        <v>5</v>
      </c>
      <c r="E494" s="15">
        <v>5</v>
      </c>
      <c r="F494" s="15"/>
      <c r="G494" s="15"/>
      <c r="H494" s="15"/>
      <c r="I494" s="15"/>
      <c r="J494" s="15"/>
      <c r="K494" s="15"/>
      <c r="L494" s="15"/>
      <c r="M494" s="27"/>
      <c r="N494" s="15"/>
      <c r="O494" s="15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  <c r="AK494" s="28"/>
      <c r="AL494" s="28"/>
      <c r="AM494" s="28"/>
      <c r="AN494" s="28"/>
      <c r="AO494" s="28"/>
      <c r="AP494" s="28"/>
      <c r="AQ494" s="28"/>
      <c r="AR494" s="28"/>
      <c r="AS494" s="28"/>
      <c r="AT494" s="28"/>
      <c r="AU494" s="28"/>
      <c r="AV494" s="28"/>
      <c r="AW494" s="28"/>
      <c r="AX494" s="28"/>
      <c r="AY494" s="28"/>
      <c r="AZ494" s="28"/>
      <c r="BA494" s="28"/>
      <c r="BB494" s="28"/>
      <c r="BC494" s="28"/>
      <c r="BD494" s="28"/>
      <c r="BE494" s="28"/>
      <c r="BF494" s="28"/>
      <c r="BG494" s="28"/>
      <c r="BH494" s="28"/>
      <c r="BI494" s="28"/>
      <c r="BJ494" s="28"/>
      <c r="BK494" s="28"/>
      <c r="BL494" s="28"/>
    </row>
    <row r="495" spans="1:64" s="3" customFormat="1" ht="12">
      <c r="A495" s="17">
        <v>78</v>
      </c>
      <c r="B495" s="17">
        <v>79</v>
      </c>
      <c r="C495" s="17">
        <v>91</v>
      </c>
      <c r="D495" s="17">
        <v>91</v>
      </c>
      <c r="E495" s="17">
        <v>92</v>
      </c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  <c r="AK495" s="28"/>
      <c r="AL495" s="28"/>
      <c r="AM495" s="28"/>
      <c r="AN495" s="28"/>
      <c r="AO495" s="28"/>
      <c r="AP495" s="28"/>
      <c r="AQ495" s="28"/>
      <c r="AR495" s="28"/>
      <c r="AS495" s="28"/>
      <c r="AT495" s="28"/>
      <c r="AU495" s="28"/>
      <c r="AV495" s="28"/>
      <c r="AW495" s="28"/>
      <c r="AX495" s="28"/>
      <c r="AY495" s="28"/>
      <c r="AZ495" s="28"/>
      <c r="BA495" s="28"/>
      <c r="BB495" s="28"/>
      <c r="BC495" s="28"/>
      <c r="BD495" s="28"/>
      <c r="BE495" s="28"/>
      <c r="BF495" s="28"/>
      <c r="BG495" s="28"/>
      <c r="BH495" s="28"/>
      <c r="BI495" s="28"/>
      <c r="BJ495" s="28"/>
      <c r="BK495" s="28"/>
      <c r="BL495" s="28"/>
    </row>
    <row r="496" spans="1:64" s="1" customFormat="1" ht="12.75">
      <c r="A496" s="14" t="s">
        <v>738</v>
      </c>
      <c r="B496" s="15" t="s">
        <v>2</v>
      </c>
      <c r="C496" s="15">
        <v>23</v>
      </c>
      <c r="D496" s="15" t="s">
        <v>3</v>
      </c>
      <c r="E496" s="15" t="s">
        <v>675</v>
      </c>
      <c r="F496" s="15" t="s">
        <v>5</v>
      </c>
      <c r="G496" s="16">
        <f>(A498*A499+B498*B499+C498*C499+D498*D499+E498*E499)/C496</f>
        <v>89.173913043478265</v>
      </c>
      <c r="H496" s="15"/>
      <c r="I496" s="15"/>
      <c r="J496" s="15"/>
      <c r="K496" s="15"/>
      <c r="L496" s="27"/>
      <c r="M496" s="15"/>
      <c r="N496" s="15"/>
      <c r="O496" s="15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  <c r="AK496" s="28"/>
      <c r="AL496" s="28"/>
      <c r="AM496" s="28"/>
      <c r="AN496" s="28"/>
      <c r="AO496" s="28"/>
      <c r="AP496" s="28"/>
      <c r="AQ496" s="28"/>
      <c r="AR496" s="28"/>
      <c r="AS496" s="28"/>
      <c r="AT496" s="28"/>
      <c r="AU496" s="28"/>
      <c r="AV496" s="28"/>
      <c r="AW496" s="28"/>
      <c r="AX496" s="28"/>
      <c r="AY496" s="28"/>
      <c r="AZ496" s="28"/>
      <c r="BA496" s="28"/>
      <c r="BB496" s="28"/>
      <c r="BC496" s="28"/>
      <c r="BD496" s="28"/>
      <c r="BE496" s="28"/>
      <c r="BF496" s="28"/>
      <c r="BG496" s="28"/>
      <c r="BH496" s="28"/>
      <c r="BI496" s="28"/>
      <c r="BJ496" s="28"/>
      <c r="BK496" s="28"/>
      <c r="BL496" s="28"/>
    </row>
    <row r="497" spans="1:64" s="3" customFormat="1" ht="12.75">
      <c r="A497" s="15" t="s">
        <v>739</v>
      </c>
      <c r="B497" s="15" t="s">
        <v>740</v>
      </c>
      <c r="C497" s="15" t="s">
        <v>741</v>
      </c>
      <c r="D497" s="15" t="s">
        <v>742</v>
      </c>
      <c r="E497" s="15" t="s">
        <v>743</v>
      </c>
      <c r="F497" s="15"/>
      <c r="G497" s="15"/>
      <c r="H497" s="15"/>
      <c r="I497" s="15"/>
      <c r="J497" s="15"/>
      <c r="K497" s="15"/>
      <c r="L497" s="15"/>
      <c r="M497" s="27"/>
      <c r="N497" s="15"/>
      <c r="O497" s="15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  <c r="AK497" s="28"/>
      <c r="AL497" s="28"/>
      <c r="AM497" s="28"/>
      <c r="AN497" s="28"/>
      <c r="AO497" s="28"/>
      <c r="AP497" s="28"/>
      <c r="AQ497" s="28"/>
      <c r="AR497" s="28"/>
      <c r="AS497" s="28"/>
      <c r="AT497" s="28"/>
      <c r="AU497" s="28"/>
      <c r="AV497" s="28"/>
      <c r="AW497" s="28"/>
      <c r="AX497" s="28"/>
      <c r="AY497" s="28"/>
      <c r="AZ497" s="28"/>
      <c r="BA497" s="28"/>
      <c r="BB497" s="28"/>
      <c r="BC497" s="28"/>
      <c r="BD497" s="28"/>
      <c r="BE497" s="28"/>
      <c r="BF497" s="28"/>
      <c r="BG497" s="28"/>
      <c r="BH497" s="28"/>
      <c r="BI497" s="28"/>
      <c r="BJ497" s="28"/>
      <c r="BK497" s="28"/>
      <c r="BL497" s="28"/>
    </row>
    <row r="498" spans="1:64" s="1" customFormat="1" ht="12.75">
      <c r="A498" s="15">
        <v>5</v>
      </c>
      <c r="B498" s="15">
        <v>1</v>
      </c>
      <c r="C498" s="15">
        <v>6</v>
      </c>
      <c r="D498" s="15">
        <v>5</v>
      </c>
      <c r="E498" s="15">
        <v>6</v>
      </c>
      <c r="F498" s="15"/>
      <c r="G498" s="15"/>
      <c r="H498" s="15"/>
      <c r="I498" s="15"/>
      <c r="J498" s="15"/>
      <c r="K498" s="15"/>
      <c r="L498" s="15"/>
      <c r="M498" s="27"/>
      <c r="N498" s="15"/>
      <c r="O498" s="15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  <c r="AK498" s="28"/>
      <c r="AL498" s="28"/>
      <c r="AM498" s="28"/>
      <c r="AN498" s="28"/>
      <c r="AO498" s="28"/>
      <c r="AP498" s="28"/>
      <c r="AQ498" s="28"/>
      <c r="AR498" s="28"/>
      <c r="AS498" s="28"/>
      <c r="AT498" s="28"/>
      <c r="AU498" s="28"/>
      <c r="AV498" s="28"/>
      <c r="AW498" s="28"/>
      <c r="AX498" s="28"/>
      <c r="AY498" s="28"/>
      <c r="AZ498" s="28"/>
      <c r="BA498" s="28"/>
      <c r="BB498" s="28"/>
      <c r="BC498" s="28"/>
      <c r="BD498" s="28"/>
      <c r="BE498" s="28"/>
      <c r="BF498" s="28"/>
      <c r="BG498" s="28"/>
      <c r="BH498" s="28"/>
      <c r="BI498" s="28"/>
      <c r="BJ498" s="28"/>
      <c r="BK498" s="28"/>
      <c r="BL498" s="28"/>
    </row>
    <row r="499" spans="1:64" s="3" customFormat="1" ht="12">
      <c r="A499" s="17">
        <v>78</v>
      </c>
      <c r="B499" s="17">
        <v>84</v>
      </c>
      <c r="C499" s="17">
        <v>94</v>
      </c>
      <c r="D499" s="17">
        <v>91</v>
      </c>
      <c r="E499" s="17">
        <v>93</v>
      </c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  <c r="AJ499" s="28"/>
      <c r="AK499" s="28"/>
      <c r="AL499" s="28"/>
      <c r="AM499" s="28"/>
      <c r="AN499" s="28"/>
      <c r="AO499" s="28"/>
      <c r="AP499" s="28"/>
      <c r="AQ499" s="28"/>
      <c r="AR499" s="28"/>
      <c r="AS499" s="28"/>
      <c r="AT499" s="28"/>
      <c r="AU499" s="28"/>
      <c r="AV499" s="28"/>
      <c r="AW499" s="28"/>
      <c r="AX499" s="28"/>
      <c r="AY499" s="28"/>
      <c r="AZ499" s="28"/>
      <c r="BA499" s="28"/>
      <c r="BB499" s="28"/>
      <c r="BC499" s="28"/>
      <c r="BD499" s="28"/>
      <c r="BE499" s="28"/>
      <c r="BF499" s="28"/>
      <c r="BG499" s="28"/>
      <c r="BH499" s="28"/>
      <c r="BI499" s="28"/>
      <c r="BJ499" s="28"/>
      <c r="BK499" s="28"/>
      <c r="BL499" s="28"/>
    </row>
    <row r="500" spans="1:64" s="1" customFormat="1" ht="12.75">
      <c r="A500" s="14" t="s">
        <v>744</v>
      </c>
      <c r="B500" s="15" t="s">
        <v>2</v>
      </c>
      <c r="C500" s="15">
        <v>27</v>
      </c>
      <c r="D500" s="15" t="s">
        <v>3</v>
      </c>
      <c r="E500" s="15" t="s">
        <v>675</v>
      </c>
      <c r="F500" s="15" t="s">
        <v>5</v>
      </c>
      <c r="G500" s="16">
        <f>(A502*A503+B502*B503+C502*C503+D502*D503+E502*E503)/C500</f>
        <v>80.925925925925924</v>
      </c>
      <c r="H500" s="15"/>
      <c r="I500" s="15"/>
      <c r="J500" s="15"/>
      <c r="K500" s="15"/>
      <c r="L500" s="27"/>
      <c r="M500" s="15"/>
      <c r="N500" s="15"/>
      <c r="O500" s="15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  <c r="AK500" s="28"/>
      <c r="AL500" s="28"/>
      <c r="AM500" s="28"/>
      <c r="AN500" s="28"/>
      <c r="AO500" s="28"/>
      <c r="AP500" s="28"/>
      <c r="AQ500" s="28"/>
      <c r="AR500" s="28"/>
      <c r="AS500" s="28"/>
      <c r="AT500" s="28"/>
      <c r="AU500" s="28"/>
      <c r="AV500" s="28"/>
      <c r="AW500" s="28"/>
      <c r="AX500" s="28"/>
      <c r="AY500" s="28"/>
      <c r="AZ500" s="28"/>
      <c r="BA500" s="28"/>
      <c r="BB500" s="28"/>
      <c r="BC500" s="28"/>
      <c r="BD500" s="28"/>
      <c r="BE500" s="28"/>
      <c r="BF500" s="28"/>
      <c r="BG500" s="28"/>
      <c r="BH500" s="28"/>
      <c r="BI500" s="28"/>
      <c r="BJ500" s="28"/>
      <c r="BK500" s="28"/>
      <c r="BL500" s="28"/>
    </row>
    <row r="501" spans="1:64" s="3" customFormat="1" ht="12.75">
      <c r="A501" s="15" t="s">
        <v>745</v>
      </c>
      <c r="B501" s="15" t="s">
        <v>746</v>
      </c>
      <c r="C501" s="15" t="s">
        <v>747</v>
      </c>
      <c r="D501" s="15" t="s">
        <v>748</v>
      </c>
      <c r="E501" s="15" t="s">
        <v>749</v>
      </c>
      <c r="F501" s="15"/>
      <c r="G501" s="15"/>
      <c r="H501" s="15"/>
      <c r="I501" s="15"/>
      <c r="J501" s="15"/>
      <c r="K501" s="15"/>
      <c r="L501" s="15"/>
      <c r="M501" s="27"/>
      <c r="N501" s="15"/>
      <c r="O501" s="15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8"/>
      <c r="AQ501" s="28"/>
      <c r="AR501" s="28"/>
      <c r="AS501" s="28"/>
      <c r="AT501" s="28"/>
      <c r="AU501" s="28"/>
      <c r="AV501" s="28"/>
      <c r="AW501" s="28"/>
      <c r="AX501" s="28"/>
      <c r="AY501" s="28"/>
      <c r="AZ501" s="28"/>
      <c r="BA501" s="28"/>
      <c r="BB501" s="28"/>
      <c r="BC501" s="28"/>
      <c r="BD501" s="28"/>
      <c r="BE501" s="28"/>
      <c r="BF501" s="28"/>
      <c r="BG501" s="28"/>
      <c r="BH501" s="28"/>
      <c r="BI501" s="28"/>
      <c r="BJ501" s="28"/>
      <c r="BK501" s="28"/>
      <c r="BL501" s="28"/>
    </row>
    <row r="502" spans="1:64" s="1" customFormat="1" ht="12.75">
      <c r="A502" s="15">
        <v>4</v>
      </c>
      <c r="B502" s="15">
        <v>6</v>
      </c>
      <c r="C502" s="15">
        <v>6</v>
      </c>
      <c r="D502" s="15">
        <v>5</v>
      </c>
      <c r="E502" s="15">
        <v>6</v>
      </c>
      <c r="F502" s="15"/>
      <c r="G502" s="15"/>
      <c r="H502" s="15"/>
      <c r="I502" s="15"/>
      <c r="J502" s="15"/>
      <c r="K502" s="15"/>
      <c r="L502" s="15"/>
      <c r="M502" s="27"/>
      <c r="N502" s="15"/>
      <c r="O502" s="15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8"/>
      <c r="AQ502" s="28"/>
      <c r="AR502" s="28"/>
      <c r="AS502" s="28"/>
      <c r="AT502" s="28"/>
      <c r="AU502" s="28"/>
      <c r="AV502" s="28"/>
      <c r="AW502" s="28"/>
      <c r="AX502" s="28"/>
      <c r="AY502" s="28"/>
      <c r="AZ502" s="28"/>
      <c r="BA502" s="28"/>
      <c r="BB502" s="28"/>
      <c r="BC502" s="28"/>
      <c r="BD502" s="28"/>
      <c r="BE502" s="28"/>
      <c r="BF502" s="28"/>
      <c r="BG502" s="28"/>
      <c r="BH502" s="28"/>
      <c r="BI502" s="28"/>
      <c r="BJ502" s="28"/>
      <c r="BK502" s="28"/>
      <c r="BL502" s="28"/>
    </row>
    <row r="503" spans="1:64" s="3" customFormat="1" ht="12">
      <c r="A503" s="17">
        <v>69</v>
      </c>
      <c r="B503" s="17">
        <v>80</v>
      </c>
      <c r="C503" s="17">
        <v>74</v>
      </c>
      <c r="D503" s="17">
        <v>89</v>
      </c>
      <c r="E503" s="17">
        <v>90</v>
      </c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8"/>
      <c r="AQ503" s="28"/>
      <c r="AR503" s="28"/>
      <c r="AS503" s="28"/>
      <c r="AT503" s="28"/>
      <c r="AU503" s="28"/>
      <c r="AV503" s="28"/>
      <c r="AW503" s="28"/>
      <c r="AX503" s="28"/>
      <c r="AY503" s="28"/>
      <c r="AZ503" s="28"/>
      <c r="BA503" s="28"/>
      <c r="BB503" s="28"/>
      <c r="BC503" s="28"/>
      <c r="BD503" s="28"/>
      <c r="BE503" s="28"/>
      <c r="BF503" s="28"/>
      <c r="BG503" s="28"/>
      <c r="BH503" s="28"/>
      <c r="BI503" s="28"/>
      <c r="BJ503" s="28"/>
      <c r="BK503" s="28"/>
      <c r="BL503" s="28"/>
    </row>
    <row r="504" spans="1:64" s="1" customFormat="1" ht="12.75">
      <c r="A504" s="14" t="s">
        <v>750</v>
      </c>
      <c r="B504" s="15" t="s">
        <v>2</v>
      </c>
      <c r="C504" s="15">
        <v>26</v>
      </c>
      <c r="D504" s="15" t="s">
        <v>3</v>
      </c>
      <c r="E504" s="15" t="s">
        <v>675</v>
      </c>
      <c r="F504" s="15" t="s">
        <v>5</v>
      </c>
      <c r="G504" s="16">
        <f>(A506*A507+B506*B507+C506*C507+D506*D507+E506*E507)/C504</f>
        <v>85.384615384615387</v>
      </c>
      <c r="H504" s="15"/>
      <c r="I504" s="15"/>
      <c r="J504" s="15"/>
      <c r="K504" s="15"/>
      <c r="L504" s="27"/>
      <c r="M504" s="15"/>
      <c r="N504" s="15"/>
      <c r="O504" s="15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  <c r="AK504" s="28"/>
      <c r="AL504" s="28"/>
      <c r="AM504" s="28"/>
      <c r="AN504" s="28"/>
      <c r="AO504" s="28"/>
      <c r="AP504" s="28"/>
      <c r="AQ504" s="28"/>
      <c r="AR504" s="28"/>
      <c r="AS504" s="28"/>
      <c r="AT504" s="28"/>
      <c r="AU504" s="28"/>
      <c r="AV504" s="28"/>
      <c r="AW504" s="28"/>
      <c r="AX504" s="28"/>
      <c r="AY504" s="28"/>
      <c r="AZ504" s="28"/>
      <c r="BA504" s="28"/>
      <c r="BB504" s="28"/>
      <c r="BC504" s="28"/>
      <c r="BD504" s="28"/>
      <c r="BE504" s="28"/>
      <c r="BF504" s="28"/>
      <c r="BG504" s="28"/>
      <c r="BH504" s="28"/>
      <c r="BI504" s="28"/>
      <c r="BJ504" s="28"/>
      <c r="BK504" s="28"/>
      <c r="BL504" s="28"/>
    </row>
    <row r="505" spans="1:64" s="3" customFormat="1" ht="12.75">
      <c r="A505" s="15" t="s">
        <v>751</v>
      </c>
      <c r="B505" s="15" t="s">
        <v>752</v>
      </c>
      <c r="C505" s="15" t="s">
        <v>753</v>
      </c>
      <c r="D505" s="15" t="s">
        <v>754</v>
      </c>
      <c r="E505" s="15" t="s">
        <v>755</v>
      </c>
      <c r="F505" s="15"/>
      <c r="G505" s="15"/>
      <c r="H505" s="15"/>
      <c r="I505" s="15"/>
      <c r="J505" s="15"/>
      <c r="K505" s="15"/>
      <c r="L505" s="15"/>
      <c r="M505" s="27"/>
      <c r="N505" s="15"/>
      <c r="O505" s="15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  <c r="AH505" s="28"/>
      <c r="AI505" s="28"/>
      <c r="AJ505" s="28"/>
      <c r="AK505" s="28"/>
      <c r="AL505" s="28"/>
      <c r="AM505" s="28"/>
      <c r="AN505" s="28"/>
      <c r="AO505" s="28"/>
      <c r="AP505" s="28"/>
      <c r="AQ505" s="28"/>
      <c r="AR505" s="28"/>
      <c r="AS505" s="28"/>
      <c r="AT505" s="28"/>
      <c r="AU505" s="28"/>
      <c r="AV505" s="28"/>
      <c r="AW505" s="28"/>
      <c r="AX505" s="28"/>
      <c r="AY505" s="28"/>
      <c r="AZ505" s="28"/>
      <c r="BA505" s="28"/>
      <c r="BB505" s="28"/>
      <c r="BC505" s="28"/>
      <c r="BD505" s="28"/>
      <c r="BE505" s="28"/>
      <c r="BF505" s="28"/>
      <c r="BG505" s="28"/>
      <c r="BH505" s="28"/>
      <c r="BI505" s="28"/>
      <c r="BJ505" s="28"/>
      <c r="BK505" s="28"/>
      <c r="BL505" s="28"/>
    </row>
    <row r="506" spans="1:64" s="1" customFormat="1" ht="12.75">
      <c r="A506" s="15">
        <v>5</v>
      </c>
      <c r="B506" s="15">
        <v>6</v>
      </c>
      <c r="C506" s="15">
        <v>4</v>
      </c>
      <c r="D506" s="15">
        <v>6</v>
      </c>
      <c r="E506" s="15">
        <v>5</v>
      </c>
      <c r="F506" s="15"/>
      <c r="G506" s="15"/>
      <c r="H506" s="15"/>
      <c r="I506" s="15"/>
      <c r="J506" s="15"/>
      <c r="K506" s="15"/>
      <c r="L506" s="15"/>
      <c r="M506" s="27"/>
      <c r="N506" s="15"/>
      <c r="O506" s="15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  <c r="AK506" s="28"/>
      <c r="AL506" s="28"/>
      <c r="AM506" s="28"/>
      <c r="AN506" s="28"/>
      <c r="AO506" s="28"/>
      <c r="AP506" s="28"/>
      <c r="AQ506" s="28"/>
      <c r="AR506" s="28"/>
      <c r="AS506" s="28"/>
      <c r="AT506" s="28"/>
      <c r="AU506" s="28"/>
      <c r="AV506" s="28"/>
      <c r="AW506" s="28"/>
      <c r="AX506" s="28"/>
      <c r="AY506" s="28"/>
      <c r="AZ506" s="28"/>
      <c r="BA506" s="28"/>
      <c r="BB506" s="28"/>
      <c r="BC506" s="28"/>
      <c r="BD506" s="28"/>
      <c r="BE506" s="28"/>
      <c r="BF506" s="28"/>
      <c r="BG506" s="28"/>
      <c r="BH506" s="28"/>
      <c r="BI506" s="28"/>
      <c r="BJ506" s="28"/>
      <c r="BK506" s="28"/>
      <c r="BL506" s="28"/>
    </row>
    <row r="507" spans="1:64" s="3" customFormat="1" ht="12">
      <c r="A507" s="17">
        <v>75</v>
      </c>
      <c r="B507" s="17">
        <v>83</v>
      </c>
      <c r="C507" s="17">
        <v>88</v>
      </c>
      <c r="D507" s="17">
        <v>90</v>
      </c>
      <c r="E507" s="17">
        <v>91</v>
      </c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  <c r="AG507" s="28"/>
      <c r="AH507" s="28"/>
      <c r="AI507" s="28"/>
      <c r="AJ507" s="28"/>
      <c r="AK507" s="28"/>
      <c r="AL507" s="28"/>
      <c r="AM507" s="28"/>
      <c r="AN507" s="28"/>
      <c r="AO507" s="28"/>
      <c r="AP507" s="28"/>
      <c r="AQ507" s="28"/>
      <c r="AR507" s="28"/>
      <c r="AS507" s="28"/>
      <c r="AT507" s="28"/>
      <c r="AU507" s="28"/>
      <c r="AV507" s="28"/>
      <c r="AW507" s="28"/>
      <c r="AX507" s="28"/>
      <c r="AY507" s="28"/>
      <c r="AZ507" s="28"/>
      <c r="BA507" s="28"/>
      <c r="BB507" s="28"/>
      <c r="BC507" s="28"/>
      <c r="BD507" s="28"/>
      <c r="BE507" s="28"/>
      <c r="BF507" s="28"/>
      <c r="BG507" s="28"/>
      <c r="BH507" s="28"/>
      <c r="BI507" s="28"/>
      <c r="BJ507" s="28"/>
      <c r="BK507" s="28"/>
      <c r="BL507" s="28"/>
    </row>
    <row r="508" spans="1:64" s="11" customFormat="1">
      <c r="A508" s="14" t="s">
        <v>756</v>
      </c>
      <c r="B508" s="15" t="s">
        <v>2</v>
      </c>
      <c r="C508" s="15">
        <v>12</v>
      </c>
      <c r="D508" s="15" t="s">
        <v>3</v>
      </c>
      <c r="E508" s="15" t="s">
        <v>664</v>
      </c>
      <c r="F508" s="15" t="s">
        <v>5</v>
      </c>
      <c r="G508" s="16">
        <f>(A510*A511+B510*B511+C510*C511)/C508</f>
        <v>83.916666666666671</v>
      </c>
      <c r="H508" s="15"/>
      <c r="I508" s="15"/>
      <c r="J508" s="15"/>
      <c r="K508" s="15"/>
      <c r="L508" s="27"/>
      <c r="M508" s="15"/>
      <c r="N508" s="15"/>
      <c r="O508" s="15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/>
      <c r="AL508" s="50"/>
      <c r="AM508" s="50"/>
      <c r="AN508" s="50"/>
      <c r="AO508" s="50"/>
      <c r="AP508" s="50"/>
      <c r="AQ508" s="50"/>
      <c r="AR508" s="50"/>
      <c r="AS508" s="50"/>
      <c r="AT508" s="50"/>
      <c r="AU508" s="50"/>
      <c r="AV508" s="50"/>
      <c r="AW508" s="50"/>
      <c r="AX508" s="50"/>
      <c r="AY508" s="50"/>
      <c r="AZ508" s="50"/>
      <c r="BA508" s="50"/>
      <c r="BB508" s="50"/>
      <c r="BC508" s="50"/>
      <c r="BD508" s="50"/>
      <c r="BE508" s="50"/>
      <c r="BF508" s="50"/>
      <c r="BG508" s="50"/>
      <c r="BH508" s="50"/>
      <c r="BI508" s="50"/>
      <c r="BJ508" s="50"/>
      <c r="BK508" s="50"/>
      <c r="BL508" s="50"/>
    </row>
    <row r="509" spans="1:64" s="11" customFormat="1">
      <c r="A509" s="15" t="s">
        <v>757</v>
      </c>
      <c r="B509" s="15" t="s">
        <v>734</v>
      </c>
      <c r="C509" s="15" t="s">
        <v>758</v>
      </c>
      <c r="D509" s="15"/>
      <c r="E509" s="15"/>
      <c r="F509" s="15"/>
      <c r="G509" s="15"/>
      <c r="H509" s="15"/>
      <c r="I509" s="15"/>
      <c r="J509" s="15"/>
      <c r="K509" s="15"/>
      <c r="L509" s="15"/>
      <c r="M509" s="27"/>
      <c r="N509" s="15"/>
      <c r="O509" s="15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/>
      <c r="AL509" s="50"/>
      <c r="AM509" s="50"/>
      <c r="AN509" s="50"/>
      <c r="AO509" s="50"/>
      <c r="AP509" s="50"/>
      <c r="AQ509" s="50"/>
      <c r="AR509" s="50"/>
      <c r="AS509" s="50"/>
      <c r="AT509" s="50"/>
      <c r="AU509" s="50"/>
      <c r="AV509" s="50"/>
      <c r="AW509" s="50"/>
      <c r="AX509" s="50"/>
      <c r="AY509" s="50"/>
      <c r="AZ509" s="50"/>
      <c r="BA509" s="50"/>
      <c r="BB509" s="50"/>
      <c r="BC509" s="50"/>
      <c r="BD509" s="50"/>
      <c r="BE509" s="50"/>
      <c r="BF509" s="50"/>
      <c r="BG509" s="50"/>
      <c r="BH509" s="50"/>
      <c r="BI509" s="50"/>
      <c r="BJ509" s="50"/>
      <c r="BK509" s="50"/>
      <c r="BL509" s="50"/>
    </row>
    <row r="510" spans="1:64" s="11" customFormat="1">
      <c r="A510" s="15">
        <v>4</v>
      </c>
      <c r="B510" s="15">
        <v>5</v>
      </c>
      <c r="C510" s="15">
        <v>3</v>
      </c>
      <c r="D510" s="15"/>
      <c r="E510" s="15"/>
      <c r="F510" s="15"/>
      <c r="G510" s="15"/>
      <c r="H510" s="15"/>
      <c r="I510" s="15"/>
      <c r="J510" s="15"/>
      <c r="K510" s="15"/>
      <c r="L510" s="15"/>
      <c r="M510" s="27"/>
      <c r="N510" s="15"/>
      <c r="O510" s="15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/>
      <c r="AL510" s="50"/>
      <c r="AM510" s="50"/>
      <c r="AN510" s="50"/>
      <c r="AO510" s="50"/>
      <c r="AP510" s="50"/>
      <c r="AQ510" s="50"/>
      <c r="AR510" s="50"/>
      <c r="AS510" s="50"/>
      <c r="AT510" s="50"/>
      <c r="AU510" s="50"/>
      <c r="AV510" s="50"/>
      <c r="AW510" s="50"/>
      <c r="AX510" s="50"/>
      <c r="AY510" s="50"/>
      <c r="AZ510" s="50"/>
      <c r="BA510" s="50"/>
      <c r="BB510" s="50"/>
      <c r="BC510" s="50"/>
      <c r="BD510" s="50"/>
      <c r="BE510" s="50"/>
      <c r="BF510" s="50"/>
      <c r="BG510" s="50"/>
      <c r="BH510" s="50"/>
      <c r="BI510" s="50"/>
      <c r="BJ510" s="50"/>
      <c r="BK510" s="50"/>
      <c r="BL510" s="50"/>
    </row>
    <row r="511" spans="1:64" s="11" customFormat="1" ht="13.5">
      <c r="A511" s="17">
        <v>81</v>
      </c>
      <c r="B511" s="17">
        <v>79</v>
      </c>
      <c r="C511" s="17">
        <v>96</v>
      </c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/>
      <c r="AL511" s="50"/>
      <c r="AM511" s="50"/>
      <c r="AN511" s="50"/>
      <c r="AO511" s="50"/>
      <c r="AP511" s="50"/>
      <c r="AQ511" s="50"/>
      <c r="AR511" s="50"/>
      <c r="AS511" s="50"/>
      <c r="AT511" s="50"/>
      <c r="AU511" s="50"/>
      <c r="AV511" s="50"/>
      <c r="AW511" s="50"/>
      <c r="AX511" s="50"/>
      <c r="AY511" s="50"/>
      <c r="AZ511" s="50"/>
      <c r="BA511" s="50"/>
      <c r="BB511" s="50"/>
      <c r="BC511" s="50"/>
      <c r="BD511" s="50"/>
      <c r="BE511" s="50"/>
      <c r="BF511" s="50"/>
      <c r="BG511" s="50"/>
      <c r="BH511" s="50"/>
      <c r="BI511" s="50"/>
      <c r="BJ511" s="50"/>
      <c r="BK511" s="50"/>
      <c r="BL511" s="50"/>
    </row>
    <row r="512" spans="1:64" s="1" customFormat="1" ht="12.75">
      <c r="A512" s="14" t="s">
        <v>759</v>
      </c>
      <c r="B512" s="15" t="s">
        <v>2</v>
      </c>
      <c r="C512" s="15">
        <v>9</v>
      </c>
      <c r="D512" s="15" t="s">
        <v>3</v>
      </c>
      <c r="E512" s="15" t="s">
        <v>664</v>
      </c>
      <c r="F512" s="15" t="s">
        <v>5</v>
      </c>
      <c r="G512" s="16">
        <f>(A514*A515+B514*B515)/C512</f>
        <v>90</v>
      </c>
      <c r="H512" s="15"/>
      <c r="I512" s="15"/>
      <c r="J512" s="15"/>
      <c r="K512" s="15"/>
      <c r="L512" s="27"/>
      <c r="M512" s="15"/>
      <c r="N512" s="15"/>
      <c r="O512" s="15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  <c r="AK512" s="28"/>
      <c r="AL512" s="28"/>
      <c r="AM512" s="28"/>
      <c r="AN512" s="28"/>
      <c r="AO512" s="28"/>
      <c r="AP512" s="28"/>
      <c r="AQ512" s="28"/>
      <c r="AR512" s="28"/>
      <c r="AS512" s="28"/>
      <c r="AT512" s="28"/>
      <c r="AU512" s="28"/>
      <c r="AV512" s="28"/>
      <c r="AW512" s="28"/>
      <c r="AX512" s="28"/>
      <c r="AY512" s="28"/>
      <c r="AZ512" s="28"/>
      <c r="BA512" s="28"/>
      <c r="BB512" s="28"/>
      <c r="BC512" s="28"/>
      <c r="BD512" s="28"/>
      <c r="BE512" s="28"/>
      <c r="BF512" s="28"/>
      <c r="BG512" s="28"/>
      <c r="BH512" s="28"/>
      <c r="BI512" s="28"/>
      <c r="BJ512" s="28"/>
      <c r="BK512" s="28"/>
      <c r="BL512" s="28"/>
    </row>
    <row r="513" spans="1:64" s="3" customFormat="1" ht="12.75">
      <c r="A513" s="15" t="s">
        <v>760</v>
      </c>
      <c r="B513" s="15" t="s">
        <v>749</v>
      </c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27"/>
      <c r="N513" s="15"/>
      <c r="O513" s="15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  <c r="AH513" s="28"/>
      <c r="AI513" s="28"/>
      <c r="AJ513" s="28"/>
      <c r="AK513" s="28"/>
      <c r="AL513" s="28"/>
      <c r="AM513" s="28"/>
      <c r="AN513" s="28"/>
      <c r="AO513" s="28"/>
      <c r="AP513" s="28"/>
      <c r="AQ513" s="28"/>
      <c r="AR513" s="28"/>
      <c r="AS513" s="28"/>
      <c r="AT513" s="28"/>
      <c r="AU513" s="28"/>
      <c r="AV513" s="28"/>
      <c r="AW513" s="28"/>
      <c r="AX513" s="28"/>
      <c r="AY513" s="28"/>
      <c r="AZ513" s="28"/>
      <c r="BA513" s="28"/>
      <c r="BB513" s="28"/>
      <c r="BC513" s="28"/>
      <c r="BD513" s="28"/>
      <c r="BE513" s="28"/>
      <c r="BF513" s="28"/>
      <c r="BG513" s="28"/>
      <c r="BH513" s="28"/>
      <c r="BI513" s="28"/>
      <c r="BJ513" s="28"/>
      <c r="BK513" s="28"/>
      <c r="BL513" s="28"/>
    </row>
    <row r="514" spans="1:64" s="1" customFormat="1" ht="12.75">
      <c r="A514" s="15">
        <v>6</v>
      </c>
      <c r="B514" s="15">
        <v>3</v>
      </c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27"/>
      <c r="N514" s="15"/>
      <c r="O514" s="15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  <c r="AH514" s="28"/>
      <c r="AI514" s="28"/>
      <c r="AJ514" s="28"/>
      <c r="AK514" s="28"/>
      <c r="AL514" s="28"/>
      <c r="AM514" s="28"/>
      <c r="AN514" s="28"/>
      <c r="AO514" s="28"/>
      <c r="AP514" s="28"/>
      <c r="AQ514" s="28"/>
      <c r="AR514" s="28"/>
      <c r="AS514" s="28"/>
      <c r="AT514" s="28"/>
      <c r="AU514" s="28"/>
      <c r="AV514" s="28"/>
      <c r="AW514" s="28"/>
      <c r="AX514" s="28"/>
      <c r="AY514" s="28"/>
      <c r="AZ514" s="28"/>
      <c r="BA514" s="28"/>
      <c r="BB514" s="28"/>
      <c r="BC514" s="28"/>
      <c r="BD514" s="28"/>
      <c r="BE514" s="28"/>
      <c r="BF514" s="28"/>
      <c r="BG514" s="28"/>
      <c r="BH514" s="28"/>
      <c r="BI514" s="28"/>
      <c r="BJ514" s="28"/>
      <c r="BK514" s="28"/>
      <c r="BL514" s="28"/>
    </row>
    <row r="515" spans="1:64" s="3" customFormat="1" ht="12">
      <c r="A515" s="17">
        <v>90</v>
      </c>
      <c r="B515" s="17">
        <v>90</v>
      </c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  <c r="AJ515" s="28"/>
      <c r="AK515" s="28"/>
      <c r="AL515" s="28"/>
      <c r="AM515" s="28"/>
      <c r="AN515" s="28"/>
      <c r="AO515" s="28"/>
      <c r="AP515" s="28"/>
      <c r="AQ515" s="28"/>
      <c r="AR515" s="28"/>
      <c r="AS515" s="28"/>
      <c r="AT515" s="28"/>
      <c r="AU515" s="28"/>
      <c r="AV515" s="28"/>
      <c r="AW515" s="28"/>
      <c r="AX515" s="28"/>
      <c r="AY515" s="28"/>
      <c r="AZ515" s="28"/>
      <c r="BA515" s="28"/>
      <c r="BB515" s="28"/>
      <c r="BC515" s="28"/>
      <c r="BD515" s="28"/>
      <c r="BE515" s="28"/>
      <c r="BF515" s="28"/>
      <c r="BG515" s="28"/>
      <c r="BH515" s="28"/>
      <c r="BI515" s="28"/>
      <c r="BJ515" s="28"/>
      <c r="BK515" s="28"/>
      <c r="BL515" s="28"/>
    </row>
    <row r="516" spans="1:64" s="1" customFormat="1" ht="12.75">
      <c r="A516" s="14" t="s">
        <v>761</v>
      </c>
      <c r="B516" s="15" t="s">
        <v>2</v>
      </c>
      <c r="C516" s="15">
        <v>19</v>
      </c>
      <c r="D516" s="15" t="s">
        <v>3</v>
      </c>
      <c r="E516" s="15" t="s">
        <v>664</v>
      </c>
      <c r="F516" s="15" t="s">
        <v>5</v>
      </c>
      <c r="G516" s="16">
        <f>(A518*A519+B518*B519+C518*C519+D518*D519)/C516</f>
        <v>87.10526315789474</v>
      </c>
      <c r="H516" s="15"/>
      <c r="I516" s="15"/>
      <c r="J516" s="15"/>
      <c r="K516" s="15"/>
      <c r="L516" s="27"/>
      <c r="M516" s="15"/>
      <c r="N516" s="15"/>
      <c r="O516" s="15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  <c r="AK516" s="28"/>
      <c r="AL516" s="28"/>
      <c r="AM516" s="28"/>
      <c r="AN516" s="28"/>
      <c r="AO516" s="28"/>
      <c r="AP516" s="28"/>
      <c r="AQ516" s="28"/>
      <c r="AR516" s="28"/>
      <c r="AS516" s="28"/>
      <c r="AT516" s="28"/>
      <c r="AU516" s="28"/>
      <c r="AV516" s="28"/>
      <c r="AW516" s="28"/>
      <c r="AX516" s="28"/>
      <c r="AY516" s="28"/>
      <c r="AZ516" s="28"/>
      <c r="BA516" s="28"/>
      <c r="BB516" s="28"/>
      <c r="BC516" s="28"/>
      <c r="BD516" s="28"/>
      <c r="BE516" s="28"/>
      <c r="BF516" s="28"/>
      <c r="BG516" s="28"/>
      <c r="BH516" s="28"/>
      <c r="BI516" s="28"/>
      <c r="BJ516" s="28"/>
      <c r="BK516" s="28"/>
      <c r="BL516" s="28"/>
    </row>
    <row r="517" spans="1:64" s="3" customFormat="1" ht="12.75">
      <c r="A517" s="15" t="s">
        <v>762</v>
      </c>
      <c r="B517" s="15" t="s">
        <v>763</v>
      </c>
      <c r="C517" s="15" t="s">
        <v>764</v>
      </c>
      <c r="D517" s="15" t="s">
        <v>765</v>
      </c>
      <c r="E517" s="15"/>
      <c r="F517" s="15"/>
      <c r="G517" s="15"/>
      <c r="H517" s="15"/>
      <c r="I517" s="15"/>
      <c r="J517" s="15"/>
      <c r="K517" s="15"/>
      <c r="L517" s="15"/>
      <c r="M517" s="27"/>
      <c r="N517" s="15"/>
      <c r="O517" s="15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/>
      <c r="AJ517" s="28"/>
      <c r="AK517" s="28"/>
      <c r="AL517" s="28"/>
      <c r="AM517" s="28"/>
      <c r="AN517" s="28"/>
      <c r="AO517" s="28"/>
      <c r="AP517" s="28"/>
      <c r="AQ517" s="28"/>
      <c r="AR517" s="28"/>
      <c r="AS517" s="28"/>
      <c r="AT517" s="28"/>
      <c r="AU517" s="28"/>
      <c r="AV517" s="28"/>
      <c r="AW517" s="28"/>
      <c r="AX517" s="28"/>
      <c r="AY517" s="28"/>
      <c r="AZ517" s="28"/>
      <c r="BA517" s="28"/>
      <c r="BB517" s="28"/>
      <c r="BC517" s="28"/>
      <c r="BD517" s="28"/>
      <c r="BE517" s="28"/>
      <c r="BF517" s="28"/>
      <c r="BG517" s="28"/>
      <c r="BH517" s="28"/>
      <c r="BI517" s="28"/>
      <c r="BJ517" s="28"/>
      <c r="BK517" s="28"/>
      <c r="BL517" s="28"/>
    </row>
    <row r="518" spans="1:64" s="1" customFormat="1" ht="12.75">
      <c r="A518" s="15">
        <v>5</v>
      </c>
      <c r="B518" s="15">
        <v>5</v>
      </c>
      <c r="C518" s="15">
        <v>3</v>
      </c>
      <c r="D518" s="15">
        <v>6</v>
      </c>
      <c r="E518" s="15"/>
      <c r="F518" s="15"/>
      <c r="G518" s="15"/>
      <c r="H518" s="15"/>
      <c r="I518" s="15"/>
      <c r="J518" s="15"/>
      <c r="K518" s="15"/>
      <c r="L518" s="15"/>
      <c r="M518" s="27"/>
      <c r="N518" s="15"/>
      <c r="O518" s="15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  <c r="AN518" s="28"/>
      <c r="AO518" s="28"/>
      <c r="AP518" s="28"/>
      <c r="AQ518" s="28"/>
      <c r="AR518" s="28"/>
      <c r="AS518" s="28"/>
      <c r="AT518" s="28"/>
      <c r="AU518" s="28"/>
      <c r="AV518" s="28"/>
      <c r="AW518" s="28"/>
      <c r="AX518" s="28"/>
      <c r="AY518" s="28"/>
      <c r="AZ518" s="28"/>
      <c r="BA518" s="28"/>
      <c r="BB518" s="28"/>
      <c r="BC518" s="28"/>
      <c r="BD518" s="28"/>
      <c r="BE518" s="28"/>
      <c r="BF518" s="28"/>
      <c r="BG518" s="28"/>
      <c r="BH518" s="28"/>
      <c r="BI518" s="28"/>
      <c r="BJ518" s="28"/>
      <c r="BK518" s="28"/>
      <c r="BL518" s="28"/>
    </row>
    <row r="519" spans="1:64" s="3" customFormat="1" ht="12">
      <c r="A519" s="17">
        <v>86</v>
      </c>
      <c r="B519" s="17">
        <v>83</v>
      </c>
      <c r="C519" s="17">
        <v>86</v>
      </c>
      <c r="D519" s="17">
        <v>92</v>
      </c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  <c r="AK519" s="28"/>
      <c r="AL519" s="28"/>
      <c r="AM519" s="28"/>
      <c r="AN519" s="28"/>
      <c r="AO519" s="28"/>
      <c r="AP519" s="28"/>
      <c r="AQ519" s="28"/>
      <c r="AR519" s="28"/>
      <c r="AS519" s="28"/>
      <c r="AT519" s="28"/>
      <c r="AU519" s="28"/>
      <c r="AV519" s="28"/>
      <c r="AW519" s="28"/>
      <c r="AX519" s="28"/>
      <c r="AY519" s="28"/>
      <c r="AZ519" s="28"/>
      <c r="BA519" s="28"/>
      <c r="BB519" s="28"/>
      <c r="BC519" s="28"/>
      <c r="BD519" s="28"/>
      <c r="BE519" s="28"/>
      <c r="BF519" s="28"/>
      <c r="BG519" s="28"/>
      <c r="BH519" s="28"/>
      <c r="BI519" s="28"/>
      <c r="BJ519" s="28"/>
      <c r="BK519" s="28"/>
      <c r="BL519" s="28"/>
    </row>
    <row r="520" spans="1:64" s="1" customFormat="1" ht="12.75">
      <c r="A520" s="14" t="s">
        <v>766</v>
      </c>
      <c r="B520" s="15" t="s">
        <v>2</v>
      </c>
      <c r="C520" s="15">
        <v>24</v>
      </c>
      <c r="D520" s="15" t="s">
        <v>3</v>
      </c>
      <c r="E520" s="22" t="s">
        <v>702</v>
      </c>
      <c r="F520" s="15" t="s">
        <v>5</v>
      </c>
      <c r="G520" s="16">
        <f>(A522*A523+B522*B523+C522*C523+D522*D523+E522*E523)/C520</f>
        <v>91.958333333333329</v>
      </c>
      <c r="H520" s="15"/>
      <c r="I520" s="15"/>
      <c r="J520" s="15"/>
      <c r="K520" s="15"/>
      <c r="L520" s="27"/>
      <c r="M520" s="15"/>
      <c r="N520" s="15"/>
      <c r="O520" s="15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8"/>
      <c r="AQ520" s="28"/>
      <c r="AR520" s="28"/>
      <c r="AS520" s="28"/>
      <c r="AT520" s="28"/>
      <c r="AU520" s="28"/>
      <c r="AV520" s="28"/>
      <c r="AW520" s="28"/>
      <c r="AX520" s="28"/>
      <c r="AY520" s="28"/>
      <c r="AZ520" s="28"/>
      <c r="BA520" s="28"/>
      <c r="BB520" s="28"/>
      <c r="BC520" s="28"/>
      <c r="BD520" s="28"/>
      <c r="BE520" s="28"/>
      <c r="BF520" s="28"/>
      <c r="BG520" s="28"/>
      <c r="BH520" s="28"/>
      <c r="BI520" s="28"/>
      <c r="BJ520" s="28"/>
      <c r="BK520" s="28"/>
      <c r="BL520" s="28"/>
    </row>
    <row r="521" spans="1:64" s="3" customFormat="1" ht="12.75">
      <c r="A521" s="15" t="s">
        <v>767</v>
      </c>
      <c r="B521" s="15" t="s">
        <v>768</v>
      </c>
      <c r="C521" s="15" t="s">
        <v>769</v>
      </c>
      <c r="D521" s="15" t="s">
        <v>770</v>
      </c>
      <c r="E521" s="15" t="s">
        <v>758</v>
      </c>
      <c r="F521" s="15"/>
      <c r="G521" s="15"/>
      <c r="H521" s="15"/>
      <c r="I521" s="15"/>
      <c r="J521" s="15"/>
      <c r="K521" s="15"/>
      <c r="L521" s="15"/>
      <c r="M521" s="27"/>
      <c r="N521" s="15"/>
      <c r="O521" s="15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  <c r="AK521" s="28"/>
      <c r="AL521" s="28"/>
      <c r="AM521" s="28"/>
      <c r="AN521" s="28"/>
      <c r="AO521" s="28"/>
      <c r="AP521" s="28"/>
      <c r="AQ521" s="28"/>
      <c r="AR521" s="28"/>
      <c r="AS521" s="28"/>
      <c r="AT521" s="28"/>
      <c r="AU521" s="28"/>
      <c r="AV521" s="28"/>
      <c r="AW521" s="28"/>
      <c r="AX521" s="28"/>
      <c r="AY521" s="28"/>
      <c r="AZ521" s="28"/>
      <c r="BA521" s="28"/>
      <c r="BB521" s="28"/>
      <c r="BC521" s="28"/>
      <c r="BD521" s="28"/>
      <c r="BE521" s="28"/>
      <c r="BF521" s="28"/>
      <c r="BG521" s="28"/>
      <c r="BH521" s="28"/>
      <c r="BI521" s="28"/>
      <c r="BJ521" s="28"/>
      <c r="BK521" s="28"/>
      <c r="BL521" s="28"/>
    </row>
    <row r="522" spans="1:64" s="1" customFormat="1" ht="12.75">
      <c r="A522" s="15">
        <v>5</v>
      </c>
      <c r="B522" s="15">
        <v>6</v>
      </c>
      <c r="C522" s="15">
        <v>5</v>
      </c>
      <c r="D522" s="15">
        <v>6</v>
      </c>
      <c r="E522" s="15">
        <v>2</v>
      </c>
      <c r="F522" s="15"/>
      <c r="G522" s="15"/>
      <c r="H522" s="15"/>
      <c r="I522" s="15"/>
      <c r="J522" s="15"/>
      <c r="K522" s="15"/>
      <c r="L522" s="15"/>
      <c r="M522" s="27"/>
      <c r="N522" s="15"/>
      <c r="O522" s="15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  <c r="AK522" s="28"/>
      <c r="AL522" s="28"/>
      <c r="AM522" s="28"/>
      <c r="AN522" s="28"/>
      <c r="AO522" s="28"/>
      <c r="AP522" s="28"/>
      <c r="AQ522" s="28"/>
      <c r="AR522" s="28"/>
      <c r="AS522" s="28"/>
      <c r="AT522" s="28"/>
      <c r="AU522" s="28"/>
      <c r="AV522" s="28"/>
      <c r="AW522" s="28"/>
      <c r="AX522" s="28"/>
      <c r="AY522" s="28"/>
      <c r="AZ522" s="28"/>
      <c r="BA522" s="28"/>
      <c r="BB522" s="28"/>
      <c r="BC522" s="28"/>
      <c r="BD522" s="28"/>
      <c r="BE522" s="28"/>
      <c r="BF522" s="28"/>
      <c r="BG522" s="28"/>
      <c r="BH522" s="28"/>
      <c r="BI522" s="28"/>
      <c r="BJ522" s="28"/>
      <c r="BK522" s="28"/>
      <c r="BL522" s="28"/>
    </row>
    <row r="523" spans="1:64" s="3" customFormat="1" ht="12">
      <c r="A523" s="17">
        <v>89</v>
      </c>
      <c r="B523" s="17">
        <v>94</v>
      </c>
      <c r="C523" s="17">
        <v>92</v>
      </c>
      <c r="D523" s="17">
        <v>91</v>
      </c>
      <c r="E523" s="17">
        <v>96</v>
      </c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  <c r="AJ523" s="28"/>
      <c r="AK523" s="28"/>
      <c r="AL523" s="28"/>
      <c r="AM523" s="28"/>
      <c r="AN523" s="28"/>
      <c r="AO523" s="28"/>
      <c r="AP523" s="28"/>
      <c r="AQ523" s="28"/>
      <c r="AR523" s="28"/>
      <c r="AS523" s="28"/>
      <c r="AT523" s="28"/>
      <c r="AU523" s="28"/>
      <c r="AV523" s="28"/>
      <c r="AW523" s="28"/>
      <c r="AX523" s="28"/>
      <c r="AY523" s="28"/>
      <c r="AZ523" s="28"/>
      <c r="BA523" s="28"/>
      <c r="BB523" s="28"/>
      <c r="BC523" s="28"/>
      <c r="BD523" s="28"/>
      <c r="BE523" s="28"/>
      <c r="BF523" s="28"/>
      <c r="BG523" s="28"/>
      <c r="BH523" s="28"/>
      <c r="BI523" s="28"/>
      <c r="BJ523" s="28"/>
      <c r="BK523" s="28"/>
      <c r="BL523" s="28"/>
    </row>
    <row r="524" spans="1:64" s="1" customFormat="1" ht="12.75">
      <c r="A524" s="14" t="s">
        <v>771</v>
      </c>
      <c r="B524" s="15" t="s">
        <v>2</v>
      </c>
      <c r="C524" s="15">
        <v>26</v>
      </c>
      <c r="D524" s="15" t="s">
        <v>3</v>
      </c>
      <c r="E524" s="15" t="s">
        <v>649</v>
      </c>
      <c r="F524" s="15" t="s">
        <v>5</v>
      </c>
      <c r="G524" s="16">
        <f>(A526*A527+B526*B527+C526*C527+D526*D527+E526*E527)/C524</f>
        <v>90.269230769230774</v>
      </c>
      <c r="H524" s="15"/>
      <c r="I524" s="15"/>
      <c r="J524" s="15"/>
      <c r="K524" s="15"/>
      <c r="L524" s="27"/>
      <c r="M524" s="15"/>
      <c r="N524" s="15"/>
      <c r="O524" s="15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  <c r="AJ524" s="28"/>
      <c r="AK524" s="28"/>
      <c r="AL524" s="28"/>
      <c r="AM524" s="28"/>
      <c r="AN524" s="28"/>
      <c r="AO524" s="28"/>
      <c r="AP524" s="28"/>
      <c r="AQ524" s="28"/>
      <c r="AR524" s="28"/>
      <c r="AS524" s="28"/>
      <c r="AT524" s="28"/>
      <c r="AU524" s="28"/>
      <c r="AV524" s="28"/>
      <c r="AW524" s="28"/>
      <c r="AX524" s="28"/>
      <c r="AY524" s="28"/>
      <c r="AZ524" s="28"/>
      <c r="BA524" s="28"/>
      <c r="BB524" s="28"/>
      <c r="BC524" s="28"/>
      <c r="BD524" s="28"/>
      <c r="BE524" s="28"/>
      <c r="BF524" s="28"/>
      <c r="BG524" s="28"/>
      <c r="BH524" s="28"/>
      <c r="BI524" s="28"/>
      <c r="BJ524" s="28"/>
      <c r="BK524" s="28"/>
      <c r="BL524" s="28"/>
    </row>
    <row r="525" spans="1:64" s="3" customFormat="1" ht="12.75">
      <c r="A525" s="15" t="s">
        <v>764</v>
      </c>
      <c r="B525" s="15" t="s">
        <v>772</v>
      </c>
      <c r="C525" s="15" t="s">
        <v>773</v>
      </c>
      <c r="D525" s="15" t="s">
        <v>694</v>
      </c>
      <c r="E525" s="15" t="s">
        <v>774</v>
      </c>
      <c r="F525" s="15"/>
      <c r="G525" s="15"/>
      <c r="H525" s="15"/>
      <c r="I525" s="15"/>
      <c r="J525" s="15"/>
      <c r="K525" s="15"/>
      <c r="L525" s="15"/>
      <c r="M525" s="27"/>
      <c r="N525" s="15"/>
      <c r="O525" s="15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  <c r="AN525" s="28"/>
      <c r="AO525" s="28"/>
      <c r="AP525" s="28"/>
      <c r="AQ525" s="28"/>
      <c r="AR525" s="28"/>
      <c r="AS525" s="28"/>
      <c r="AT525" s="28"/>
      <c r="AU525" s="28"/>
      <c r="AV525" s="28"/>
      <c r="AW525" s="28"/>
      <c r="AX525" s="28"/>
      <c r="AY525" s="28"/>
      <c r="AZ525" s="28"/>
      <c r="BA525" s="28"/>
      <c r="BB525" s="28"/>
      <c r="BC525" s="28"/>
      <c r="BD525" s="28"/>
      <c r="BE525" s="28"/>
      <c r="BF525" s="28"/>
      <c r="BG525" s="28"/>
      <c r="BH525" s="28"/>
      <c r="BI525" s="28"/>
      <c r="BJ525" s="28"/>
      <c r="BK525" s="28"/>
      <c r="BL525" s="28"/>
    </row>
    <row r="526" spans="1:64" s="1" customFormat="1" ht="12.75">
      <c r="A526" s="15">
        <v>3</v>
      </c>
      <c r="B526" s="15">
        <v>6</v>
      </c>
      <c r="C526" s="15">
        <v>6</v>
      </c>
      <c r="D526" s="15">
        <v>5</v>
      </c>
      <c r="E526" s="15">
        <v>6</v>
      </c>
      <c r="F526" s="15"/>
      <c r="G526" s="15"/>
      <c r="H526" s="15"/>
      <c r="I526" s="15"/>
      <c r="J526" s="15"/>
      <c r="K526" s="15"/>
      <c r="L526" s="15"/>
      <c r="M526" s="27"/>
      <c r="N526" s="15"/>
      <c r="O526" s="15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  <c r="AN526" s="28"/>
      <c r="AO526" s="28"/>
      <c r="AP526" s="28"/>
      <c r="AQ526" s="28"/>
      <c r="AR526" s="28"/>
      <c r="AS526" s="28"/>
      <c r="AT526" s="28"/>
      <c r="AU526" s="28"/>
      <c r="AV526" s="28"/>
      <c r="AW526" s="28"/>
      <c r="AX526" s="28"/>
      <c r="AY526" s="28"/>
      <c r="AZ526" s="28"/>
      <c r="BA526" s="28"/>
      <c r="BB526" s="28"/>
      <c r="BC526" s="28"/>
      <c r="BD526" s="28"/>
      <c r="BE526" s="28"/>
      <c r="BF526" s="28"/>
      <c r="BG526" s="28"/>
      <c r="BH526" s="28"/>
      <c r="BI526" s="28"/>
      <c r="BJ526" s="28"/>
      <c r="BK526" s="28"/>
      <c r="BL526" s="28"/>
    </row>
    <row r="527" spans="1:64" s="3" customFormat="1" ht="12">
      <c r="A527" s="17">
        <v>86</v>
      </c>
      <c r="B527" s="17">
        <v>86</v>
      </c>
      <c r="C527" s="17">
        <v>92</v>
      </c>
      <c r="D527" s="17">
        <v>89</v>
      </c>
      <c r="E527" s="17">
        <v>96</v>
      </c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8"/>
      <c r="AQ527" s="28"/>
      <c r="AR527" s="28"/>
      <c r="AS527" s="28"/>
      <c r="AT527" s="28"/>
      <c r="AU527" s="28"/>
      <c r="AV527" s="28"/>
      <c r="AW527" s="28"/>
      <c r="AX527" s="28"/>
      <c r="AY527" s="28"/>
      <c r="AZ527" s="28"/>
      <c r="BA527" s="28"/>
      <c r="BB527" s="28"/>
      <c r="BC527" s="28"/>
      <c r="BD527" s="28"/>
      <c r="BE527" s="28"/>
      <c r="BF527" s="28"/>
      <c r="BG527" s="28"/>
      <c r="BH527" s="28"/>
      <c r="BI527" s="28"/>
      <c r="BJ527" s="28"/>
      <c r="BK527" s="28"/>
      <c r="BL527" s="28"/>
    </row>
    <row r="528" spans="1:64" s="11" customFormat="1" ht="22.5">
      <c r="A528" s="123" t="s">
        <v>775</v>
      </c>
      <c r="B528" s="123"/>
      <c r="C528" s="123"/>
      <c r="D528" s="123"/>
      <c r="E528" s="123"/>
      <c r="F528" s="123"/>
      <c r="G528" s="123"/>
      <c r="H528" s="123"/>
      <c r="I528" s="123"/>
      <c r="J528" s="123"/>
      <c r="K528" s="123"/>
      <c r="L528" s="123"/>
      <c r="M528" s="123"/>
      <c r="N528" s="123"/>
      <c r="O528" s="123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/>
      <c r="AL528" s="50"/>
      <c r="AM528" s="50"/>
      <c r="AN528" s="50"/>
      <c r="AO528" s="50"/>
      <c r="AP528" s="50"/>
      <c r="AQ528" s="50"/>
      <c r="AR528" s="50"/>
      <c r="AS528" s="50"/>
      <c r="AT528" s="50"/>
      <c r="AU528" s="50"/>
      <c r="AV528" s="50"/>
      <c r="AW528" s="50"/>
      <c r="AX528" s="50"/>
      <c r="AY528" s="50"/>
      <c r="AZ528" s="50"/>
      <c r="BA528" s="50"/>
      <c r="BB528" s="50"/>
      <c r="BC528" s="50"/>
      <c r="BD528" s="50"/>
      <c r="BE528" s="50"/>
      <c r="BF528" s="50"/>
      <c r="BG528" s="50"/>
      <c r="BH528" s="50"/>
      <c r="BI528" s="50"/>
      <c r="BJ528" s="50"/>
      <c r="BK528" s="50"/>
      <c r="BL528" s="50"/>
    </row>
    <row r="529" spans="1:64" s="1" customFormat="1" ht="12.75">
      <c r="A529" s="14" t="s">
        <v>776</v>
      </c>
      <c r="B529" s="15" t="s">
        <v>2</v>
      </c>
      <c r="C529" s="15">
        <v>29</v>
      </c>
      <c r="D529" s="15" t="s">
        <v>3</v>
      </c>
      <c r="E529" s="15" t="s">
        <v>702</v>
      </c>
      <c r="F529" s="15" t="s">
        <v>5</v>
      </c>
      <c r="G529" s="16">
        <f>(A531*A532+B531*B532+C531*C532+D531*D532+E531*E532+F531*F532)/C529</f>
        <v>88</v>
      </c>
      <c r="H529" s="15"/>
      <c r="I529" s="15"/>
      <c r="J529" s="15"/>
      <c r="K529" s="15"/>
      <c r="L529" s="27"/>
      <c r="M529" s="15"/>
      <c r="N529" s="15"/>
      <c r="O529" s="1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25"/>
      <c r="AV529" s="25"/>
      <c r="AW529" s="25"/>
      <c r="AX529" s="25"/>
      <c r="AY529" s="25"/>
      <c r="AZ529" s="25"/>
      <c r="BA529" s="25"/>
      <c r="BB529" s="25"/>
      <c r="BC529" s="25"/>
      <c r="BD529" s="25"/>
      <c r="BE529" s="25"/>
      <c r="BF529" s="25"/>
      <c r="BG529" s="25"/>
      <c r="BH529" s="25"/>
      <c r="BI529" s="25"/>
      <c r="BJ529" s="25"/>
      <c r="BK529" s="25"/>
      <c r="BL529" s="25"/>
    </row>
    <row r="530" spans="1:64" s="3" customFormat="1" ht="12.75">
      <c r="A530" s="15" t="s">
        <v>777</v>
      </c>
      <c r="B530" s="15" t="s">
        <v>778</v>
      </c>
      <c r="C530" s="15" t="s">
        <v>779</v>
      </c>
      <c r="D530" s="15" t="s">
        <v>780</v>
      </c>
      <c r="E530" s="15" t="s">
        <v>781</v>
      </c>
      <c r="F530" s="15" t="s">
        <v>782</v>
      </c>
      <c r="G530" s="15"/>
      <c r="H530" s="15"/>
      <c r="I530" s="15"/>
      <c r="J530" s="15"/>
      <c r="K530" s="15"/>
      <c r="L530" s="15"/>
      <c r="M530" s="27"/>
      <c r="N530" s="15"/>
      <c r="O530" s="1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25"/>
      <c r="AV530" s="25"/>
      <c r="AW530" s="25"/>
      <c r="AX530" s="25"/>
      <c r="AY530" s="25"/>
      <c r="AZ530" s="25"/>
      <c r="BA530" s="25"/>
      <c r="BB530" s="25"/>
      <c r="BC530" s="25"/>
      <c r="BD530" s="25"/>
      <c r="BE530" s="25"/>
      <c r="BF530" s="25"/>
      <c r="BG530" s="25"/>
      <c r="BH530" s="25"/>
      <c r="BI530" s="25"/>
      <c r="BJ530" s="25"/>
      <c r="BK530" s="25"/>
      <c r="BL530" s="25"/>
    </row>
    <row r="531" spans="1:64" s="1" customFormat="1" ht="12.75">
      <c r="A531" s="15">
        <v>6</v>
      </c>
      <c r="B531" s="15">
        <v>6</v>
      </c>
      <c r="C531" s="15">
        <v>2</v>
      </c>
      <c r="D531" s="15">
        <v>6</v>
      </c>
      <c r="E531" s="15">
        <v>6</v>
      </c>
      <c r="F531" s="15">
        <v>3</v>
      </c>
      <c r="G531" s="15"/>
      <c r="H531" s="15"/>
      <c r="I531" s="15"/>
      <c r="J531" s="15"/>
      <c r="K531" s="15"/>
      <c r="L531" s="15"/>
      <c r="M531" s="27"/>
      <c r="N531" s="15"/>
      <c r="O531" s="1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25"/>
      <c r="AV531" s="25"/>
      <c r="AW531" s="25"/>
      <c r="AX531" s="25"/>
      <c r="AY531" s="25"/>
      <c r="AZ531" s="25"/>
      <c r="BA531" s="25"/>
      <c r="BB531" s="25"/>
      <c r="BC531" s="25"/>
      <c r="BD531" s="25"/>
      <c r="BE531" s="25"/>
      <c r="BF531" s="25"/>
      <c r="BG531" s="25"/>
      <c r="BH531" s="25"/>
      <c r="BI531" s="25"/>
      <c r="BJ531" s="25"/>
      <c r="BK531" s="25"/>
      <c r="BL531" s="25"/>
    </row>
    <row r="532" spans="1:64" s="3" customFormat="1" ht="12">
      <c r="A532" s="17">
        <v>88</v>
      </c>
      <c r="B532" s="17">
        <v>86</v>
      </c>
      <c r="C532" s="17">
        <v>73</v>
      </c>
      <c r="D532" s="17">
        <v>90</v>
      </c>
      <c r="E532" s="17">
        <v>90</v>
      </c>
      <c r="F532" s="17">
        <v>94</v>
      </c>
      <c r="G532" s="17"/>
      <c r="H532" s="17"/>
      <c r="I532" s="17"/>
      <c r="J532" s="17"/>
      <c r="K532" s="17"/>
      <c r="L532" s="17"/>
      <c r="M532" s="17"/>
      <c r="N532" s="17"/>
      <c r="O532" s="17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5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</row>
    <row r="533" spans="1:64" s="1" customFormat="1" ht="12.75">
      <c r="A533" s="14" t="s">
        <v>783</v>
      </c>
      <c r="B533" s="15" t="s">
        <v>2</v>
      </c>
      <c r="C533" s="15">
        <v>26</v>
      </c>
      <c r="D533" s="15" t="s">
        <v>3</v>
      </c>
      <c r="E533" s="15" t="s">
        <v>681</v>
      </c>
      <c r="F533" s="15" t="s">
        <v>5</v>
      </c>
      <c r="G533" s="16">
        <f>(A535*A536+B535*B536+C535*C536+D535*D536+E535*E536+F535*F536)/C533</f>
        <v>79.307692307692307</v>
      </c>
      <c r="H533" s="15"/>
      <c r="I533" s="15"/>
      <c r="J533" s="15"/>
      <c r="K533" s="15"/>
      <c r="L533" s="27"/>
      <c r="M533" s="15"/>
      <c r="N533" s="15"/>
      <c r="O533" s="1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25"/>
      <c r="AV533" s="25"/>
      <c r="AW533" s="25"/>
      <c r="AX533" s="25"/>
      <c r="AY533" s="25"/>
      <c r="AZ533" s="25"/>
      <c r="BA533" s="25"/>
      <c r="BB533" s="25"/>
      <c r="BC533" s="25"/>
      <c r="BD533" s="25"/>
      <c r="BE533" s="25"/>
      <c r="BF533" s="25"/>
      <c r="BG533" s="25"/>
      <c r="BH533" s="25"/>
      <c r="BI533" s="25"/>
      <c r="BJ533" s="25"/>
      <c r="BK533" s="25"/>
      <c r="BL533" s="25"/>
    </row>
    <row r="534" spans="1:64" s="61" customFormat="1" ht="12.75">
      <c r="A534" s="58" t="s">
        <v>782</v>
      </c>
      <c r="B534" s="58" t="s">
        <v>987</v>
      </c>
      <c r="C534" s="58" t="s">
        <v>988</v>
      </c>
      <c r="D534" s="58" t="s">
        <v>989</v>
      </c>
      <c r="E534" s="58" t="s">
        <v>779</v>
      </c>
      <c r="F534" s="58" t="s">
        <v>990</v>
      </c>
      <c r="G534" s="58"/>
      <c r="H534" s="58"/>
      <c r="I534" s="58"/>
      <c r="J534" s="58"/>
      <c r="K534" s="58"/>
      <c r="L534" s="58"/>
      <c r="M534" s="59"/>
      <c r="N534" s="58"/>
      <c r="O534" s="58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  <c r="AA534" s="60"/>
      <c r="AB534" s="60"/>
      <c r="AC534" s="60"/>
      <c r="AD534" s="60"/>
      <c r="AE534" s="60"/>
      <c r="AF534" s="60"/>
      <c r="AG534" s="60"/>
      <c r="AH534" s="60"/>
      <c r="AI534" s="60"/>
      <c r="AJ534" s="60"/>
      <c r="AK534" s="60"/>
      <c r="AL534" s="60"/>
      <c r="AM534" s="60"/>
      <c r="AN534" s="60"/>
      <c r="AO534" s="60"/>
      <c r="AP534" s="60"/>
      <c r="AQ534" s="60"/>
      <c r="AR534" s="60"/>
      <c r="AS534" s="60"/>
      <c r="AT534" s="60"/>
      <c r="AU534" s="60"/>
      <c r="AV534" s="60"/>
      <c r="AW534" s="60"/>
      <c r="AX534" s="60"/>
      <c r="AY534" s="60"/>
      <c r="AZ534" s="60"/>
      <c r="BA534" s="60"/>
      <c r="BB534" s="60"/>
      <c r="BC534" s="60"/>
      <c r="BD534" s="60"/>
      <c r="BE534" s="60"/>
      <c r="BF534" s="60"/>
      <c r="BG534" s="60"/>
      <c r="BH534" s="60"/>
      <c r="BI534" s="60"/>
      <c r="BJ534" s="60"/>
      <c r="BK534" s="60"/>
      <c r="BL534" s="60"/>
    </row>
    <row r="535" spans="1:64" s="62" customFormat="1" ht="12.75">
      <c r="A535" s="58">
        <v>3</v>
      </c>
      <c r="B535" s="58">
        <v>6</v>
      </c>
      <c r="C535" s="58">
        <v>6</v>
      </c>
      <c r="D535" s="58">
        <v>2</v>
      </c>
      <c r="E535" s="58">
        <v>4</v>
      </c>
      <c r="F535" s="58">
        <v>5</v>
      </c>
      <c r="G535" s="58"/>
      <c r="H535" s="58"/>
      <c r="I535" s="58"/>
      <c r="J535" s="58"/>
      <c r="K535" s="58"/>
      <c r="L535" s="58"/>
      <c r="M535" s="59"/>
      <c r="N535" s="58"/>
      <c r="O535" s="58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  <c r="AA535" s="60"/>
      <c r="AB535" s="60"/>
      <c r="AC535" s="60"/>
      <c r="AD535" s="60"/>
      <c r="AE535" s="60"/>
      <c r="AF535" s="60"/>
      <c r="AG535" s="60"/>
      <c r="AH535" s="60"/>
      <c r="AI535" s="60"/>
      <c r="AJ535" s="60"/>
      <c r="AK535" s="60"/>
      <c r="AL535" s="60"/>
      <c r="AM535" s="60"/>
      <c r="AN535" s="60"/>
      <c r="AO535" s="60"/>
      <c r="AP535" s="60"/>
      <c r="AQ535" s="60"/>
      <c r="AR535" s="60"/>
      <c r="AS535" s="60"/>
      <c r="AT535" s="60"/>
      <c r="AU535" s="60"/>
      <c r="AV535" s="60"/>
      <c r="AW535" s="60"/>
      <c r="AX535" s="60"/>
      <c r="AY535" s="60"/>
      <c r="AZ535" s="60"/>
      <c r="BA535" s="60"/>
      <c r="BB535" s="60"/>
      <c r="BC535" s="60"/>
      <c r="BD535" s="60"/>
      <c r="BE535" s="60"/>
      <c r="BF535" s="60"/>
      <c r="BG535" s="60"/>
      <c r="BH535" s="60"/>
      <c r="BI535" s="60"/>
      <c r="BJ535" s="60"/>
      <c r="BK535" s="60"/>
      <c r="BL535" s="60"/>
    </row>
    <row r="536" spans="1:64" s="3" customFormat="1" ht="12">
      <c r="A536" s="17">
        <v>94</v>
      </c>
      <c r="B536" s="17">
        <v>81</v>
      </c>
      <c r="C536" s="17">
        <v>84</v>
      </c>
      <c r="D536" s="17">
        <v>74</v>
      </c>
      <c r="E536" s="17">
        <v>73</v>
      </c>
      <c r="F536" s="17">
        <v>70</v>
      </c>
      <c r="G536" s="17"/>
      <c r="H536" s="17"/>
      <c r="I536" s="17"/>
      <c r="J536" s="17"/>
      <c r="K536" s="17"/>
      <c r="L536" s="17"/>
      <c r="M536" s="17"/>
      <c r="N536" s="17"/>
      <c r="O536" s="17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5"/>
      <c r="AV536" s="25"/>
      <c r="AW536" s="25"/>
      <c r="AX536" s="25"/>
      <c r="AY536" s="25"/>
      <c r="AZ536" s="25"/>
      <c r="BA536" s="25"/>
      <c r="BB536" s="25"/>
      <c r="BC536" s="25"/>
      <c r="BD536" s="25"/>
      <c r="BE536" s="25"/>
      <c r="BF536" s="25"/>
      <c r="BG536" s="25"/>
      <c r="BH536" s="25"/>
      <c r="BI536" s="25"/>
      <c r="BJ536" s="25"/>
      <c r="BK536" s="25"/>
      <c r="BL536" s="25"/>
    </row>
    <row r="537" spans="1:64" s="1" customFormat="1" ht="12.75">
      <c r="A537" s="14" t="s">
        <v>784</v>
      </c>
      <c r="B537" s="15" t="s">
        <v>2</v>
      </c>
      <c r="C537" s="15">
        <v>34</v>
      </c>
      <c r="D537" s="15" t="s">
        <v>3</v>
      </c>
      <c r="E537" s="15" t="s">
        <v>675</v>
      </c>
      <c r="F537" s="15" t="s">
        <v>5</v>
      </c>
      <c r="G537" s="16">
        <f>(A539*A540+B539*B540+C539*C540+D539*D540+E539*E540+F539*F540)/C537</f>
        <v>84.117647058823536</v>
      </c>
      <c r="H537" s="15"/>
      <c r="I537" s="15"/>
      <c r="J537" s="15"/>
      <c r="K537" s="15"/>
      <c r="L537" s="27"/>
      <c r="M537" s="15"/>
      <c r="N537" s="15"/>
      <c r="O537" s="1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25"/>
      <c r="AV537" s="25"/>
      <c r="AW537" s="25"/>
      <c r="AX537" s="25"/>
      <c r="AY537" s="25"/>
      <c r="AZ537" s="25"/>
      <c r="BA537" s="25"/>
      <c r="BB537" s="25"/>
      <c r="BC537" s="25"/>
      <c r="BD537" s="25"/>
      <c r="BE537" s="25"/>
      <c r="BF537" s="25"/>
      <c r="BG537" s="25"/>
      <c r="BH537" s="25"/>
      <c r="BI537" s="25"/>
      <c r="BJ537" s="25"/>
      <c r="BK537" s="25"/>
      <c r="BL537" s="25"/>
    </row>
    <row r="538" spans="1:64" s="3" customFormat="1" ht="12.75">
      <c r="A538" s="15" t="s">
        <v>785</v>
      </c>
      <c r="B538" s="15" t="s">
        <v>786</v>
      </c>
      <c r="C538" s="15" t="s">
        <v>787</v>
      </c>
      <c r="D538" s="15" t="s">
        <v>788</v>
      </c>
      <c r="E538" s="15" t="s">
        <v>789</v>
      </c>
      <c r="F538" s="15" t="s">
        <v>790</v>
      </c>
      <c r="G538" s="15"/>
      <c r="H538" s="15"/>
      <c r="I538" s="15"/>
      <c r="J538" s="15"/>
      <c r="K538" s="15"/>
      <c r="L538" s="15"/>
      <c r="M538" s="27"/>
      <c r="N538" s="15"/>
      <c r="O538" s="1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25"/>
      <c r="AV538" s="25"/>
      <c r="AW538" s="25"/>
      <c r="AX538" s="25"/>
      <c r="AY538" s="25"/>
      <c r="AZ538" s="25"/>
      <c r="BA538" s="25"/>
      <c r="BB538" s="25"/>
      <c r="BC538" s="25"/>
      <c r="BD538" s="25"/>
      <c r="BE538" s="25"/>
      <c r="BF538" s="25"/>
      <c r="BG538" s="25"/>
      <c r="BH538" s="25"/>
      <c r="BI538" s="25"/>
      <c r="BJ538" s="25"/>
      <c r="BK538" s="25"/>
      <c r="BL538" s="25"/>
    </row>
    <row r="539" spans="1:64" s="1" customFormat="1" ht="12.75">
      <c r="A539" s="15">
        <v>5</v>
      </c>
      <c r="B539" s="15">
        <v>5</v>
      </c>
      <c r="C539" s="15">
        <v>6</v>
      </c>
      <c r="D539" s="15">
        <v>6</v>
      </c>
      <c r="E539" s="15">
        <v>6</v>
      </c>
      <c r="F539" s="15">
        <v>6</v>
      </c>
      <c r="G539" s="15"/>
      <c r="H539" s="15"/>
      <c r="I539" s="15"/>
      <c r="J539" s="15"/>
      <c r="K539" s="15"/>
      <c r="L539" s="15"/>
      <c r="M539" s="27"/>
      <c r="N539" s="15"/>
      <c r="O539" s="1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25"/>
      <c r="AV539" s="25"/>
      <c r="AW539" s="25"/>
      <c r="AX539" s="25"/>
      <c r="AY539" s="25"/>
      <c r="AZ539" s="25"/>
      <c r="BA539" s="25"/>
      <c r="BB539" s="25"/>
      <c r="BC539" s="25"/>
      <c r="BD539" s="25"/>
      <c r="BE539" s="25"/>
      <c r="BF539" s="25"/>
      <c r="BG539" s="25"/>
      <c r="BH539" s="25"/>
      <c r="BI539" s="25"/>
      <c r="BJ539" s="25"/>
      <c r="BK539" s="25"/>
      <c r="BL539" s="25"/>
    </row>
    <row r="540" spans="1:64" s="3" customFormat="1" ht="12">
      <c r="A540" s="17">
        <v>88</v>
      </c>
      <c r="B540" s="17">
        <v>76</v>
      </c>
      <c r="C540" s="17">
        <v>80</v>
      </c>
      <c r="D540" s="17">
        <v>86</v>
      </c>
      <c r="E540" s="17">
        <v>77</v>
      </c>
      <c r="F540" s="17">
        <v>97</v>
      </c>
      <c r="G540" s="17"/>
      <c r="H540" s="17"/>
      <c r="I540" s="17"/>
      <c r="J540" s="17"/>
      <c r="K540" s="17"/>
      <c r="L540" s="17"/>
      <c r="M540" s="17">
        <v>77</v>
      </c>
      <c r="N540" s="17"/>
      <c r="O540" s="17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  <c r="AV540" s="25"/>
      <c r="AW540" s="25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</row>
    <row r="541" spans="1:64" s="1" customFormat="1" ht="12.75">
      <c r="A541" s="63" t="s">
        <v>791</v>
      </c>
      <c r="B541" s="15" t="s">
        <v>2</v>
      </c>
      <c r="C541" s="15">
        <v>33</v>
      </c>
      <c r="D541" s="15" t="s">
        <v>3</v>
      </c>
      <c r="E541" s="15" t="s">
        <v>792</v>
      </c>
      <c r="F541" s="15" t="s">
        <v>5</v>
      </c>
      <c r="G541" s="16">
        <f>(A543*A544+B543*B544+C543*C544+D543*D544+E543*E544+F543*F544)/C541</f>
        <v>77.484848484848484</v>
      </c>
      <c r="H541" s="15"/>
      <c r="I541" s="15"/>
      <c r="J541" s="15"/>
      <c r="K541" s="15"/>
      <c r="L541" s="27"/>
      <c r="M541" s="15"/>
      <c r="N541" s="15"/>
      <c r="O541" s="1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25"/>
      <c r="AV541" s="25"/>
      <c r="AW541" s="25"/>
      <c r="AX541" s="25"/>
      <c r="AY541" s="25"/>
      <c r="AZ541" s="25"/>
      <c r="BA541" s="25"/>
      <c r="BB541" s="25"/>
      <c r="BC541" s="25"/>
      <c r="BD541" s="25"/>
      <c r="BE541" s="25"/>
      <c r="BF541" s="25"/>
      <c r="BG541" s="25"/>
      <c r="BH541" s="25"/>
      <c r="BI541" s="25"/>
      <c r="BJ541" s="25"/>
      <c r="BK541" s="25"/>
      <c r="BL541" s="25"/>
    </row>
    <row r="542" spans="1:64" s="3" customFormat="1" ht="12.75">
      <c r="A542" s="15" t="s">
        <v>793</v>
      </c>
      <c r="B542" s="15" t="s">
        <v>1065</v>
      </c>
      <c r="C542" s="15" t="s">
        <v>794</v>
      </c>
      <c r="D542" s="15" t="s">
        <v>795</v>
      </c>
      <c r="E542" s="15" t="s">
        <v>796</v>
      </c>
      <c r="F542" s="15" t="s">
        <v>797</v>
      </c>
      <c r="G542" s="15"/>
      <c r="H542" s="15"/>
      <c r="I542" s="15"/>
      <c r="J542" s="15"/>
      <c r="K542" s="15"/>
      <c r="L542" s="15"/>
      <c r="M542" s="27"/>
      <c r="N542" s="15"/>
      <c r="O542" s="1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25"/>
      <c r="AV542" s="25"/>
      <c r="AW542" s="25"/>
      <c r="AX542" s="25"/>
      <c r="AY542" s="25"/>
      <c r="AZ542" s="25"/>
      <c r="BA542" s="25"/>
      <c r="BB542" s="25"/>
      <c r="BC542" s="25"/>
      <c r="BD542" s="25"/>
      <c r="BE542" s="25"/>
      <c r="BF542" s="25"/>
      <c r="BG542" s="25"/>
      <c r="BH542" s="25"/>
      <c r="BI542" s="25"/>
      <c r="BJ542" s="25"/>
      <c r="BK542" s="25"/>
      <c r="BL542" s="25"/>
    </row>
    <row r="543" spans="1:64" s="1" customFormat="1" ht="12.75">
      <c r="A543" s="15">
        <v>6</v>
      </c>
      <c r="B543" s="15">
        <v>6</v>
      </c>
      <c r="C543" s="15">
        <v>5</v>
      </c>
      <c r="D543" s="15">
        <v>5</v>
      </c>
      <c r="E543" s="15">
        <v>6</v>
      </c>
      <c r="F543" s="15">
        <v>5</v>
      </c>
      <c r="G543" s="15"/>
      <c r="H543" s="15"/>
      <c r="I543" s="15"/>
      <c r="J543" s="15"/>
      <c r="K543" s="15"/>
      <c r="L543" s="15"/>
      <c r="M543" s="27"/>
      <c r="N543" s="15"/>
      <c r="O543" s="1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25"/>
      <c r="AV543" s="25"/>
      <c r="AW543" s="25"/>
      <c r="AX543" s="25"/>
      <c r="AY543" s="25"/>
      <c r="AZ543" s="25"/>
      <c r="BA543" s="25"/>
      <c r="BB543" s="25"/>
      <c r="BC543" s="25"/>
      <c r="BD543" s="25"/>
      <c r="BE543" s="25"/>
      <c r="BF543" s="25"/>
      <c r="BG543" s="25"/>
      <c r="BH543" s="25"/>
      <c r="BI543" s="25"/>
      <c r="BJ543" s="25"/>
      <c r="BK543" s="25"/>
      <c r="BL543" s="25"/>
    </row>
    <row r="544" spans="1:64" s="3" customFormat="1" ht="12">
      <c r="A544" s="17">
        <v>80</v>
      </c>
      <c r="B544" s="17">
        <v>75</v>
      </c>
      <c r="C544" s="17">
        <v>72</v>
      </c>
      <c r="D544" s="17">
        <v>74</v>
      </c>
      <c r="E544" s="17">
        <v>87</v>
      </c>
      <c r="F544" s="17">
        <v>75</v>
      </c>
      <c r="G544" s="17"/>
      <c r="H544" s="17"/>
      <c r="I544" s="17"/>
      <c r="J544" s="17"/>
      <c r="K544" s="17"/>
      <c r="L544" s="17"/>
      <c r="M544" s="17"/>
      <c r="N544" s="17"/>
      <c r="O544" s="17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5"/>
      <c r="AV544" s="25"/>
      <c r="AW544" s="25"/>
      <c r="AX544" s="25"/>
      <c r="AY544" s="25"/>
      <c r="AZ544" s="25"/>
      <c r="BA544" s="25"/>
      <c r="BB544" s="25"/>
      <c r="BC544" s="25"/>
      <c r="BD544" s="25"/>
      <c r="BE544" s="25"/>
      <c r="BF544" s="25"/>
      <c r="BG544" s="25"/>
      <c r="BH544" s="25"/>
      <c r="BI544" s="25"/>
      <c r="BJ544" s="25"/>
      <c r="BK544" s="25"/>
      <c r="BL544" s="25"/>
    </row>
    <row r="545" spans="1:64" s="1" customFormat="1" ht="12.75">
      <c r="A545" s="63" t="s">
        <v>798</v>
      </c>
      <c r="B545" s="15" t="s">
        <v>2</v>
      </c>
      <c r="C545" s="15">
        <v>32</v>
      </c>
      <c r="D545" s="15" t="s">
        <v>3</v>
      </c>
      <c r="E545" s="15" t="s">
        <v>792</v>
      </c>
      <c r="F545" s="15" t="s">
        <v>5</v>
      </c>
      <c r="G545" s="16">
        <f>(A547*A548+B547*B548+C547*C548+D547*D548+E547*E548+F547*F548)/C545</f>
        <v>77.625</v>
      </c>
      <c r="H545" s="15"/>
      <c r="I545" s="15"/>
      <c r="J545" s="15"/>
      <c r="K545" s="15"/>
      <c r="L545" s="27"/>
      <c r="M545" s="15"/>
      <c r="N545" s="15"/>
      <c r="O545" s="1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25"/>
      <c r="AV545" s="25"/>
      <c r="AW545" s="25"/>
      <c r="AX545" s="25"/>
      <c r="AY545" s="25"/>
      <c r="AZ545" s="25"/>
      <c r="BA545" s="25"/>
      <c r="BB545" s="25"/>
      <c r="BC545" s="25"/>
      <c r="BD545" s="25"/>
      <c r="BE545" s="25"/>
      <c r="BF545" s="25"/>
      <c r="BG545" s="25"/>
      <c r="BH545" s="25"/>
      <c r="BI545" s="25"/>
      <c r="BJ545" s="25"/>
      <c r="BK545" s="25"/>
      <c r="BL545" s="25"/>
    </row>
    <row r="546" spans="1:64" s="3" customFormat="1" ht="12.75">
      <c r="A546" s="15" t="s">
        <v>991</v>
      </c>
      <c r="B546" s="15" t="s">
        <v>992</v>
      </c>
      <c r="C546" s="15" t="s">
        <v>993</v>
      </c>
      <c r="D546" s="15" t="s">
        <v>994</v>
      </c>
      <c r="E546" s="15" t="s">
        <v>995</v>
      </c>
      <c r="F546" s="15" t="s">
        <v>996</v>
      </c>
      <c r="G546" s="15"/>
      <c r="H546" s="15"/>
      <c r="I546" s="15"/>
      <c r="J546" s="15"/>
      <c r="K546" s="15"/>
      <c r="L546" s="15"/>
      <c r="M546" s="27"/>
      <c r="N546" s="15"/>
      <c r="O546" s="1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25"/>
      <c r="AV546" s="25"/>
      <c r="AW546" s="25"/>
      <c r="AX546" s="25"/>
      <c r="AY546" s="25"/>
      <c r="AZ546" s="25"/>
      <c r="BA546" s="25"/>
      <c r="BB546" s="25"/>
      <c r="BC546" s="25"/>
      <c r="BD546" s="25"/>
      <c r="BE546" s="25"/>
      <c r="BF546" s="25"/>
      <c r="BG546" s="25"/>
      <c r="BH546" s="25"/>
      <c r="BI546" s="25"/>
      <c r="BJ546" s="25"/>
      <c r="BK546" s="25"/>
      <c r="BL546" s="25"/>
    </row>
    <row r="547" spans="1:64" s="1" customFormat="1" ht="12.75">
      <c r="A547" s="15">
        <v>6</v>
      </c>
      <c r="B547" s="15">
        <v>4</v>
      </c>
      <c r="C547" s="15">
        <v>4</v>
      </c>
      <c r="D547" s="15">
        <v>6</v>
      </c>
      <c r="E547" s="15">
        <v>6</v>
      </c>
      <c r="F547" s="15">
        <v>6</v>
      </c>
      <c r="G547" s="15"/>
      <c r="H547" s="15"/>
      <c r="I547" s="15"/>
      <c r="J547" s="15"/>
      <c r="K547" s="15"/>
      <c r="L547" s="15"/>
      <c r="M547" s="27"/>
      <c r="N547" s="15"/>
      <c r="O547" s="1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5"/>
      <c r="AV547" s="25"/>
      <c r="AW547" s="25"/>
      <c r="AX547" s="25"/>
      <c r="AY547" s="25"/>
      <c r="AZ547" s="25"/>
      <c r="BA547" s="25"/>
      <c r="BB547" s="25"/>
      <c r="BC547" s="25"/>
      <c r="BD547" s="25"/>
      <c r="BE547" s="25"/>
      <c r="BF547" s="25"/>
      <c r="BG547" s="25"/>
      <c r="BH547" s="25"/>
      <c r="BI547" s="25"/>
      <c r="BJ547" s="25"/>
      <c r="BK547" s="25"/>
      <c r="BL547" s="25"/>
    </row>
    <row r="548" spans="1:64" s="3" customFormat="1" ht="12">
      <c r="A548" s="17">
        <v>98</v>
      </c>
      <c r="B548" s="17">
        <v>82</v>
      </c>
      <c r="C548" s="17">
        <v>71</v>
      </c>
      <c r="D548" s="17">
        <v>71</v>
      </c>
      <c r="E548" s="17">
        <v>74</v>
      </c>
      <c r="F548" s="17">
        <v>69</v>
      </c>
      <c r="G548" s="17"/>
      <c r="H548" s="17"/>
      <c r="I548" s="17"/>
      <c r="J548" s="17"/>
      <c r="K548" s="17"/>
      <c r="L548" s="17"/>
      <c r="M548" s="17"/>
      <c r="N548" s="17"/>
      <c r="O548" s="17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  <c r="AV548" s="25"/>
      <c r="AW548" s="25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</row>
    <row r="549" spans="1:64" s="1" customFormat="1" ht="12.75">
      <c r="A549" s="14" t="s">
        <v>799</v>
      </c>
      <c r="B549" s="15" t="s">
        <v>2</v>
      </c>
      <c r="C549" s="15">
        <v>24</v>
      </c>
      <c r="D549" s="15" t="s">
        <v>3</v>
      </c>
      <c r="E549" s="15" t="s">
        <v>800</v>
      </c>
      <c r="F549" s="15" t="s">
        <v>5</v>
      </c>
      <c r="G549" s="16">
        <f>(A551*A552+B551*B552+C551*C552+D551*D552+E551*E552)/C549</f>
        <v>91.041666666666671</v>
      </c>
      <c r="H549" s="15"/>
      <c r="I549" s="15"/>
      <c r="J549" s="15"/>
      <c r="K549" s="15"/>
      <c r="L549" s="27"/>
      <c r="M549" s="15"/>
      <c r="N549" s="15"/>
      <c r="O549" s="1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25"/>
      <c r="AU549" s="25"/>
      <c r="AV549" s="25"/>
      <c r="AW549" s="25"/>
      <c r="AX549" s="25"/>
      <c r="AY549" s="25"/>
      <c r="AZ549" s="25"/>
      <c r="BA549" s="25"/>
      <c r="BB549" s="25"/>
      <c r="BC549" s="25"/>
      <c r="BD549" s="25"/>
      <c r="BE549" s="25"/>
      <c r="BF549" s="25"/>
      <c r="BG549" s="25"/>
      <c r="BH549" s="25"/>
      <c r="BI549" s="25"/>
      <c r="BJ549" s="25"/>
      <c r="BK549" s="25"/>
      <c r="BL549" s="25"/>
    </row>
    <row r="550" spans="1:64" s="15" customFormat="1" ht="12">
      <c r="A550" s="15" t="s">
        <v>808</v>
      </c>
      <c r="B550" s="15" t="s">
        <v>1057</v>
      </c>
      <c r="C550" s="15" t="s">
        <v>1058</v>
      </c>
      <c r="D550" s="15" t="s">
        <v>1060</v>
      </c>
      <c r="E550" s="15" t="s">
        <v>1059</v>
      </c>
    </row>
    <row r="551" spans="1:64" s="15" customFormat="1" ht="12">
      <c r="A551" s="15">
        <v>2</v>
      </c>
      <c r="B551" s="15">
        <v>5</v>
      </c>
      <c r="C551" s="15">
        <v>5</v>
      </c>
      <c r="D551" s="15">
        <v>6</v>
      </c>
      <c r="E551" s="15">
        <v>6</v>
      </c>
    </row>
    <row r="552" spans="1:64" s="3" customFormat="1" ht="12">
      <c r="A552" s="17">
        <v>86</v>
      </c>
      <c r="B552" s="17">
        <v>84</v>
      </c>
      <c r="C552" s="17">
        <v>93</v>
      </c>
      <c r="D552" s="17">
        <v>93</v>
      </c>
      <c r="E552" s="17">
        <v>95</v>
      </c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25"/>
      <c r="AV552" s="25"/>
      <c r="AW552" s="25"/>
      <c r="AX552" s="25"/>
      <c r="AY552" s="25"/>
      <c r="AZ552" s="25"/>
      <c r="BA552" s="25"/>
      <c r="BB552" s="25"/>
      <c r="BC552" s="25"/>
      <c r="BD552" s="25"/>
      <c r="BE552" s="25"/>
      <c r="BF552" s="25"/>
      <c r="BG552" s="25"/>
      <c r="BH552" s="25"/>
      <c r="BI552" s="25"/>
      <c r="BJ552" s="25"/>
      <c r="BK552" s="25"/>
      <c r="BL552" s="25"/>
    </row>
    <row r="553" spans="1:64" s="1" customFormat="1" ht="12.75">
      <c r="A553" s="14" t="s">
        <v>801</v>
      </c>
      <c r="B553" s="15" t="s">
        <v>2</v>
      </c>
      <c r="C553" s="15">
        <v>24</v>
      </c>
      <c r="D553" s="15" t="s">
        <v>3</v>
      </c>
      <c r="E553" s="15" t="s">
        <v>800</v>
      </c>
      <c r="F553" s="15" t="s">
        <v>5</v>
      </c>
      <c r="G553" s="16">
        <f>(A555*A556+B555*B556+C555*C556+D555*D556+E555*E556)/C553</f>
        <v>89.041666666666671</v>
      </c>
      <c r="H553" s="15"/>
      <c r="I553" s="15"/>
      <c r="J553" s="15"/>
      <c r="K553" s="15"/>
      <c r="L553" s="27"/>
      <c r="M553" s="15"/>
      <c r="N553" s="15"/>
      <c r="O553" s="1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25"/>
      <c r="AV553" s="25"/>
      <c r="AW553" s="25"/>
      <c r="AX553" s="25"/>
      <c r="AY553" s="25"/>
      <c r="AZ553" s="25"/>
      <c r="BA553" s="25"/>
      <c r="BB553" s="25"/>
      <c r="BC553" s="25"/>
      <c r="BD553" s="25"/>
      <c r="BE553" s="25"/>
      <c r="BF553" s="25"/>
      <c r="BG553" s="25"/>
      <c r="BH553" s="25"/>
      <c r="BI553" s="25"/>
      <c r="BJ553" s="25"/>
      <c r="BK553" s="25"/>
      <c r="BL553" s="25"/>
    </row>
    <row r="554" spans="1:64" s="3" customFormat="1">
      <c r="A554" s="52" t="s">
        <v>1066</v>
      </c>
      <c r="B554" s="112" t="s">
        <v>1061</v>
      </c>
      <c r="C554" s="112" t="s">
        <v>1062</v>
      </c>
      <c r="D554" s="112" t="s">
        <v>1063</v>
      </c>
      <c r="E554" s="112" t="s">
        <v>1064</v>
      </c>
      <c r="F554" s="15"/>
      <c r="G554" s="15"/>
      <c r="H554" s="15"/>
      <c r="I554" s="15"/>
      <c r="J554" s="15"/>
      <c r="K554" s="15"/>
      <c r="L554" s="15"/>
      <c r="M554" s="27"/>
      <c r="N554" s="15"/>
      <c r="O554" s="1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25"/>
      <c r="AU554" s="25"/>
      <c r="AV554" s="25"/>
      <c r="AW554" s="25"/>
      <c r="AX554" s="25"/>
      <c r="AY554" s="25"/>
      <c r="AZ554" s="25"/>
      <c r="BA554" s="25"/>
      <c r="BB554" s="25"/>
      <c r="BC554" s="25"/>
      <c r="BD554" s="25"/>
      <c r="BE554" s="25"/>
      <c r="BF554" s="25"/>
      <c r="BG554" s="25"/>
      <c r="BH554" s="25"/>
      <c r="BI554" s="25"/>
      <c r="BJ554" s="25"/>
      <c r="BK554" s="25"/>
      <c r="BL554" s="25"/>
    </row>
    <row r="555" spans="1:64" s="1" customFormat="1" ht="12.75">
      <c r="A555" s="52">
        <v>5</v>
      </c>
      <c r="B555" s="52">
        <v>6</v>
      </c>
      <c r="C555" s="52">
        <v>5</v>
      </c>
      <c r="D555" s="52">
        <v>6</v>
      </c>
      <c r="E555" s="52">
        <v>2</v>
      </c>
      <c r="F555" s="15"/>
      <c r="G555" s="15"/>
      <c r="H555" s="15"/>
      <c r="I555" s="15"/>
      <c r="J555" s="15"/>
      <c r="K555" s="15"/>
      <c r="L555" s="15"/>
      <c r="M555" s="27"/>
      <c r="N555" s="15"/>
      <c r="O555" s="1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5"/>
      <c r="AV555" s="25"/>
      <c r="AW555" s="25"/>
      <c r="AX555" s="25"/>
      <c r="AY555" s="25"/>
      <c r="AZ555" s="25"/>
      <c r="BA555" s="25"/>
      <c r="BB555" s="25"/>
      <c r="BC555" s="25"/>
      <c r="BD555" s="25"/>
      <c r="BE555" s="25"/>
      <c r="BF555" s="25"/>
      <c r="BG555" s="25"/>
      <c r="BH555" s="25"/>
      <c r="BI555" s="25"/>
      <c r="BJ555" s="25"/>
      <c r="BK555" s="25"/>
      <c r="BL555" s="25"/>
    </row>
    <row r="556" spans="1:64" s="3" customFormat="1" ht="12">
      <c r="A556" s="17">
        <v>81</v>
      </c>
      <c r="B556" s="17">
        <v>89</v>
      </c>
      <c r="C556" s="17">
        <v>86</v>
      </c>
      <c r="D556" s="17">
        <v>96</v>
      </c>
      <c r="E556" s="17">
        <v>96</v>
      </c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  <c r="AV556" s="25"/>
      <c r="AW556" s="25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</row>
    <row r="557" spans="1:64" s="1" customFormat="1" ht="12.75">
      <c r="A557" s="14" t="s">
        <v>802</v>
      </c>
      <c r="B557" s="15" t="s">
        <v>2</v>
      </c>
      <c r="C557" s="15">
        <v>21</v>
      </c>
      <c r="D557" s="15" t="s">
        <v>3</v>
      </c>
      <c r="E557" s="15" t="s">
        <v>803</v>
      </c>
      <c r="F557" s="15" t="s">
        <v>5</v>
      </c>
      <c r="G557" s="16">
        <f>(A559*A560+B559*B560+C559*C560+D559*D560+E559*E560)/C557</f>
        <v>83.666666666666671</v>
      </c>
      <c r="H557" s="15"/>
      <c r="I557" s="15"/>
      <c r="J557" s="15"/>
      <c r="K557" s="15"/>
      <c r="L557" s="27"/>
      <c r="M557" s="15"/>
      <c r="N557" s="15"/>
      <c r="O557" s="1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5"/>
      <c r="AV557" s="25"/>
      <c r="AW557" s="25"/>
      <c r="AX557" s="25"/>
      <c r="AY557" s="25"/>
      <c r="AZ557" s="25"/>
      <c r="BA557" s="25"/>
      <c r="BB557" s="25"/>
      <c r="BC557" s="25"/>
      <c r="BD557" s="25"/>
      <c r="BE557" s="25"/>
      <c r="BF557" s="25"/>
      <c r="BG557" s="25"/>
      <c r="BH557" s="25"/>
      <c r="BI557" s="25"/>
      <c r="BJ557" s="25"/>
      <c r="BK557" s="25"/>
      <c r="BL557" s="25"/>
    </row>
    <row r="558" spans="1:64" s="3" customFormat="1" ht="12.75">
      <c r="A558" s="15" t="s">
        <v>804</v>
      </c>
      <c r="B558" s="15" t="s">
        <v>805</v>
      </c>
      <c r="C558" s="15" t="s">
        <v>806</v>
      </c>
      <c r="D558" s="15" t="s">
        <v>807</v>
      </c>
      <c r="E558" s="15" t="s">
        <v>808</v>
      </c>
      <c r="F558" s="15"/>
      <c r="G558" s="15"/>
      <c r="H558" s="15"/>
      <c r="I558" s="15"/>
      <c r="J558" s="15"/>
      <c r="K558" s="15"/>
      <c r="L558" s="15"/>
      <c r="M558" s="27"/>
      <c r="N558" s="15"/>
      <c r="O558" s="1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25"/>
      <c r="AV558" s="25"/>
      <c r="AW558" s="25"/>
      <c r="AX558" s="25"/>
      <c r="AY558" s="25"/>
      <c r="AZ558" s="25"/>
      <c r="BA558" s="25"/>
      <c r="BB558" s="25"/>
      <c r="BC558" s="25"/>
      <c r="BD558" s="25"/>
      <c r="BE558" s="25"/>
      <c r="BF558" s="25"/>
      <c r="BG558" s="25"/>
      <c r="BH558" s="25"/>
      <c r="BI558" s="25"/>
      <c r="BJ558" s="25"/>
      <c r="BK558" s="25"/>
      <c r="BL558" s="25"/>
    </row>
    <row r="559" spans="1:64" s="1" customFormat="1" ht="12.75">
      <c r="A559" s="15">
        <v>6</v>
      </c>
      <c r="B559" s="15">
        <v>1</v>
      </c>
      <c r="C559" s="15">
        <v>6</v>
      </c>
      <c r="D559" s="15">
        <v>6</v>
      </c>
      <c r="E559" s="15">
        <v>2</v>
      </c>
      <c r="F559" s="15"/>
      <c r="G559" s="15"/>
      <c r="H559" s="15"/>
      <c r="I559" s="15"/>
      <c r="J559" s="15"/>
      <c r="K559" s="15"/>
      <c r="L559" s="15"/>
      <c r="M559" s="27"/>
      <c r="N559" s="15"/>
      <c r="O559" s="1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25"/>
      <c r="AV559" s="25"/>
      <c r="AW559" s="25"/>
      <c r="AX559" s="25"/>
      <c r="AY559" s="25"/>
      <c r="AZ559" s="25"/>
      <c r="BA559" s="25"/>
      <c r="BB559" s="25"/>
      <c r="BC559" s="25"/>
      <c r="BD559" s="25"/>
      <c r="BE559" s="25"/>
      <c r="BF559" s="25"/>
      <c r="BG559" s="25"/>
      <c r="BH559" s="25"/>
      <c r="BI559" s="25"/>
      <c r="BJ559" s="25"/>
      <c r="BK559" s="25"/>
      <c r="BL559" s="25"/>
    </row>
    <row r="560" spans="1:64" s="3" customFormat="1" ht="12">
      <c r="A560" s="17">
        <v>81</v>
      </c>
      <c r="B560" s="17">
        <v>85</v>
      </c>
      <c r="C560" s="17">
        <v>81</v>
      </c>
      <c r="D560" s="17">
        <v>88</v>
      </c>
      <c r="E560" s="17">
        <v>86</v>
      </c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5"/>
      <c r="AV560" s="25"/>
      <c r="AW560" s="25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</row>
    <row r="561" spans="1:64" s="1" customFormat="1" ht="12.75">
      <c r="A561" s="14" t="s">
        <v>809</v>
      </c>
      <c r="B561" s="15" t="s">
        <v>2</v>
      </c>
      <c r="C561" s="15">
        <v>21</v>
      </c>
      <c r="D561" s="15" t="s">
        <v>3</v>
      </c>
      <c r="E561" s="15" t="s">
        <v>810</v>
      </c>
      <c r="F561" s="15" t="s">
        <v>5</v>
      </c>
      <c r="G561" s="16">
        <f>(A563*A564+B563*B564+C563*C564+D563*D564)/C561</f>
        <v>96.476190476190482</v>
      </c>
      <c r="H561" s="15"/>
      <c r="I561" s="15"/>
      <c r="J561" s="15"/>
      <c r="K561" s="15"/>
      <c r="L561" s="27"/>
      <c r="M561" s="15"/>
      <c r="N561" s="15"/>
      <c r="O561" s="1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25"/>
      <c r="AV561" s="25"/>
      <c r="AW561" s="25"/>
      <c r="AX561" s="25"/>
      <c r="AY561" s="25"/>
      <c r="AZ561" s="25"/>
      <c r="BA561" s="25"/>
      <c r="BB561" s="25"/>
      <c r="BC561" s="25"/>
      <c r="BD561" s="25"/>
      <c r="BE561" s="25"/>
      <c r="BF561" s="25"/>
      <c r="BG561" s="25"/>
      <c r="BH561" s="25"/>
      <c r="BI561" s="25"/>
      <c r="BJ561" s="25"/>
      <c r="BK561" s="25"/>
      <c r="BL561" s="25"/>
    </row>
    <row r="562" spans="1:64" s="3" customFormat="1" ht="12.75">
      <c r="A562" s="15" t="s">
        <v>811</v>
      </c>
      <c r="B562" s="15" t="s">
        <v>812</v>
      </c>
      <c r="C562" s="15" t="s">
        <v>813</v>
      </c>
      <c r="D562" s="15" t="s">
        <v>997</v>
      </c>
      <c r="E562" s="15"/>
      <c r="F562" s="15"/>
      <c r="G562" s="15"/>
      <c r="H562" s="15"/>
      <c r="I562" s="15"/>
      <c r="J562" s="15"/>
      <c r="K562" s="15"/>
      <c r="L562" s="15"/>
      <c r="M562" s="27"/>
      <c r="N562" s="15"/>
      <c r="O562" s="1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25"/>
      <c r="AV562" s="25"/>
      <c r="AW562" s="25"/>
      <c r="AX562" s="25"/>
      <c r="AY562" s="25"/>
      <c r="AZ562" s="25"/>
      <c r="BA562" s="25"/>
      <c r="BB562" s="25"/>
      <c r="BC562" s="25"/>
      <c r="BD562" s="25"/>
      <c r="BE562" s="25"/>
      <c r="BF562" s="25"/>
      <c r="BG562" s="25"/>
      <c r="BH562" s="25"/>
      <c r="BI562" s="25"/>
      <c r="BJ562" s="25"/>
      <c r="BK562" s="25"/>
      <c r="BL562" s="25"/>
    </row>
    <row r="563" spans="1:64" s="1" customFormat="1" ht="12.75">
      <c r="A563" s="15">
        <v>6</v>
      </c>
      <c r="B563" s="15">
        <v>6</v>
      </c>
      <c r="C563" s="15">
        <v>4</v>
      </c>
      <c r="D563" s="15">
        <v>5</v>
      </c>
      <c r="E563" s="15"/>
      <c r="F563" s="15"/>
      <c r="G563" s="15"/>
      <c r="H563" s="15"/>
      <c r="I563" s="15"/>
      <c r="J563" s="15"/>
      <c r="K563" s="15"/>
      <c r="L563" s="15"/>
      <c r="M563" s="27"/>
      <c r="N563" s="15"/>
      <c r="O563" s="1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25"/>
      <c r="AV563" s="25"/>
      <c r="AW563" s="25"/>
      <c r="AX563" s="25"/>
      <c r="AY563" s="25"/>
      <c r="AZ563" s="25"/>
      <c r="BA563" s="25"/>
      <c r="BB563" s="25"/>
      <c r="BC563" s="25"/>
      <c r="BD563" s="25"/>
      <c r="BE563" s="25"/>
      <c r="BF563" s="25"/>
      <c r="BG563" s="25"/>
      <c r="BH563" s="25"/>
      <c r="BI563" s="25"/>
      <c r="BJ563" s="25"/>
      <c r="BK563" s="25"/>
      <c r="BL563" s="25"/>
    </row>
    <row r="564" spans="1:64" s="3" customFormat="1" ht="12">
      <c r="A564" s="17">
        <v>97</v>
      </c>
      <c r="B564" s="17">
        <v>95</v>
      </c>
      <c r="C564" s="17">
        <v>96</v>
      </c>
      <c r="D564" s="17">
        <v>98</v>
      </c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5"/>
      <c r="AV564" s="25"/>
      <c r="AW564" s="25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</row>
    <row r="565" spans="1:64" s="1" customFormat="1" ht="12.75">
      <c r="A565" s="14" t="s">
        <v>814</v>
      </c>
      <c r="B565" s="15" t="s">
        <v>2</v>
      </c>
      <c r="C565" s="15">
        <v>32</v>
      </c>
      <c r="D565" s="15" t="s">
        <v>3</v>
      </c>
      <c r="E565" s="15" t="s">
        <v>670</v>
      </c>
      <c r="F565" s="15" t="s">
        <v>5</v>
      </c>
      <c r="G565" s="16">
        <f>(A567*A568+B567*B568+C567*C568+D567*D568+E567*E568+F567*F568+G567*G568)/C565</f>
        <v>88.84375</v>
      </c>
      <c r="H565" s="15"/>
      <c r="I565" s="15"/>
      <c r="J565" s="15"/>
      <c r="K565" s="15"/>
      <c r="L565" s="27"/>
      <c r="M565" s="15"/>
      <c r="N565" s="15"/>
      <c r="O565" s="1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  <c r="AT565" s="25"/>
      <c r="AU565" s="25"/>
      <c r="AV565" s="25"/>
      <c r="AW565" s="25"/>
      <c r="AX565" s="25"/>
      <c r="AY565" s="25"/>
      <c r="AZ565" s="25"/>
      <c r="BA565" s="25"/>
      <c r="BB565" s="25"/>
      <c r="BC565" s="25"/>
      <c r="BD565" s="25"/>
      <c r="BE565" s="25"/>
      <c r="BF565" s="25"/>
      <c r="BG565" s="25"/>
      <c r="BH565" s="25"/>
      <c r="BI565" s="25"/>
      <c r="BJ565" s="25"/>
      <c r="BK565" s="25"/>
      <c r="BL565" s="25"/>
    </row>
    <row r="566" spans="1:64" s="61" customFormat="1" ht="12.75">
      <c r="A566" s="58" t="s">
        <v>815</v>
      </c>
      <c r="B566" s="58" t="s">
        <v>816</v>
      </c>
      <c r="C566" s="58" t="s">
        <v>805</v>
      </c>
      <c r="D566" s="58" t="s">
        <v>998</v>
      </c>
      <c r="E566" s="58" t="s">
        <v>999</v>
      </c>
      <c r="F566" s="58" t="s">
        <v>1000</v>
      </c>
      <c r="G566" s="58" t="s">
        <v>1001</v>
      </c>
      <c r="H566" s="58"/>
      <c r="I566" s="58"/>
      <c r="J566" s="58"/>
      <c r="K566" s="58"/>
      <c r="L566" s="58"/>
      <c r="M566" s="59"/>
      <c r="N566" s="58"/>
      <c r="O566" s="58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  <c r="AA566" s="60"/>
      <c r="AB566" s="60"/>
      <c r="AC566" s="60"/>
      <c r="AD566" s="60"/>
      <c r="AE566" s="60"/>
      <c r="AF566" s="60"/>
      <c r="AG566" s="60"/>
      <c r="AH566" s="60"/>
      <c r="AI566" s="60"/>
      <c r="AJ566" s="60"/>
      <c r="AK566" s="60"/>
      <c r="AL566" s="60"/>
      <c r="AM566" s="60"/>
      <c r="AN566" s="60"/>
      <c r="AO566" s="60"/>
      <c r="AP566" s="60"/>
      <c r="AQ566" s="60"/>
      <c r="AR566" s="60"/>
      <c r="AS566" s="60"/>
      <c r="AT566" s="60"/>
      <c r="AU566" s="60"/>
      <c r="AV566" s="60"/>
      <c r="AW566" s="60"/>
      <c r="AX566" s="60"/>
      <c r="AY566" s="60"/>
      <c r="AZ566" s="60"/>
      <c r="BA566" s="60"/>
      <c r="BB566" s="60"/>
      <c r="BC566" s="60"/>
      <c r="BD566" s="60"/>
      <c r="BE566" s="60"/>
      <c r="BF566" s="60"/>
      <c r="BG566" s="60"/>
      <c r="BH566" s="60"/>
      <c r="BI566" s="60"/>
      <c r="BJ566" s="60"/>
      <c r="BK566" s="60"/>
      <c r="BL566" s="60"/>
    </row>
    <row r="567" spans="1:64" s="62" customFormat="1" ht="12.75">
      <c r="A567" s="58">
        <v>5</v>
      </c>
      <c r="B567" s="58">
        <v>1</v>
      </c>
      <c r="C567" s="58">
        <v>2</v>
      </c>
      <c r="D567" s="58">
        <v>6</v>
      </c>
      <c r="E567" s="58">
        <v>6</v>
      </c>
      <c r="F567" s="58">
        <v>6</v>
      </c>
      <c r="G567" s="58">
        <v>6</v>
      </c>
      <c r="H567" s="58"/>
      <c r="I567" s="58"/>
      <c r="J567" s="58"/>
      <c r="K567" s="58"/>
      <c r="L567" s="58"/>
      <c r="M567" s="59"/>
      <c r="N567" s="58"/>
      <c r="O567" s="58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  <c r="AA567" s="60"/>
      <c r="AB567" s="60"/>
      <c r="AC567" s="60"/>
      <c r="AD567" s="60"/>
      <c r="AE567" s="60"/>
      <c r="AF567" s="60"/>
      <c r="AG567" s="60"/>
      <c r="AH567" s="60"/>
      <c r="AI567" s="60"/>
      <c r="AJ567" s="60"/>
      <c r="AK567" s="60"/>
      <c r="AL567" s="60"/>
      <c r="AM567" s="60"/>
      <c r="AN567" s="60"/>
      <c r="AO567" s="60"/>
      <c r="AP567" s="60"/>
      <c r="AQ567" s="60"/>
      <c r="AR567" s="60"/>
      <c r="AS567" s="60"/>
      <c r="AT567" s="60"/>
      <c r="AU567" s="60"/>
      <c r="AV567" s="60"/>
      <c r="AW567" s="60"/>
      <c r="AX567" s="60"/>
      <c r="AY567" s="60"/>
      <c r="AZ567" s="60"/>
      <c r="BA567" s="60"/>
      <c r="BB567" s="60"/>
      <c r="BC567" s="60"/>
      <c r="BD567" s="60"/>
      <c r="BE567" s="60"/>
      <c r="BF567" s="60"/>
      <c r="BG567" s="60"/>
      <c r="BH567" s="60"/>
      <c r="BI567" s="60"/>
      <c r="BJ567" s="60"/>
      <c r="BK567" s="60"/>
      <c r="BL567" s="60"/>
    </row>
    <row r="568" spans="1:64" s="3" customFormat="1" ht="12">
      <c r="A568" s="17">
        <v>89</v>
      </c>
      <c r="B568" s="17">
        <v>80</v>
      </c>
      <c r="C568" s="17">
        <v>85</v>
      </c>
      <c r="D568" s="17">
        <v>81</v>
      </c>
      <c r="E568" s="17">
        <v>94</v>
      </c>
      <c r="F568" s="17">
        <v>94</v>
      </c>
      <c r="G568" s="17">
        <v>89</v>
      </c>
      <c r="H568" s="17"/>
      <c r="I568" s="17"/>
      <c r="J568" s="17"/>
      <c r="K568" s="17"/>
      <c r="L568" s="17"/>
      <c r="M568" s="17"/>
      <c r="N568" s="17"/>
      <c r="O568" s="17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  <c r="AT568" s="25"/>
      <c r="AU568" s="25"/>
      <c r="AV568" s="25"/>
      <c r="AW568" s="25"/>
      <c r="AX568" s="25"/>
      <c r="AY568" s="25"/>
      <c r="AZ568" s="25"/>
      <c r="BA568" s="25"/>
      <c r="BB568" s="25"/>
      <c r="BC568" s="25"/>
      <c r="BD568" s="25"/>
      <c r="BE568" s="25"/>
      <c r="BF568" s="25"/>
      <c r="BG568" s="25"/>
      <c r="BH568" s="25"/>
      <c r="BI568" s="25"/>
      <c r="BJ568" s="25"/>
      <c r="BK568" s="25"/>
      <c r="BL568" s="25"/>
    </row>
    <row r="569" spans="1:64" s="1" customFormat="1" ht="12.75">
      <c r="A569" s="14" t="s">
        <v>818</v>
      </c>
      <c r="B569" s="15" t="s">
        <v>2</v>
      </c>
      <c r="C569" s="15">
        <v>29</v>
      </c>
      <c r="D569" s="15" t="s">
        <v>3</v>
      </c>
      <c r="E569" s="15" t="s">
        <v>657</v>
      </c>
      <c r="F569" s="15" t="s">
        <v>5</v>
      </c>
      <c r="G569" s="16">
        <f>(A571*A572+B571*B572+C571*C572+D571*D572+E571*E572+F571*F572)/C569</f>
        <v>83.275862068965523</v>
      </c>
      <c r="H569" s="15"/>
      <c r="I569" s="15"/>
      <c r="J569" s="15"/>
      <c r="K569" s="15"/>
      <c r="L569" s="27"/>
      <c r="M569" s="15"/>
      <c r="N569" s="15"/>
      <c r="O569" s="1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/>
      <c r="AP569" s="25"/>
      <c r="AQ569" s="25"/>
      <c r="AR569" s="25"/>
      <c r="AS569" s="25"/>
      <c r="AT569" s="25"/>
      <c r="AU569" s="25"/>
      <c r="AV569" s="25"/>
      <c r="AW569" s="25"/>
      <c r="AX569" s="25"/>
      <c r="AY569" s="25"/>
      <c r="AZ569" s="25"/>
      <c r="BA569" s="25"/>
      <c r="BB569" s="25"/>
      <c r="BC569" s="25"/>
      <c r="BD569" s="25"/>
      <c r="BE569" s="25"/>
      <c r="BF569" s="25"/>
      <c r="BG569" s="25"/>
      <c r="BH569" s="25"/>
      <c r="BI569" s="25"/>
      <c r="BJ569" s="25"/>
      <c r="BK569" s="25"/>
      <c r="BL569" s="25"/>
    </row>
    <row r="570" spans="1:64" s="3" customFormat="1" ht="12.75">
      <c r="A570" s="15" t="s">
        <v>819</v>
      </c>
      <c r="B570" s="15" t="s">
        <v>820</v>
      </c>
      <c r="C570" s="15" t="s">
        <v>821</v>
      </c>
      <c r="D570" s="15" t="s">
        <v>816</v>
      </c>
      <c r="E570" s="15" t="s">
        <v>822</v>
      </c>
      <c r="F570" s="15" t="s">
        <v>823</v>
      </c>
      <c r="G570" s="15"/>
      <c r="H570" s="15"/>
      <c r="I570" s="15"/>
      <c r="J570" s="15"/>
      <c r="K570" s="15"/>
      <c r="L570" s="15"/>
      <c r="M570" s="27"/>
      <c r="N570" s="15"/>
      <c r="O570" s="1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  <c r="AM570" s="25"/>
      <c r="AN570" s="25"/>
      <c r="AO570" s="25"/>
      <c r="AP570" s="25"/>
      <c r="AQ570" s="25"/>
      <c r="AR570" s="25"/>
      <c r="AS570" s="25"/>
      <c r="AT570" s="25"/>
      <c r="AU570" s="25"/>
      <c r="AV570" s="25"/>
      <c r="AW570" s="25"/>
      <c r="AX570" s="25"/>
      <c r="AY570" s="25"/>
      <c r="AZ570" s="25"/>
      <c r="BA570" s="25"/>
      <c r="BB570" s="25"/>
      <c r="BC570" s="25"/>
      <c r="BD570" s="25"/>
      <c r="BE570" s="25"/>
      <c r="BF570" s="25"/>
      <c r="BG570" s="25"/>
      <c r="BH570" s="25"/>
      <c r="BI570" s="25"/>
      <c r="BJ570" s="25"/>
      <c r="BK570" s="25"/>
      <c r="BL570" s="25"/>
    </row>
    <row r="571" spans="1:64" s="1" customFormat="1" ht="12.75">
      <c r="A571" s="15">
        <v>6</v>
      </c>
      <c r="B571" s="15">
        <v>5</v>
      </c>
      <c r="C571" s="15">
        <v>6</v>
      </c>
      <c r="D571" s="15">
        <v>3</v>
      </c>
      <c r="E571" s="15">
        <v>5</v>
      </c>
      <c r="F571" s="15">
        <v>4</v>
      </c>
      <c r="G571" s="15"/>
      <c r="H571" s="15"/>
      <c r="I571" s="15"/>
      <c r="J571" s="15"/>
      <c r="K571" s="15"/>
      <c r="L571" s="15"/>
      <c r="M571" s="27"/>
      <c r="N571" s="15"/>
      <c r="O571" s="1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N571" s="25"/>
      <c r="AO571" s="25"/>
      <c r="AP571" s="25"/>
      <c r="AQ571" s="25"/>
      <c r="AR571" s="25"/>
      <c r="AS571" s="25"/>
      <c r="AT571" s="25"/>
      <c r="AU571" s="25"/>
      <c r="AV571" s="25"/>
      <c r="AW571" s="25"/>
      <c r="AX571" s="25"/>
      <c r="AY571" s="25"/>
      <c r="AZ571" s="25"/>
      <c r="BA571" s="25"/>
      <c r="BB571" s="25"/>
      <c r="BC571" s="25"/>
      <c r="BD571" s="25"/>
      <c r="BE571" s="25"/>
      <c r="BF571" s="25"/>
      <c r="BG571" s="25"/>
      <c r="BH571" s="25"/>
      <c r="BI571" s="25"/>
      <c r="BJ571" s="25"/>
      <c r="BK571" s="25"/>
      <c r="BL571" s="25"/>
    </row>
    <row r="572" spans="1:64" s="3" customFormat="1" ht="12">
      <c r="A572" s="17">
        <v>81</v>
      </c>
      <c r="B572" s="17">
        <v>92</v>
      </c>
      <c r="C572" s="17">
        <v>90</v>
      </c>
      <c r="D572" s="17">
        <v>80</v>
      </c>
      <c r="E572" s="17">
        <v>81</v>
      </c>
      <c r="F572" s="17">
        <v>71</v>
      </c>
      <c r="G572" s="17"/>
      <c r="H572" s="17"/>
      <c r="I572" s="17"/>
      <c r="J572" s="17"/>
      <c r="K572" s="17"/>
      <c r="L572" s="17"/>
      <c r="M572" s="17"/>
      <c r="N572" s="17"/>
      <c r="O572" s="17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25"/>
      <c r="AV572" s="25"/>
      <c r="AW572" s="25"/>
      <c r="AX572" s="25"/>
      <c r="AY572" s="25"/>
      <c r="AZ572" s="25"/>
      <c r="BA572" s="25"/>
      <c r="BB572" s="25"/>
      <c r="BC572" s="25"/>
      <c r="BD572" s="25"/>
      <c r="BE572" s="25"/>
      <c r="BF572" s="25"/>
      <c r="BG572" s="25"/>
      <c r="BH572" s="25"/>
      <c r="BI572" s="25"/>
      <c r="BJ572" s="25"/>
      <c r="BK572" s="25"/>
      <c r="BL572" s="25"/>
    </row>
    <row r="573" spans="1:64" s="1" customFormat="1" ht="12.75">
      <c r="A573" s="14" t="s">
        <v>824</v>
      </c>
      <c r="B573" s="15" t="s">
        <v>2</v>
      </c>
      <c r="C573" s="15">
        <v>25</v>
      </c>
      <c r="D573" s="15" t="s">
        <v>3</v>
      </c>
      <c r="E573" s="15" t="s">
        <v>664</v>
      </c>
      <c r="F573" s="15" t="s">
        <v>5</v>
      </c>
      <c r="G573" s="16">
        <f>(A575*A576+B575*B576+C575*C576+D575*D576+E575*E576)/C573</f>
        <v>87.52</v>
      </c>
      <c r="H573" s="15"/>
      <c r="I573" s="15"/>
      <c r="J573" s="15"/>
      <c r="K573" s="15"/>
      <c r="L573" s="27"/>
      <c r="M573" s="15"/>
      <c r="N573" s="15"/>
      <c r="O573" s="1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  <c r="AM573" s="25"/>
      <c r="AN573" s="25"/>
      <c r="AO573" s="25"/>
      <c r="AP573" s="25"/>
      <c r="AQ573" s="25"/>
      <c r="AR573" s="25"/>
      <c r="AS573" s="25"/>
      <c r="AT573" s="25"/>
      <c r="AU573" s="25"/>
      <c r="AV573" s="25"/>
      <c r="AW573" s="25"/>
      <c r="AX573" s="25"/>
      <c r="AY573" s="25"/>
      <c r="AZ573" s="25"/>
      <c r="BA573" s="25"/>
      <c r="BB573" s="25"/>
      <c r="BC573" s="25"/>
      <c r="BD573" s="25"/>
      <c r="BE573" s="25"/>
      <c r="BF573" s="25"/>
      <c r="BG573" s="25"/>
      <c r="BH573" s="25"/>
      <c r="BI573" s="25"/>
      <c r="BJ573" s="25"/>
      <c r="BK573" s="25"/>
      <c r="BL573" s="25"/>
    </row>
    <row r="574" spans="1:64" s="3" customFormat="1" ht="12.75">
      <c r="A574" s="15" t="s">
        <v>825</v>
      </c>
      <c r="B574" s="15" t="s">
        <v>826</v>
      </c>
      <c r="C574" s="15" t="s">
        <v>827</v>
      </c>
      <c r="D574" s="15" t="s">
        <v>828</v>
      </c>
      <c r="E574" s="15" t="s">
        <v>829</v>
      </c>
      <c r="F574" s="15"/>
      <c r="G574" s="15"/>
      <c r="H574" s="15"/>
      <c r="I574" s="15"/>
      <c r="J574" s="15"/>
      <c r="K574" s="15"/>
      <c r="L574" s="15"/>
      <c r="M574" s="27"/>
      <c r="N574" s="15"/>
      <c r="O574" s="1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N574" s="25"/>
      <c r="AO574" s="25"/>
      <c r="AP574" s="25"/>
      <c r="AQ574" s="25"/>
      <c r="AR574" s="25"/>
      <c r="AS574" s="25"/>
      <c r="AT574" s="25"/>
      <c r="AU574" s="25"/>
      <c r="AV574" s="25"/>
      <c r="AW574" s="25"/>
      <c r="AX574" s="25"/>
      <c r="AY574" s="25"/>
      <c r="AZ574" s="25"/>
      <c r="BA574" s="25"/>
      <c r="BB574" s="25"/>
      <c r="BC574" s="25"/>
      <c r="BD574" s="25"/>
      <c r="BE574" s="25"/>
      <c r="BF574" s="25"/>
      <c r="BG574" s="25"/>
      <c r="BH574" s="25"/>
      <c r="BI574" s="25"/>
      <c r="BJ574" s="25"/>
      <c r="BK574" s="25"/>
      <c r="BL574" s="25"/>
    </row>
    <row r="575" spans="1:64" s="1" customFormat="1" ht="12.75">
      <c r="A575" s="15">
        <v>6</v>
      </c>
      <c r="B575" s="15">
        <v>2</v>
      </c>
      <c r="C575" s="15">
        <v>5</v>
      </c>
      <c r="D575" s="15">
        <v>6</v>
      </c>
      <c r="E575" s="15">
        <v>6</v>
      </c>
      <c r="F575" s="15"/>
      <c r="G575" s="15"/>
      <c r="H575" s="15"/>
      <c r="I575" s="15"/>
      <c r="J575" s="15"/>
      <c r="K575" s="15"/>
      <c r="L575" s="15"/>
      <c r="M575" s="27"/>
      <c r="N575" s="15"/>
      <c r="O575" s="1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  <c r="AM575" s="25"/>
      <c r="AN575" s="25"/>
      <c r="AO575" s="25"/>
      <c r="AP575" s="25"/>
      <c r="AQ575" s="25"/>
      <c r="AR575" s="25"/>
      <c r="AS575" s="25"/>
      <c r="AT575" s="25"/>
      <c r="AU575" s="25"/>
      <c r="AV575" s="25"/>
      <c r="AW575" s="25"/>
      <c r="AX575" s="25"/>
      <c r="AY575" s="25"/>
      <c r="AZ575" s="25"/>
      <c r="BA575" s="25"/>
      <c r="BB575" s="25"/>
      <c r="BC575" s="25"/>
      <c r="BD575" s="25"/>
      <c r="BE575" s="25"/>
      <c r="BF575" s="25"/>
      <c r="BG575" s="25"/>
      <c r="BH575" s="25"/>
      <c r="BI575" s="25"/>
      <c r="BJ575" s="25"/>
      <c r="BK575" s="25"/>
      <c r="BL575" s="25"/>
    </row>
    <row r="576" spans="1:64" s="3" customFormat="1" ht="12">
      <c r="A576" s="17">
        <v>85</v>
      </c>
      <c r="B576" s="17">
        <v>97</v>
      </c>
      <c r="C576" s="17">
        <v>82</v>
      </c>
      <c r="D576" s="17">
        <v>87</v>
      </c>
      <c r="E576" s="17">
        <v>92</v>
      </c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  <c r="AM576" s="25"/>
      <c r="AN576" s="25"/>
      <c r="AO576" s="25"/>
      <c r="AP576" s="25"/>
      <c r="AQ576" s="25"/>
      <c r="AR576" s="25"/>
      <c r="AS576" s="25"/>
      <c r="AT576" s="25"/>
      <c r="AU576" s="25"/>
      <c r="AV576" s="25"/>
      <c r="AW576" s="25"/>
      <c r="AX576" s="25"/>
      <c r="AY576" s="25"/>
      <c r="AZ576" s="25"/>
      <c r="BA576" s="25"/>
      <c r="BB576" s="25"/>
      <c r="BC576" s="25"/>
      <c r="BD576" s="25"/>
      <c r="BE576" s="25"/>
      <c r="BF576" s="25"/>
      <c r="BG576" s="25"/>
      <c r="BH576" s="25"/>
      <c r="BI576" s="25"/>
      <c r="BJ576" s="25"/>
      <c r="BK576" s="25"/>
      <c r="BL576" s="25"/>
    </row>
    <row r="577" spans="1:64" s="1" customFormat="1" ht="12.75">
      <c r="A577" s="14" t="s">
        <v>830</v>
      </c>
      <c r="B577" s="15" t="s">
        <v>2</v>
      </c>
      <c r="C577" s="15">
        <v>26</v>
      </c>
      <c r="D577" s="15" t="s">
        <v>3</v>
      </c>
      <c r="E577" s="15" t="s">
        <v>649</v>
      </c>
      <c r="F577" s="15" t="s">
        <v>5</v>
      </c>
      <c r="G577" s="16">
        <f>(A579*A580+B579*B580+C579*C580+E579*E580+F579*F580+G579*G580)/C577</f>
        <v>88.34615384615384</v>
      </c>
      <c r="H577" s="15"/>
      <c r="I577" s="15"/>
      <c r="J577" s="15"/>
      <c r="K577" s="15"/>
      <c r="L577" s="27"/>
      <c r="M577" s="15"/>
      <c r="N577" s="15"/>
      <c r="O577" s="1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  <c r="AM577" s="25"/>
      <c r="AN577" s="25"/>
      <c r="AO577" s="25"/>
      <c r="AP577" s="25"/>
      <c r="AQ577" s="25"/>
      <c r="AR577" s="25"/>
      <c r="AS577" s="25"/>
      <c r="AT577" s="25"/>
      <c r="AU577" s="25"/>
      <c r="AV577" s="25"/>
      <c r="AW577" s="25"/>
      <c r="AX577" s="25"/>
      <c r="AY577" s="25"/>
      <c r="AZ577" s="25"/>
      <c r="BA577" s="25"/>
      <c r="BB577" s="25"/>
      <c r="BC577" s="25"/>
      <c r="BD577" s="25"/>
      <c r="BE577" s="25"/>
      <c r="BF577" s="25"/>
      <c r="BG577" s="25"/>
      <c r="BH577" s="25"/>
      <c r="BI577" s="25"/>
      <c r="BJ577" s="25"/>
      <c r="BK577" s="25"/>
      <c r="BL577" s="25"/>
    </row>
    <row r="578" spans="1:64" s="3" customFormat="1" ht="12.75">
      <c r="A578" s="15" t="s">
        <v>831</v>
      </c>
      <c r="B578" s="15" t="s">
        <v>832</v>
      </c>
      <c r="C578" s="15" t="s">
        <v>817</v>
      </c>
      <c r="D578" s="15"/>
      <c r="E578" s="15" t="s">
        <v>808</v>
      </c>
      <c r="F578" s="15" t="s">
        <v>833</v>
      </c>
      <c r="G578" s="15" t="s">
        <v>834</v>
      </c>
      <c r="H578" s="15"/>
      <c r="I578" s="15"/>
      <c r="J578" s="15"/>
      <c r="K578" s="15"/>
      <c r="L578" s="15"/>
      <c r="M578" s="27"/>
      <c r="N578" s="15"/>
      <c r="O578" s="1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N578" s="25"/>
      <c r="AO578" s="25"/>
      <c r="AP578" s="25"/>
      <c r="AQ578" s="25"/>
      <c r="AR578" s="25"/>
      <c r="AS578" s="25"/>
      <c r="AT578" s="25"/>
      <c r="AU578" s="25"/>
      <c r="AV578" s="25"/>
      <c r="AW578" s="25"/>
      <c r="AX578" s="25"/>
      <c r="AY578" s="25"/>
      <c r="AZ578" s="25"/>
      <c r="BA578" s="25"/>
      <c r="BB578" s="25"/>
      <c r="BC578" s="25"/>
      <c r="BD578" s="25"/>
      <c r="BE578" s="25"/>
      <c r="BF578" s="25"/>
      <c r="BG578" s="25"/>
      <c r="BH578" s="25"/>
      <c r="BI578" s="25"/>
      <c r="BJ578" s="25"/>
      <c r="BK578" s="25"/>
      <c r="BL578" s="25"/>
    </row>
    <row r="579" spans="1:64" s="1" customFormat="1" ht="12.75">
      <c r="A579" s="15">
        <v>6</v>
      </c>
      <c r="B579" s="15">
        <v>6</v>
      </c>
      <c r="C579" s="15">
        <v>6</v>
      </c>
      <c r="D579" s="15"/>
      <c r="E579" s="15">
        <v>1</v>
      </c>
      <c r="F579" s="15">
        <v>1</v>
      </c>
      <c r="G579" s="15">
        <v>6</v>
      </c>
      <c r="H579" s="15"/>
      <c r="I579" s="15"/>
      <c r="J579" s="15"/>
      <c r="K579" s="15"/>
      <c r="L579" s="15"/>
      <c r="M579" s="27"/>
      <c r="N579" s="15"/>
      <c r="O579" s="1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N579" s="25"/>
      <c r="AO579" s="25"/>
      <c r="AP579" s="25"/>
      <c r="AQ579" s="25"/>
      <c r="AR579" s="25"/>
      <c r="AS579" s="25"/>
      <c r="AT579" s="25"/>
      <c r="AU579" s="25"/>
      <c r="AV579" s="25"/>
      <c r="AW579" s="25"/>
      <c r="AX579" s="25"/>
      <c r="AY579" s="25"/>
      <c r="AZ579" s="25"/>
      <c r="BA579" s="25"/>
      <c r="BB579" s="25"/>
      <c r="BC579" s="25"/>
      <c r="BD579" s="25"/>
      <c r="BE579" s="25"/>
      <c r="BF579" s="25"/>
      <c r="BG579" s="25"/>
      <c r="BH579" s="25"/>
      <c r="BI579" s="25"/>
      <c r="BJ579" s="25"/>
      <c r="BK579" s="25"/>
      <c r="BL579" s="25"/>
    </row>
    <row r="580" spans="1:64" s="3" customFormat="1" ht="12">
      <c r="A580" s="17">
        <v>90</v>
      </c>
      <c r="B580" s="17">
        <v>90</v>
      </c>
      <c r="C580" s="17">
        <v>96</v>
      </c>
      <c r="D580" s="17"/>
      <c r="E580" s="17">
        <v>86</v>
      </c>
      <c r="F580" s="17">
        <v>81</v>
      </c>
      <c r="G580" s="17">
        <v>79</v>
      </c>
      <c r="H580" s="17"/>
      <c r="I580" s="17"/>
      <c r="J580" s="17"/>
      <c r="K580" s="17"/>
      <c r="L580" s="17"/>
      <c r="M580" s="17"/>
      <c r="N580" s="17"/>
      <c r="O580" s="17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5"/>
      <c r="AN580" s="25"/>
      <c r="AO580" s="25"/>
      <c r="AP580" s="25"/>
      <c r="AQ580" s="25"/>
      <c r="AR580" s="25"/>
      <c r="AS580" s="25"/>
      <c r="AT580" s="25"/>
      <c r="AU580" s="25"/>
      <c r="AV580" s="25"/>
      <c r="AW580" s="25"/>
      <c r="AX580" s="25"/>
      <c r="AY580" s="25"/>
      <c r="AZ580" s="25"/>
      <c r="BA580" s="25"/>
      <c r="BB580" s="25"/>
      <c r="BC580" s="25"/>
      <c r="BD580" s="25"/>
      <c r="BE580" s="25"/>
      <c r="BF580" s="25"/>
      <c r="BG580" s="25"/>
      <c r="BH580" s="25"/>
      <c r="BI580" s="25"/>
      <c r="BJ580" s="25"/>
      <c r="BK580" s="25"/>
      <c r="BL580" s="25"/>
    </row>
    <row r="581" spans="1:64" s="1" customFormat="1" ht="12.75">
      <c r="A581" s="14" t="s">
        <v>835</v>
      </c>
      <c r="B581" s="15" t="s">
        <v>2</v>
      </c>
      <c r="C581" s="15">
        <v>15</v>
      </c>
      <c r="D581" s="15" t="s">
        <v>3</v>
      </c>
      <c r="E581" s="15" t="s">
        <v>709</v>
      </c>
      <c r="F581" s="15" t="s">
        <v>5</v>
      </c>
      <c r="G581" s="16">
        <f>(A583*A584+B583*B584+C583*C584+D583*D584)/C581</f>
        <v>92.6</v>
      </c>
      <c r="H581" s="15"/>
      <c r="I581" s="15"/>
      <c r="J581" s="15"/>
      <c r="K581" s="15"/>
      <c r="L581" s="27"/>
      <c r="M581" s="15"/>
      <c r="N581" s="15"/>
      <c r="O581" s="1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  <c r="AM581" s="25"/>
      <c r="AN581" s="25"/>
      <c r="AO581" s="25"/>
      <c r="AP581" s="25"/>
      <c r="AQ581" s="25"/>
      <c r="AR581" s="25"/>
      <c r="AS581" s="25"/>
      <c r="AT581" s="25"/>
      <c r="AU581" s="25"/>
      <c r="AV581" s="25"/>
      <c r="AW581" s="25"/>
      <c r="AX581" s="25"/>
      <c r="AY581" s="25"/>
      <c r="AZ581" s="25"/>
      <c r="BA581" s="25"/>
      <c r="BB581" s="25"/>
      <c r="BC581" s="25"/>
      <c r="BD581" s="25"/>
      <c r="BE581" s="25"/>
      <c r="BF581" s="25"/>
      <c r="BG581" s="25"/>
      <c r="BH581" s="25"/>
      <c r="BI581" s="25"/>
      <c r="BJ581" s="25"/>
      <c r="BK581" s="25"/>
      <c r="BL581" s="25"/>
    </row>
    <row r="582" spans="1:64" s="3" customFormat="1" ht="12.75">
      <c r="A582" s="15" t="s">
        <v>826</v>
      </c>
      <c r="B582" s="15" t="s">
        <v>836</v>
      </c>
      <c r="C582" s="15" t="s">
        <v>978</v>
      </c>
      <c r="D582" s="15"/>
      <c r="E582" s="15"/>
      <c r="F582" s="15"/>
      <c r="G582" s="15"/>
      <c r="H582" s="15"/>
      <c r="I582" s="15"/>
      <c r="J582" s="15"/>
      <c r="K582" s="15"/>
      <c r="L582" s="15"/>
      <c r="M582" s="27"/>
      <c r="N582" s="15"/>
      <c r="O582" s="1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  <c r="AM582" s="25"/>
      <c r="AN582" s="25"/>
      <c r="AO582" s="25"/>
      <c r="AP582" s="25"/>
      <c r="AQ582" s="25"/>
      <c r="AR582" s="25"/>
      <c r="AS582" s="25"/>
      <c r="AT582" s="25"/>
      <c r="AU582" s="25"/>
      <c r="AV582" s="25"/>
      <c r="AW582" s="25"/>
      <c r="AX582" s="25"/>
      <c r="AY582" s="25"/>
      <c r="AZ582" s="25"/>
      <c r="BA582" s="25"/>
      <c r="BB582" s="25"/>
      <c r="BC582" s="25"/>
      <c r="BD582" s="25"/>
      <c r="BE582" s="25"/>
      <c r="BF582" s="25"/>
      <c r="BG582" s="25"/>
      <c r="BH582" s="25"/>
      <c r="BI582" s="25"/>
      <c r="BJ582" s="25"/>
      <c r="BK582" s="25"/>
      <c r="BL582" s="25"/>
    </row>
    <row r="583" spans="1:64" s="1" customFormat="1" ht="12.75">
      <c r="A583" s="15">
        <v>3</v>
      </c>
      <c r="B583" s="15">
        <v>6</v>
      </c>
      <c r="C583" s="15">
        <v>6</v>
      </c>
      <c r="D583" s="15"/>
      <c r="E583" s="15"/>
      <c r="F583" s="15"/>
      <c r="G583" s="15"/>
      <c r="H583" s="15"/>
      <c r="I583" s="15"/>
      <c r="J583" s="15"/>
      <c r="K583" s="15"/>
      <c r="L583" s="15"/>
      <c r="M583" s="27"/>
      <c r="N583" s="15"/>
      <c r="O583" s="1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  <c r="AM583" s="25"/>
      <c r="AN583" s="25"/>
      <c r="AO583" s="25"/>
      <c r="AP583" s="25"/>
      <c r="AQ583" s="25"/>
      <c r="AR583" s="25"/>
      <c r="AS583" s="25"/>
      <c r="AT583" s="25"/>
      <c r="AU583" s="25"/>
      <c r="AV583" s="25"/>
      <c r="AW583" s="25"/>
      <c r="AX583" s="25"/>
      <c r="AY583" s="25"/>
      <c r="AZ583" s="25"/>
      <c r="BA583" s="25"/>
      <c r="BB583" s="25"/>
      <c r="BC583" s="25"/>
      <c r="BD583" s="25"/>
      <c r="BE583" s="25"/>
      <c r="BF583" s="25"/>
      <c r="BG583" s="25"/>
      <c r="BH583" s="25"/>
      <c r="BI583" s="25"/>
      <c r="BJ583" s="25"/>
      <c r="BK583" s="25"/>
      <c r="BL583" s="25"/>
    </row>
    <row r="584" spans="1:64" s="3" customFormat="1" ht="12">
      <c r="A584" s="17">
        <v>97</v>
      </c>
      <c r="B584" s="17">
        <v>93</v>
      </c>
      <c r="C584" s="17">
        <v>90</v>
      </c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  <c r="AS584" s="25"/>
      <c r="AT584" s="25"/>
      <c r="AU584" s="25"/>
      <c r="AV584" s="25"/>
      <c r="AW584" s="25"/>
      <c r="AX584" s="25"/>
      <c r="AY584" s="25"/>
      <c r="AZ584" s="25"/>
      <c r="BA584" s="25"/>
      <c r="BB584" s="25"/>
      <c r="BC584" s="25"/>
      <c r="BD584" s="25"/>
      <c r="BE584" s="25"/>
      <c r="BF584" s="25"/>
      <c r="BG584" s="25"/>
      <c r="BH584" s="25"/>
      <c r="BI584" s="25"/>
      <c r="BJ584" s="25"/>
      <c r="BK584" s="25"/>
      <c r="BL584" s="25"/>
    </row>
    <row r="585" spans="1:64" s="12" customFormat="1" ht="29.25" customHeight="1">
      <c r="A585" s="124" t="s">
        <v>837</v>
      </c>
      <c r="B585" s="125"/>
      <c r="C585" s="125"/>
      <c r="D585" s="125"/>
      <c r="E585" s="125"/>
      <c r="F585" s="125"/>
      <c r="G585" s="125"/>
      <c r="H585" s="125"/>
      <c r="I585" s="125"/>
      <c r="J585" s="125"/>
      <c r="K585" s="125"/>
      <c r="L585" s="125"/>
      <c r="M585" s="125"/>
      <c r="N585" s="125"/>
      <c r="O585" s="125"/>
    </row>
    <row r="586" spans="1:64" s="116" customFormat="1" ht="12.75">
      <c r="A586" s="118" t="s">
        <v>838</v>
      </c>
      <c r="B586" s="113" t="s">
        <v>2</v>
      </c>
      <c r="C586" s="113">
        <v>29</v>
      </c>
      <c r="D586" s="113" t="s">
        <v>3</v>
      </c>
      <c r="E586" s="113" t="s">
        <v>839</v>
      </c>
      <c r="F586" s="113" t="s">
        <v>5</v>
      </c>
      <c r="G586" s="119">
        <f>(A588*A589+B588*B589+C588*C589+D588*D589+E588*E589+F588*F589)/C586</f>
        <v>90.103448275862064</v>
      </c>
      <c r="H586" s="114"/>
      <c r="I586" s="115"/>
      <c r="J586" s="115"/>
      <c r="K586" s="115"/>
      <c r="L586" s="115"/>
      <c r="M586" s="115"/>
      <c r="N586" s="115"/>
      <c r="O586" s="115"/>
    </row>
    <row r="587" spans="1:64" s="116" customFormat="1" ht="12.75">
      <c r="A587" s="113" t="s">
        <v>840</v>
      </c>
      <c r="B587" s="113" t="s">
        <v>841</v>
      </c>
      <c r="C587" s="113" t="s">
        <v>842</v>
      </c>
      <c r="D587" s="113" t="s">
        <v>843</v>
      </c>
      <c r="E587" s="113" t="s">
        <v>844</v>
      </c>
      <c r="F587" s="113" t="s">
        <v>845</v>
      </c>
      <c r="G587" s="113"/>
      <c r="H587" s="114"/>
      <c r="I587" s="115"/>
      <c r="J587" s="115"/>
      <c r="K587" s="115"/>
      <c r="L587" s="115"/>
      <c r="M587" s="115"/>
      <c r="N587" s="115"/>
      <c r="O587" s="115"/>
    </row>
    <row r="588" spans="1:64" s="116" customFormat="1" ht="12.75">
      <c r="A588" s="15">
        <v>6</v>
      </c>
      <c r="B588" s="15">
        <v>6</v>
      </c>
      <c r="C588" s="15">
        <v>6</v>
      </c>
      <c r="D588" s="15">
        <v>2</v>
      </c>
      <c r="E588" s="15">
        <v>6</v>
      </c>
      <c r="F588" s="15">
        <v>3</v>
      </c>
      <c r="G588" s="113"/>
      <c r="H588" s="114"/>
      <c r="I588" s="115"/>
      <c r="J588" s="115"/>
      <c r="K588" s="115"/>
      <c r="L588" s="115"/>
      <c r="M588" s="115"/>
      <c r="N588" s="115"/>
      <c r="O588" s="115"/>
    </row>
    <row r="589" spans="1:64" s="116" customFormat="1" ht="12.75">
      <c r="A589" s="53">
        <v>77</v>
      </c>
      <c r="B589" s="53">
        <v>93</v>
      </c>
      <c r="C589" s="53">
        <v>95</v>
      </c>
      <c r="D589" s="53">
        <v>96</v>
      </c>
      <c r="E589" s="53">
        <v>92</v>
      </c>
      <c r="F589" s="53">
        <v>93</v>
      </c>
      <c r="G589" s="53"/>
      <c r="H589" s="53"/>
      <c r="I589" s="17"/>
      <c r="J589" s="17"/>
      <c r="K589" s="17"/>
      <c r="L589" s="17"/>
      <c r="M589" s="17"/>
      <c r="N589" s="17"/>
      <c r="O589" s="17"/>
    </row>
    <row r="590" spans="1:64" s="116" customFormat="1" ht="12.75">
      <c r="A590" s="118" t="s">
        <v>846</v>
      </c>
      <c r="B590" s="113" t="s">
        <v>2</v>
      </c>
      <c r="C590" s="113">
        <v>28</v>
      </c>
      <c r="D590" s="113" t="s">
        <v>3</v>
      </c>
      <c r="E590" s="113" t="s">
        <v>847</v>
      </c>
      <c r="F590" s="113" t="s">
        <v>5</v>
      </c>
      <c r="G590" s="119">
        <f>(A592*A593+B592*B593+C592*C593+D592*D593+E592*E593+F592*F593)/C590</f>
        <v>90.357142857142861</v>
      </c>
      <c r="H590" s="114"/>
      <c r="I590" s="115"/>
      <c r="J590" s="115"/>
      <c r="K590" s="115"/>
      <c r="L590" s="115"/>
      <c r="M590" s="115"/>
      <c r="N590" s="115"/>
      <c r="O590" s="115"/>
    </row>
    <row r="591" spans="1:64" s="116" customFormat="1" ht="12.75">
      <c r="A591" s="113" t="s">
        <v>848</v>
      </c>
      <c r="B591" s="113" t="s">
        <v>849</v>
      </c>
      <c r="C591" s="113" t="s">
        <v>850</v>
      </c>
      <c r="D591" s="113" t="s">
        <v>851</v>
      </c>
      <c r="E591" s="113" t="s">
        <v>852</v>
      </c>
      <c r="F591" s="113" t="s">
        <v>845</v>
      </c>
      <c r="G591" s="113"/>
      <c r="H591" s="114"/>
      <c r="I591" s="115"/>
      <c r="J591" s="115"/>
      <c r="K591" s="115"/>
      <c r="L591" s="115"/>
      <c r="M591" s="115"/>
      <c r="N591" s="115"/>
      <c r="O591" s="115"/>
    </row>
    <row r="592" spans="1:64" s="116" customFormat="1" ht="12.75">
      <c r="A592" s="15">
        <v>5</v>
      </c>
      <c r="B592" s="15">
        <v>6</v>
      </c>
      <c r="C592" s="15">
        <v>6</v>
      </c>
      <c r="D592" s="15">
        <v>3</v>
      </c>
      <c r="E592" s="15">
        <v>5</v>
      </c>
      <c r="F592" s="15">
        <v>3</v>
      </c>
      <c r="G592" s="113"/>
      <c r="H592" s="114"/>
      <c r="I592" s="115"/>
      <c r="J592" s="115"/>
      <c r="K592" s="115"/>
      <c r="L592" s="115"/>
      <c r="M592" s="115"/>
      <c r="N592" s="115"/>
      <c r="O592" s="115"/>
    </row>
    <row r="593" spans="1:15" s="116" customFormat="1" ht="12.75">
      <c r="A593" s="53">
        <v>81</v>
      </c>
      <c r="B593" s="53">
        <v>95</v>
      </c>
      <c r="C593" s="53">
        <v>90</v>
      </c>
      <c r="D593" s="53">
        <v>82</v>
      </c>
      <c r="E593" s="53">
        <v>98</v>
      </c>
      <c r="F593" s="53">
        <v>93</v>
      </c>
      <c r="G593" s="53"/>
      <c r="H593" s="53"/>
      <c r="I593" s="17"/>
      <c r="J593" s="17"/>
      <c r="K593" s="17"/>
      <c r="L593" s="17"/>
      <c r="M593" s="17"/>
      <c r="N593" s="17"/>
      <c r="O593" s="17"/>
    </row>
    <row r="594" spans="1:15" s="116" customFormat="1" ht="12.75">
      <c r="A594" s="118" t="s">
        <v>853</v>
      </c>
      <c r="B594" s="113" t="s">
        <v>2</v>
      </c>
      <c r="C594" s="113">
        <v>23</v>
      </c>
      <c r="D594" s="113" t="s">
        <v>3</v>
      </c>
      <c r="E594" s="113" t="s">
        <v>854</v>
      </c>
      <c r="F594" s="113" t="s">
        <v>5</v>
      </c>
      <c r="G594" s="119">
        <f>(A596*A597+B596*B597+C596*C597+D596*D597+E596*E597)/C594</f>
        <v>83.391304347826093</v>
      </c>
      <c r="H594" s="114"/>
      <c r="I594" s="115"/>
      <c r="J594" s="115"/>
      <c r="K594" s="115"/>
      <c r="L594" s="115"/>
      <c r="M594" s="115"/>
      <c r="N594" s="115"/>
      <c r="O594" s="115"/>
    </row>
    <row r="595" spans="1:15" s="116" customFormat="1" ht="12.75">
      <c r="A595" s="113" t="s">
        <v>855</v>
      </c>
      <c r="B595" s="117" t="s">
        <v>851</v>
      </c>
      <c r="C595" s="117" t="s">
        <v>856</v>
      </c>
      <c r="D595" s="113" t="s">
        <v>857</v>
      </c>
      <c r="E595" s="113" t="s">
        <v>858</v>
      </c>
      <c r="F595" s="113"/>
      <c r="G595" s="113"/>
      <c r="H595" s="114"/>
      <c r="I595" s="115"/>
      <c r="J595" s="115"/>
      <c r="K595" s="115"/>
      <c r="L595" s="115"/>
      <c r="M595" s="115"/>
      <c r="N595" s="115"/>
      <c r="O595" s="115"/>
    </row>
    <row r="596" spans="1:15" s="116" customFormat="1" ht="12.75">
      <c r="A596" s="113">
        <v>5</v>
      </c>
      <c r="B596" s="117">
        <v>3</v>
      </c>
      <c r="C596" s="117">
        <v>3</v>
      </c>
      <c r="D596" s="113">
        <v>6</v>
      </c>
      <c r="E596" s="113">
        <v>6</v>
      </c>
      <c r="F596" s="113"/>
      <c r="G596" s="113"/>
      <c r="H596" s="114"/>
      <c r="I596" s="115"/>
      <c r="J596" s="115"/>
      <c r="K596" s="115"/>
      <c r="L596" s="115"/>
      <c r="M596" s="115"/>
      <c r="N596" s="115"/>
      <c r="O596" s="115"/>
    </row>
    <row r="597" spans="1:15" s="116" customFormat="1" ht="15" customHeight="1">
      <c r="A597" s="53">
        <v>80</v>
      </c>
      <c r="B597" s="53">
        <v>82</v>
      </c>
      <c r="C597" s="53">
        <v>76</v>
      </c>
      <c r="D597" s="53">
        <v>79</v>
      </c>
      <c r="E597" s="53">
        <v>95</v>
      </c>
      <c r="F597" s="53"/>
      <c r="G597" s="53"/>
      <c r="H597" s="53"/>
      <c r="I597" s="17"/>
      <c r="J597" s="17"/>
      <c r="K597" s="17"/>
      <c r="L597" s="17"/>
      <c r="M597" s="17"/>
      <c r="N597" s="17"/>
      <c r="O597" s="17"/>
    </row>
    <row r="598" spans="1:15" s="116" customFormat="1" ht="12.75">
      <c r="A598" s="118" t="s">
        <v>859</v>
      </c>
      <c r="B598" s="113" t="s">
        <v>2</v>
      </c>
      <c r="C598" s="113">
        <v>28</v>
      </c>
      <c r="D598" s="113" t="s">
        <v>3</v>
      </c>
      <c r="E598" s="113" t="s">
        <v>847</v>
      </c>
      <c r="F598" s="113" t="s">
        <v>5</v>
      </c>
      <c r="G598" s="119">
        <f>(A600*A601+B600*B601+C600*C601+D600*D601+E600*E601+F600*F601)/C598</f>
        <v>94.178571428571431</v>
      </c>
      <c r="H598" s="114"/>
      <c r="I598" s="115"/>
      <c r="J598" s="115"/>
      <c r="K598" s="115"/>
      <c r="L598" s="115"/>
      <c r="M598" s="115"/>
      <c r="N598" s="115"/>
      <c r="O598" s="115"/>
    </row>
    <row r="599" spans="1:15" s="116" customFormat="1" ht="12.75">
      <c r="A599" s="113" t="s">
        <v>860</v>
      </c>
      <c r="B599" s="113" t="s">
        <v>861</v>
      </c>
      <c r="C599" s="113" t="s">
        <v>862</v>
      </c>
      <c r="D599" s="113" t="s">
        <v>843</v>
      </c>
      <c r="E599" s="113" t="s">
        <v>863</v>
      </c>
      <c r="F599" s="113" t="s">
        <v>864</v>
      </c>
      <c r="G599" s="113"/>
      <c r="H599" s="114"/>
      <c r="I599" s="115"/>
      <c r="J599" s="115"/>
      <c r="K599" s="115"/>
      <c r="L599" s="115"/>
      <c r="M599" s="115"/>
      <c r="N599" s="115"/>
      <c r="O599" s="115"/>
    </row>
    <row r="600" spans="1:15" s="116" customFormat="1" ht="12.75">
      <c r="A600" s="113">
        <v>6</v>
      </c>
      <c r="B600" s="113">
        <v>6</v>
      </c>
      <c r="C600" s="113">
        <v>6</v>
      </c>
      <c r="D600" s="113">
        <v>1</v>
      </c>
      <c r="E600" s="113">
        <v>6</v>
      </c>
      <c r="F600" s="113">
        <v>3</v>
      </c>
      <c r="G600" s="113"/>
      <c r="H600" s="114"/>
      <c r="I600" s="115"/>
      <c r="J600" s="115"/>
      <c r="K600" s="115"/>
      <c r="L600" s="115"/>
      <c r="M600" s="115"/>
      <c r="N600" s="115"/>
      <c r="O600" s="115"/>
    </row>
    <row r="601" spans="1:15" s="116" customFormat="1" ht="12.75">
      <c r="A601" s="53">
        <v>93</v>
      </c>
      <c r="B601" s="53">
        <v>94</v>
      </c>
      <c r="C601" s="53">
        <v>95</v>
      </c>
      <c r="D601" s="53">
        <v>96</v>
      </c>
      <c r="E601" s="53">
        <v>96</v>
      </c>
      <c r="F601" s="53">
        <v>91</v>
      </c>
      <c r="G601" s="53"/>
      <c r="H601" s="53"/>
      <c r="I601" s="17"/>
      <c r="J601" s="17"/>
      <c r="K601" s="17"/>
      <c r="L601" s="17"/>
      <c r="M601" s="17"/>
      <c r="N601" s="17"/>
      <c r="O601" s="17"/>
    </row>
    <row r="602" spans="1:15" s="116" customFormat="1" ht="12.75">
      <c r="A602" s="118" t="s">
        <v>865</v>
      </c>
      <c r="B602" s="113" t="s">
        <v>2</v>
      </c>
      <c r="C602" s="113">
        <v>26</v>
      </c>
      <c r="D602" s="113" t="s">
        <v>3</v>
      </c>
      <c r="E602" s="113" t="s">
        <v>866</v>
      </c>
      <c r="F602" s="113" t="s">
        <v>5</v>
      </c>
      <c r="G602" s="119">
        <f>(A604*A605+B604*B605+C604*C605+D604*D605+E604*E605)/C602</f>
        <v>94.192307692307693</v>
      </c>
      <c r="H602" s="114"/>
      <c r="I602" s="115"/>
      <c r="J602" s="115"/>
      <c r="K602" s="115"/>
      <c r="L602" s="115"/>
      <c r="M602" s="115"/>
      <c r="N602" s="115"/>
      <c r="O602" s="115"/>
    </row>
    <row r="603" spans="1:15" s="116" customFormat="1" ht="15" customHeight="1">
      <c r="A603" s="113" t="s">
        <v>867</v>
      </c>
      <c r="B603" s="113" t="s">
        <v>868</v>
      </c>
      <c r="C603" s="113" t="s">
        <v>869</v>
      </c>
      <c r="D603" s="113" t="s">
        <v>870</v>
      </c>
      <c r="E603" s="113" t="s">
        <v>864</v>
      </c>
      <c r="F603" s="113"/>
      <c r="G603" s="113"/>
      <c r="H603" s="114"/>
      <c r="I603" s="115"/>
      <c r="J603" s="115"/>
      <c r="K603" s="115"/>
      <c r="L603" s="115"/>
      <c r="M603" s="115"/>
      <c r="N603" s="115"/>
      <c r="O603" s="115"/>
    </row>
    <row r="604" spans="1:15" s="116" customFormat="1" ht="12.75">
      <c r="A604" s="113">
        <v>6</v>
      </c>
      <c r="B604" s="113">
        <v>6</v>
      </c>
      <c r="C604" s="113">
        <v>6</v>
      </c>
      <c r="D604" s="113">
        <v>5</v>
      </c>
      <c r="E604" s="113">
        <v>3</v>
      </c>
      <c r="F604" s="113"/>
      <c r="G604" s="113"/>
      <c r="H604" s="114"/>
      <c r="I604" s="115"/>
      <c r="J604" s="115"/>
      <c r="K604" s="115"/>
      <c r="L604" s="115"/>
      <c r="M604" s="115"/>
      <c r="N604" s="115"/>
      <c r="O604" s="115"/>
    </row>
    <row r="605" spans="1:15" s="116" customFormat="1" ht="12.75">
      <c r="A605" s="53">
        <v>97</v>
      </c>
      <c r="B605" s="53">
        <v>95</v>
      </c>
      <c r="C605" s="53">
        <v>94</v>
      </c>
      <c r="D605" s="53">
        <v>92</v>
      </c>
      <c r="E605" s="53">
        <v>91</v>
      </c>
      <c r="F605" s="53"/>
      <c r="G605" s="53"/>
      <c r="H605" s="53"/>
      <c r="I605" s="17"/>
      <c r="J605" s="17"/>
      <c r="K605" s="17"/>
      <c r="L605" s="17"/>
      <c r="M605" s="17"/>
      <c r="N605" s="17"/>
      <c r="O605" s="17"/>
    </row>
    <row r="606" spans="1:15" s="116" customFormat="1" ht="12.75">
      <c r="A606" s="118" t="s">
        <v>871</v>
      </c>
      <c r="B606" s="113" t="s">
        <v>2</v>
      </c>
      <c r="C606" s="113">
        <v>24</v>
      </c>
      <c r="D606" s="113" t="s">
        <v>3</v>
      </c>
      <c r="E606" s="113" t="s">
        <v>866</v>
      </c>
      <c r="F606" s="113" t="s">
        <v>5</v>
      </c>
      <c r="G606" s="119">
        <f>(A608*A609+B608*B609+C608*C609+D608*D609+E608*E609+F608*F609)/C606</f>
        <v>90.666666666666671</v>
      </c>
      <c r="H606" s="114"/>
      <c r="I606" s="115"/>
      <c r="J606" s="115"/>
      <c r="K606" s="115"/>
      <c r="L606" s="115"/>
      <c r="M606" s="115"/>
      <c r="N606" s="115"/>
      <c r="O606" s="115"/>
    </row>
    <row r="607" spans="1:15" s="116" customFormat="1" ht="12.75">
      <c r="A607" s="113" t="s">
        <v>872</v>
      </c>
      <c r="B607" s="113" t="s">
        <v>873</v>
      </c>
      <c r="C607" s="113" t="s">
        <v>874</v>
      </c>
      <c r="D607" s="113" t="s">
        <v>875</v>
      </c>
      <c r="E607" s="113" t="s">
        <v>876</v>
      </c>
      <c r="F607" s="113" t="s">
        <v>877</v>
      </c>
      <c r="G607" s="113"/>
      <c r="H607" s="114"/>
      <c r="I607" s="115"/>
      <c r="J607" s="115"/>
      <c r="K607" s="115"/>
      <c r="L607" s="115"/>
      <c r="M607" s="115"/>
      <c r="N607" s="115"/>
      <c r="O607" s="115"/>
    </row>
    <row r="608" spans="1:15" s="116" customFormat="1" ht="12.75">
      <c r="A608" s="113">
        <v>6</v>
      </c>
      <c r="B608" s="113">
        <v>6</v>
      </c>
      <c r="C608" s="113">
        <v>2</v>
      </c>
      <c r="D608" s="113">
        <v>2</v>
      </c>
      <c r="E608" s="113">
        <v>6</v>
      </c>
      <c r="F608" s="113">
        <v>2</v>
      </c>
      <c r="G608" s="113"/>
      <c r="H608" s="114"/>
      <c r="I608" s="115"/>
      <c r="J608" s="115"/>
      <c r="K608" s="115"/>
      <c r="L608" s="115"/>
      <c r="M608" s="115"/>
      <c r="N608" s="115"/>
      <c r="O608" s="115"/>
    </row>
    <row r="609" spans="1:15" s="116" customFormat="1" ht="12.75">
      <c r="A609" s="53">
        <v>96</v>
      </c>
      <c r="B609" s="53">
        <v>95</v>
      </c>
      <c r="C609" s="53">
        <v>90</v>
      </c>
      <c r="D609" s="53">
        <v>86</v>
      </c>
      <c r="E609" s="53">
        <v>84</v>
      </c>
      <c r="F609" s="53">
        <v>87</v>
      </c>
      <c r="G609" s="53"/>
      <c r="H609" s="53"/>
      <c r="I609" s="17"/>
      <c r="J609" s="17"/>
      <c r="K609" s="17"/>
      <c r="L609" s="17"/>
      <c r="M609" s="17"/>
      <c r="N609" s="17"/>
      <c r="O609" s="17"/>
    </row>
    <row r="610" spans="1:15" s="116" customFormat="1" ht="12.75">
      <c r="A610" s="118" t="s">
        <v>878</v>
      </c>
      <c r="B610" s="113" t="s">
        <v>2</v>
      </c>
      <c r="C610" s="113">
        <v>25</v>
      </c>
      <c r="D610" s="113" t="s">
        <v>3</v>
      </c>
      <c r="E610" s="113" t="s">
        <v>847</v>
      </c>
      <c r="F610" s="113" t="s">
        <v>5</v>
      </c>
      <c r="G610" s="119">
        <f>(A612*A613+B612*B613+C612*C613+D612*D613+E612*E613+F612*F613)/C610</f>
        <v>86.72</v>
      </c>
      <c r="H610" s="114"/>
      <c r="I610" s="115"/>
      <c r="J610" s="115"/>
      <c r="K610" s="115"/>
      <c r="L610" s="115"/>
      <c r="M610" s="115"/>
      <c r="N610" s="115"/>
      <c r="O610" s="115"/>
    </row>
    <row r="611" spans="1:15" s="116" customFormat="1" ht="12.75">
      <c r="A611" s="113" t="s">
        <v>879</v>
      </c>
      <c r="B611" s="113" t="s">
        <v>874</v>
      </c>
      <c r="C611" s="113" t="s">
        <v>880</v>
      </c>
      <c r="D611" s="113" t="s">
        <v>875</v>
      </c>
      <c r="E611" s="113" t="s">
        <v>881</v>
      </c>
      <c r="F611" s="113" t="s">
        <v>877</v>
      </c>
      <c r="H611" s="114"/>
      <c r="I611" s="115"/>
      <c r="J611" s="115"/>
      <c r="K611" s="115"/>
      <c r="L611" s="115"/>
      <c r="M611" s="115"/>
      <c r="N611" s="115"/>
      <c r="O611" s="115"/>
    </row>
    <row r="612" spans="1:15" s="116" customFormat="1" ht="12.75">
      <c r="A612" s="113">
        <v>6</v>
      </c>
      <c r="B612" s="113">
        <v>4</v>
      </c>
      <c r="C612" s="113">
        <v>6</v>
      </c>
      <c r="D612" s="113">
        <v>1</v>
      </c>
      <c r="E612" s="113">
        <v>6</v>
      </c>
      <c r="F612" s="113">
        <v>2</v>
      </c>
      <c r="H612" s="114"/>
      <c r="I612" s="115"/>
      <c r="J612" s="115"/>
      <c r="K612" s="115"/>
      <c r="L612" s="115"/>
      <c r="M612" s="115"/>
      <c r="N612" s="115"/>
      <c r="O612" s="115"/>
    </row>
    <row r="613" spans="1:15" s="116" customFormat="1" ht="12.75">
      <c r="A613" s="53">
        <v>90</v>
      </c>
      <c r="B613" s="53">
        <v>90</v>
      </c>
      <c r="C613" s="53">
        <v>86</v>
      </c>
      <c r="D613" s="53">
        <v>86</v>
      </c>
      <c r="E613" s="53">
        <v>82</v>
      </c>
      <c r="F613" s="53">
        <v>87</v>
      </c>
      <c r="G613" s="53"/>
      <c r="H613" s="53"/>
      <c r="I613" s="17"/>
      <c r="J613" s="17"/>
      <c r="K613" s="17"/>
      <c r="L613" s="17"/>
      <c r="M613" s="17"/>
      <c r="N613" s="17"/>
      <c r="O613" s="17"/>
    </row>
    <row r="614" spans="1:15" s="116" customFormat="1" ht="12.75">
      <c r="A614" s="118" t="s">
        <v>882</v>
      </c>
      <c r="B614" s="113" t="s">
        <v>2</v>
      </c>
      <c r="C614" s="113">
        <v>24</v>
      </c>
      <c r="D614" s="113" t="s">
        <v>3</v>
      </c>
      <c r="E614" s="113" t="s">
        <v>883</v>
      </c>
      <c r="F614" s="113" t="s">
        <v>5</v>
      </c>
      <c r="G614" s="119">
        <f>(A616*A617+B616*B617+C616*C617+D616*D617+E616*E617)/C614</f>
        <v>90</v>
      </c>
      <c r="H614" s="114"/>
      <c r="I614" s="115"/>
      <c r="J614" s="115"/>
      <c r="K614" s="115"/>
      <c r="L614" s="115"/>
      <c r="M614" s="115"/>
      <c r="N614" s="115"/>
      <c r="O614" s="115"/>
    </row>
    <row r="615" spans="1:15" s="116" customFormat="1" ht="12.75">
      <c r="A615" s="113" t="s">
        <v>884</v>
      </c>
      <c r="B615" s="113" t="s">
        <v>885</v>
      </c>
      <c r="C615" s="113" t="s">
        <v>886</v>
      </c>
      <c r="D615" s="113" t="s">
        <v>887</v>
      </c>
      <c r="E615" s="113" t="s">
        <v>888</v>
      </c>
      <c r="F615" s="115"/>
      <c r="G615" s="113"/>
      <c r="H615" s="114"/>
      <c r="I615" s="115"/>
      <c r="J615" s="115"/>
      <c r="K615" s="115"/>
      <c r="L615" s="115"/>
      <c r="M615" s="115"/>
      <c r="N615" s="115"/>
      <c r="O615" s="115"/>
    </row>
    <row r="616" spans="1:15" s="116" customFormat="1" ht="12.75">
      <c r="A616" s="113">
        <v>6</v>
      </c>
      <c r="B616" s="113">
        <v>6</v>
      </c>
      <c r="C616" s="113">
        <v>5</v>
      </c>
      <c r="D616" s="113">
        <v>6</v>
      </c>
      <c r="E616" s="113">
        <v>1</v>
      </c>
      <c r="F616" s="115"/>
      <c r="G616" s="113"/>
      <c r="H616" s="114"/>
      <c r="I616" s="115"/>
      <c r="J616" s="115"/>
      <c r="K616" s="115"/>
      <c r="L616" s="115"/>
      <c r="M616" s="115"/>
      <c r="N616" s="115"/>
      <c r="O616" s="115"/>
    </row>
    <row r="617" spans="1:15" s="116" customFormat="1" ht="12.75">
      <c r="A617" s="53">
        <v>95</v>
      </c>
      <c r="B617" s="53">
        <v>93</v>
      </c>
      <c r="C617" s="53">
        <v>84</v>
      </c>
      <c r="D617" s="53">
        <v>89</v>
      </c>
      <c r="E617" s="53">
        <v>78</v>
      </c>
      <c r="F617" s="53"/>
      <c r="G617" s="53"/>
      <c r="H617" s="53"/>
      <c r="I617" s="17"/>
      <c r="J617" s="17"/>
      <c r="K617" s="17"/>
      <c r="L617" s="17"/>
      <c r="M617" s="17"/>
      <c r="N617" s="17"/>
      <c r="O617" s="17"/>
    </row>
    <row r="618" spans="1:15" s="116" customFormat="1" ht="12.75">
      <c r="A618" s="118" t="s">
        <v>889</v>
      </c>
      <c r="B618" s="113" t="s">
        <v>2</v>
      </c>
      <c r="C618" s="113">
        <v>23</v>
      </c>
      <c r="D618" s="113" t="s">
        <v>3</v>
      </c>
      <c r="E618" s="113" t="s">
        <v>890</v>
      </c>
      <c r="F618" s="113" t="s">
        <v>5</v>
      </c>
      <c r="G618" s="119">
        <f>(A620*A621+B620*B621+C620*C621+D620*D621)/C618</f>
        <v>95.086956521739125</v>
      </c>
      <c r="H618" s="114"/>
      <c r="I618" s="115"/>
      <c r="J618" s="115"/>
      <c r="K618" s="115"/>
      <c r="L618" s="115"/>
      <c r="M618" s="115"/>
      <c r="N618" s="115"/>
      <c r="O618" s="115"/>
    </row>
    <row r="619" spans="1:15" s="116" customFormat="1" ht="12.75">
      <c r="A619" s="113" t="s">
        <v>891</v>
      </c>
      <c r="B619" s="113" t="s">
        <v>892</v>
      </c>
      <c r="C619" s="113" t="s">
        <v>893</v>
      </c>
      <c r="D619" s="113" t="s">
        <v>894</v>
      </c>
      <c r="E619" s="113"/>
      <c r="F619" s="113"/>
      <c r="G619" s="113"/>
      <c r="H619" s="114"/>
      <c r="I619" s="115"/>
      <c r="J619" s="115"/>
      <c r="K619" s="115"/>
      <c r="L619" s="115"/>
      <c r="M619" s="115"/>
      <c r="N619" s="115"/>
      <c r="O619" s="115"/>
    </row>
    <row r="620" spans="1:15" s="116" customFormat="1" ht="12.75">
      <c r="A620" s="113">
        <v>6</v>
      </c>
      <c r="B620" s="113">
        <v>6</v>
      </c>
      <c r="C620" s="113">
        <v>6</v>
      </c>
      <c r="D620" s="113">
        <v>5</v>
      </c>
      <c r="E620" s="113"/>
      <c r="F620" s="113"/>
      <c r="G620" s="113"/>
      <c r="H620" s="114"/>
      <c r="I620" s="115"/>
      <c r="J620" s="115"/>
      <c r="K620" s="115"/>
      <c r="L620" s="115"/>
      <c r="M620" s="115"/>
      <c r="N620" s="115"/>
      <c r="O620" s="115"/>
    </row>
    <row r="621" spans="1:15" s="116" customFormat="1" ht="12.75">
      <c r="A621" s="53">
        <v>98</v>
      </c>
      <c r="B621" s="53">
        <v>91</v>
      </c>
      <c r="C621" s="53">
        <v>93</v>
      </c>
      <c r="D621" s="53">
        <v>99</v>
      </c>
      <c r="E621" s="53"/>
      <c r="F621" s="53"/>
      <c r="G621" s="53"/>
      <c r="H621" s="53"/>
      <c r="I621" s="17"/>
      <c r="J621" s="17"/>
      <c r="K621" s="17"/>
      <c r="L621" s="17"/>
      <c r="M621" s="17"/>
      <c r="N621" s="17"/>
      <c r="O621" s="17"/>
    </row>
    <row r="622" spans="1:15" s="116" customFormat="1" ht="12.75">
      <c r="A622" s="118" t="s">
        <v>895</v>
      </c>
      <c r="B622" s="113" t="s">
        <v>2</v>
      </c>
      <c r="C622" s="113">
        <v>15</v>
      </c>
      <c r="D622" s="113" t="s">
        <v>3</v>
      </c>
      <c r="E622" s="113" t="s">
        <v>890</v>
      </c>
      <c r="F622" s="113" t="s">
        <v>5</v>
      </c>
      <c r="G622" s="119">
        <f>(A624*A625+B624*B625+C624*C625+D624*D625)/C622</f>
        <v>96.066666666666663</v>
      </c>
      <c r="H622" s="114"/>
      <c r="I622" s="115"/>
      <c r="J622" s="115"/>
      <c r="K622" s="115"/>
      <c r="L622" s="115"/>
      <c r="M622" s="115"/>
      <c r="N622" s="115"/>
      <c r="O622" s="115"/>
    </row>
    <row r="623" spans="1:15" s="116" customFormat="1" ht="12.75">
      <c r="A623" s="113" t="s">
        <v>896</v>
      </c>
      <c r="B623" s="113" t="s">
        <v>897</v>
      </c>
      <c r="C623" s="113" t="s">
        <v>898</v>
      </c>
      <c r="D623" s="113" t="s">
        <v>877</v>
      </c>
      <c r="E623" s="113"/>
      <c r="F623" s="113"/>
      <c r="G623" s="113"/>
      <c r="H623" s="114"/>
      <c r="I623" s="115"/>
      <c r="J623" s="115"/>
      <c r="K623" s="115"/>
      <c r="L623" s="115"/>
      <c r="M623" s="115"/>
      <c r="N623" s="115"/>
      <c r="O623" s="115"/>
    </row>
    <row r="624" spans="1:15" s="116" customFormat="1" ht="12.75">
      <c r="A624" s="113">
        <v>4</v>
      </c>
      <c r="B624" s="113">
        <v>5</v>
      </c>
      <c r="C624" s="113">
        <v>5</v>
      </c>
      <c r="D624" s="113">
        <v>1</v>
      </c>
      <c r="E624" s="113"/>
      <c r="F624" s="113"/>
      <c r="G624" s="113"/>
      <c r="H624" s="114"/>
      <c r="I624" s="115"/>
      <c r="J624" s="115"/>
      <c r="K624" s="115"/>
      <c r="L624" s="115"/>
      <c r="M624" s="115"/>
      <c r="N624" s="115"/>
      <c r="O624" s="115"/>
    </row>
    <row r="625" spans="1:15" s="116" customFormat="1" ht="12.75">
      <c r="A625" s="53">
        <v>96</v>
      </c>
      <c r="B625" s="53">
        <v>95</v>
      </c>
      <c r="C625" s="53">
        <v>99</v>
      </c>
      <c r="D625" s="53">
        <v>87</v>
      </c>
      <c r="E625" s="53"/>
      <c r="F625" s="53"/>
      <c r="G625" s="53"/>
      <c r="H625" s="53"/>
      <c r="I625" s="17"/>
      <c r="J625" s="17"/>
      <c r="K625" s="17"/>
      <c r="L625" s="17"/>
      <c r="M625" s="17"/>
      <c r="N625" s="17"/>
      <c r="O625" s="17"/>
    </row>
    <row r="626" spans="1:15" s="116" customFormat="1" ht="12.75">
      <c r="A626" s="118" t="s">
        <v>899</v>
      </c>
      <c r="B626" s="113" t="s">
        <v>2</v>
      </c>
      <c r="C626" s="113">
        <v>28</v>
      </c>
      <c r="D626" s="113" t="s">
        <v>3</v>
      </c>
      <c r="E626" s="113" t="s">
        <v>883</v>
      </c>
      <c r="F626" s="113" t="s">
        <v>5</v>
      </c>
      <c r="G626" s="119">
        <f>(A628*A629+B628*B629+C628*C629+D628*D629+E628*E629+F628*F629)/C626</f>
        <v>88.571428571428569</v>
      </c>
      <c r="H626" s="114"/>
      <c r="I626" s="115"/>
      <c r="J626" s="115"/>
      <c r="K626" s="115"/>
      <c r="L626" s="115"/>
      <c r="M626" s="115"/>
      <c r="N626" s="115"/>
      <c r="O626" s="115"/>
    </row>
    <row r="627" spans="1:15" s="116" customFormat="1" ht="12.75">
      <c r="A627" s="113" t="s">
        <v>900</v>
      </c>
      <c r="B627" s="113" t="s">
        <v>901</v>
      </c>
      <c r="C627" s="113" t="s">
        <v>902</v>
      </c>
      <c r="D627" s="113" t="s">
        <v>903</v>
      </c>
      <c r="E627" s="113" t="s">
        <v>904</v>
      </c>
      <c r="F627" s="113" t="s">
        <v>888</v>
      </c>
      <c r="G627" s="113"/>
      <c r="H627" s="114"/>
      <c r="I627" s="115"/>
      <c r="J627" s="115"/>
      <c r="K627" s="115"/>
      <c r="L627" s="115"/>
      <c r="M627" s="115"/>
      <c r="N627" s="115"/>
      <c r="O627" s="115"/>
    </row>
    <row r="628" spans="1:15" s="116" customFormat="1" ht="12.75">
      <c r="A628" s="113">
        <v>6</v>
      </c>
      <c r="B628" s="113">
        <v>6</v>
      </c>
      <c r="C628" s="113">
        <v>6</v>
      </c>
      <c r="D628" s="113">
        <v>2</v>
      </c>
      <c r="E628" s="113">
        <v>6</v>
      </c>
      <c r="F628" s="113">
        <v>2</v>
      </c>
      <c r="G628" s="113"/>
      <c r="H628" s="114"/>
      <c r="I628" s="115"/>
      <c r="J628" s="115"/>
      <c r="K628" s="115"/>
      <c r="L628" s="115"/>
      <c r="M628" s="115"/>
      <c r="N628" s="115"/>
      <c r="O628" s="115"/>
    </row>
    <row r="629" spans="1:15" s="116" customFormat="1" ht="12.75">
      <c r="A629" s="53">
        <v>91</v>
      </c>
      <c r="B629" s="53">
        <v>90</v>
      </c>
      <c r="C629" s="53">
        <v>90</v>
      </c>
      <c r="D629" s="53">
        <v>94</v>
      </c>
      <c r="E629" s="53">
        <v>85</v>
      </c>
      <c r="F629" s="53">
        <v>78</v>
      </c>
      <c r="G629" s="53"/>
      <c r="H629" s="53"/>
      <c r="I629" s="17"/>
      <c r="J629" s="17"/>
      <c r="K629" s="17"/>
      <c r="L629" s="17"/>
      <c r="M629" s="17"/>
      <c r="N629" s="17"/>
      <c r="O629" s="17"/>
    </row>
    <row r="630" spans="1:15" s="116" customFormat="1" ht="12.75">
      <c r="A630" s="118" t="s">
        <v>905</v>
      </c>
      <c r="B630" s="113" t="s">
        <v>2</v>
      </c>
      <c r="C630" s="113">
        <v>27</v>
      </c>
      <c r="D630" s="113" t="s">
        <v>3</v>
      </c>
      <c r="E630" s="113" t="s">
        <v>883</v>
      </c>
      <c r="F630" s="113" t="s">
        <v>5</v>
      </c>
      <c r="G630" s="119">
        <f>(A632*A633+B632*B633+C632*C633+D632*D633+E632*E633+F632*F633+G632*G633)/C630</f>
        <v>85.851851851851848</v>
      </c>
      <c r="H630" s="114"/>
      <c r="I630" s="115"/>
      <c r="J630" s="115"/>
      <c r="K630" s="115"/>
      <c r="L630" s="115"/>
      <c r="M630" s="115"/>
      <c r="N630" s="115"/>
      <c r="O630" s="115"/>
    </row>
    <row r="631" spans="1:15" s="116" customFormat="1" ht="12.75">
      <c r="A631" s="113" t="s">
        <v>906</v>
      </c>
      <c r="B631" s="113" t="s">
        <v>907</v>
      </c>
      <c r="C631" s="113" t="s">
        <v>908</v>
      </c>
      <c r="D631" s="113" t="s">
        <v>909</v>
      </c>
      <c r="E631" s="113" t="s">
        <v>903</v>
      </c>
      <c r="F631" s="113" t="s">
        <v>910</v>
      </c>
      <c r="G631" s="113" t="s">
        <v>888</v>
      </c>
      <c r="H631" s="114"/>
      <c r="I631" s="115"/>
      <c r="J631" s="115"/>
      <c r="K631" s="115"/>
      <c r="L631" s="115"/>
      <c r="M631" s="115"/>
      <c r="N631" s="115"/>
      <c r="O631" s="115"/>
    </row>
    <row r="632" spans="1:15" s="116" customFormat="1" ht="12.75">
      <c r="A632" s="113">
        <v>1</v>
      </c>
      <c r="B632" s="113">
        <v>6</v>
      </c>
      <c r="C632" s="113">
        <v>5</v>
      </c>
      <c r="D632" s="113">
        <v>6</v>
      </c>
      <c r="E632" s="113">
        <v>1</v>
      </c>
      <c r="F632" s="113">
        <v>6</v>
      </c>
      <c r="G632" s="113">
        <v>2</v>
      </c>
      <c r="H632" s="114"/>
      <c r="I632" s="115"/>
      <c r="J632" s="115"/>
      <c r="K632" s="115"/>
      <c r="L632" s="115"/>
      <c r="M632" s="115"/>
      <c r="N632" s="115"/>
      <c r="O632" s="115"/>
    </row>
    <row r="633" spans="1:15" s="116" customFormat="1" ht="12.75">
      <c r="A633" s="53">
        <v>89</v>
      </c>
      <c r="B633" s="53">
        <v>83</v>
      </c>
      <c r="C633" s="53">
        <v>85</v>
      </c>
      <c r="D633" s="53">
        <v>87</v>
      </c>
      <c r="E633" s="53">
        <v>94</v>
      </c>
      <c r="F633" s="53">
        <v>89</v>
      </c>
      <c r="G633" s="53">
        <v>78</v>
      </c>
      <c r="H633" s="53"/>
      <c r="I633" s="17"/>
      <c r="J633" s="17"/>
      <c r="K633" s="17"/>
      <c r="L633" s="17"/>
      <c r="M633" s="17"/>
      <c r="N633" s="17"/>
      <c r="O633" s="17"/>
    </row>
    <row r="634" spans="1:15" s="116" customFormat="1" ht="12.75">
      <c r="A634" s="118" t="s">
        <v>911</v>
      </c>
      <c r="B634" s="113" t="s">
        <v>2</v>
      </c>
      <c r="C634" s="113">
        <v>28</v>
      </c>
      <c r="D634" s="113" t="s">
        <v>3</v>
      </c>
      <c r="E634" s="113" t="s">
        <v>883</v>
      </c>
      <c r="F634" s="113" t="s">
        <v>5</v>
      </c>
      <c r="G634" s="119">
        <f>(A636*A637+B636*B637+C636*C637+D636*D637+E636*E637+F636*F637+G636*G637)/C634</f>
        <v>88.142857142857139</v>
      </c>
      <c r="H634" s="114"/>
      <c r="I634" s="115"/>
      <c r="J634" s="115"/>
      <c r="K634" s="115"/>
      <c r="L634" s="115"/>
      <c r="M634" s="115"/>
      <c r="N634" s="115"/>
      <c r="O634" s="115"/>
    </row>
    <row r="635" spans="1:15" s="116" customFormat="1" ht="12.75">
      <c r="A635" s="113" t="s">
        <v>906</v>
      </c>
      <c r="B635" s="113" t="s">
        <v>912</v>
      </c>
      <c r="C635" s="113" t="s">
        <v>913</v>
      </c>
      <c r="D635" s="113" t="s">
        <v>914</v>
      </c>
      <c r="E635" s="113" t="s">
        <v>915</v>
      </c>
      <c r="F635" s="113" t="s">
        <v>916</v>
      </c>
      <c r="G635" s="113" t="s">
        <v>917</v>
      </c>
      <c r="H635" s="114"/>
      <c r="I635" s="115"/>
      <c r="J635" s="115"/>
      <c r="K635" s="115"/>
      <c r="L635" s="115"/>
      <c r="M635" s="115"/>
      <c r="N635" s="115"/>
      <c r="O635" s="115"/>
    </row>
    <row r="636" spans="1:15" s="116" customFormat="1" ht="12.75">
      <c r="A636" s="113">
        <v>2</v>
      </c>
      <c r="B636" s="113">
        <v>5</v>
      </c>
      <c r="C636" s="113">
        <v>4</v>
      </c>
      <c r="D636" s="113">
        <v>5</v>
      </c>
      <c r="E636" s="113">
        <v>5</v>
      </c>
      <c r="F636" s="113">
        <v>6</v>
      </c>
      <c r="G636" s="113">
        <v>1</v>
      </c>
      <c r="H636" s="114"/>
      <c r="I636" s="115"/>
      <c r="J636" s="115"/>
      <c r="K636" s="115"/>
      <c r="L636" s="115"/>
      <c r="M636" s="115"/>
      <c r="N636" s="115"/>
      <c r="O636" s="115"/>
    </row>
    <row r="637" spans="1:15" s="116" customFormat="1" ht="12.75">
      <c r="A637" s="53">
        <v>89</v>
      </c>
      <c r="B637" s="53">
        <v>94</v>
      </c>
      <c r="C637" s="53">
        <v>97</v>
      </c>
      <c r="D637" s="53">
        <v>92</v>
      </c>
      <c r="E637" s="53">
        <v>68</v>
      </c>
      <c r="F637" s="53">
        <v>89</v>
      </c>
      <c r="G637" s="53">
        <v>98</v>
      </c>
      <c r="H637" s="53"/>
      <c r="I637" s="17"/>
      <c r="J637" s="17"/>
      <c r="K637" s="17"/>
      <c r="L637" s="17"/>
      <c r="M637" s="17"/>
      <c r="N637" s="17"/>
      <c r="O637" s="17"/>
    </row>
    <row r="638" spans="1:15" s="116" customFormat="1" ht="12.75">
      <c r="A638" s="118" t="s">
        <v>918</v>
      </c>
      <c r="B638" s="113" t="s">
        <v>2</v>
      </c>
      <c r="C638" s="113">
        <v>28</v>
      </c>
      <c r="D638" s="113" t="s">
        <v>3</v>
      </c>
      <c r="E638" s="113" t="s">
        <v>919</v>
      </c>
      <c r="F638" s="113" t="s">
        <v>5</v>
      </c>
      <c r="G638" s="119">
        <f>(A640*A641+B640*B641+C640*C641+D640*D641+E640*E641+F640*F641)/C638</f>
        <v>93.928571428571431</v>
      </c>
      <c r="H638" s="114"/>
      <c r="I638" s="115"/>
      <c r="J638" s="115"/>
      <c r="K638" s="115"/>
      <c r="L638" s="115"/>
      <c r="M638" s="115"/>
      <c r="N638" s="115"/>
      <c r="O638" s="115"/>
    </row>
    <row r="639" spans="1:15" s="116" customFormat="1" ht="12.75">
      <c r="A639" s="113" t="s">
        <v>920</v>
      </c>
      <c r="B639" s="113" t="s">
        <v>921</v>
      </c>
      <c r="C639" s="113" t="s">
        <v>922</v>
      </c>
      <c r="D639" s="113" t="s">
        <v>923</v>
      </c>
      <c r="E639" s="113" t="s">
        <v>924</v>
      </c>
      <c r="F639" s="113" t="s">
        <v>925</v>
      </c>
      <c r="G639" s="113"/>
      <c r="H639" s="114"/>
      <c r="I639" s="115"/>
      <c r="J639" s="115"/>
      <c r="K639" s="115"/>
      <c r="L639" s="115"/>
      <c r="M639" s="115"/>
      <c r="N639" s="115"/>
      <c r="O639" s="115"/>
    </row>
    <row r="640" spans="1:15" s="116" customFormat="1" ht="12.75">
      <c r="A640" s="113">
        <v>6</v>
      </c>
      <c r="B640" s="113">
        <v>6</v>
      </c>
      <c r="C640" s="113">
        <v>6</v>
      </c>
      <c r="D640" s="113">
        <v>3</v>
      </c>
      <c r="E640" s="113">
        <v>6</v>
      </c>
      <c r="F640" s="113">
        <v>1</v>
      </c>
      <c r="G640" s="113"/>
      <c r="H640" s="114"/>
      <c r="I640" s="115"/>
      <c r="J640" s="115"/>
      <c r="K640" s="115"/>
      <c r="L640" s="115"/>
      <c r="M640" s="115"/>
      <c r="N640" s="115"/>
      <c r="O640" s="115"/>
    </row>
    <row r="641" spans="1:15" s="116" customFormat="1" ht="12.75">
      <c r="A641" s="53">
        <v>96</v>
      </c>
      <c r="B641" s="53">
        <v>96</v>
      </c>
      <c r="C641" s="53">
        <v>98</v>
      </c>
      <c r="D641" s="53">
        <v>96</v>
      </c>
      <c r="E641" s="53">
        <v>85</v>
      </c>
      <c r="F641" s="53">
        <v>92</v>
      </c>
      <c r="G641" s="53"/>
      <c r="H641" s="53"/>
      <c r="I641" s="17"/>
      <c r="J641" s="17"/>
      <c r="K641" s="17"/>
      <c r="L641" s="17"/>
      <c r="M641" s="17"/>
      <c r="N641" s="17"/>
      <c r="O641" s="17"/>
    </row>
    <row r="642" spans="1:15" s="116" customFormat="1" ht="12.75">
      <c r="A642" s="118" t="s">
        <v>926</v>
      </c>
      <c r="B642" s="113" t="s">
        <v>2</v>
      </c>
      <c r="C642" s="113">
        <v>29</v>
      </c>
      <c r="D642" s="113" t="s">
        <v>3</v>
      </c>
      <c r="E642" s="113" t="s">
        <v>927</v>
      </c>
      <c r="F642" s="113" t="s">
        <v>5</v>
      </c>
      <c r="G642" s="119">
        <f>(A644*A645+B644*B645+C644*C645+D644*D645+E644*E645+F644*F645)/C642</f>
        <v>82.103448275862064</v>
      </c>
      <c r="H642" s="114"/>
      <c r="I642" s="115"/>
      <c r="J642" s="115"/>
      <c r="K642" s="115"/>
      <c r="L642" s="115"/>
      <c r="M642" s="115"/>
      <c r="N642" s="115"/>
      <c r="O642" s="115"/>
    </row>
    <row r="643" spans="1:15" s="116" customFormat="1" ht="12.75">
      <c r="A643" s="113" t="s">
        <v>928</v>
      </c>
      <c r="B643" s="113" t="s">
        <v>929</v>
      </c>
      <c r="C643" s="113" t="s">
        <v>930</v>
      </c>
      <c r="D643" s="113" t="s">
        <v>931</v>
      </c>
      <c r="E643" s="113" t="s">
        <v>932</v>
      </c>
      <c r="F643" s="113" t="s">
        <v>933</v>
      </c>
      <c r="G643" s="113"/>
      <c r="H643" s="114"/>
      <c r="I643" s="115"/>
      <c r="J643" s="115"/>
      <c r="K643" s="115"/>
      <c r="L643" s="115"/>
      <c r="M643" s="115"/>
      <c r="N643" s="115"/>
      <c r="O643" s="115"/>
    </row>
    <row r="644" spans="1:15" s="116" customFormat="1" ht="12.75">
      <c r="A644" s="113">
        <v>6</v>
      </c>
      <c r="B644" s="113">
        <v>6</v>
      </c>
      <c r="C644" s="113">
        <v>6</v>
      </c>
      <c r="D644" s="113">
        <v>4</v>
      </c>
      <c r="E644" s="113">
        <v>6</v>
      </c>
      <c r="F644" s="113">
        <v>1</v>
      </c>
      <c r="G644" s="113"/>
      <c r="H644" s="114"/>
      <c r="I644" s="115"/>
      <c r="J644" s="115"/>
      <c r="K644" s="115"/>
      <c r="L644" s="115"/>
      <c r="M644" s="115"/>
      <c r="N644" s="115"/>
      <c r="O644" s="115"/>
    </row>
    <row r="645" spans="1:15" s="116" customFormat="1" ht="12.75">
      <c r="A645" s="53">
        <v>77</v>
      </c>
      <c r="B645" s="53">
        <v>84</v>
      </c>
      <c r="C645" s="53">
        <v>78</v>
      </c>
      <c r="D645" s="53">
        <v>91</v>
      </c>
      <c r="E645" s="53">
        <v>81</v>
      </c>
      <c r="F645" s="53">
        <v>97</v>
      </c>
      <c r="G645" s="53"/>
      <c r="H645" s="53"/>
      <c r="I645" s="17"/>
      <c r="J645" s="17"/>
      <c r="K645" s="17"/>
      <c r="L645" s="17"/>
      <c r="M645" s="17"/>
      <c r="N645" s="17"/>
      <c r="O645" s="17"/>
    </row>
    <row r="646" spans="1:15" s="116" customFormat="1" ht="12.75">
      <c r="A646" s="118" t="s">
        <v>934</v>
      </c>
      <c r="B646" s="113" t="s">
        <v>2</v>
      </c>
      <c r="C646" s="113">
        <v>30</v>
      </c>
      <c r="D646" s="113" t="s">
        <v>3</v>
      </c>
      <c r="E646" s="113" t="s">
        <v>935</v>
      </c>
      <c r="F646" s="113" t="s">
        <v>5</v>
      </c>
      <c r="G646" s="119">
        <f>(A648*A649+B648*B649+C648*C649+D648*D649+E648*E649+F648*F649)/C646</f>
        <v>93.6</v>
      </c>
      <c r="H646" s="114"/>
      <c r="I646" s="115"/>
      <c r="J646" s="115"/>
      <c r="K646" s="115"/>
      <c r="L646" s="115"/>
      <c r="M646" s="115"/>
      <c r="N646" s="115"/>
      <c r="O646" s="115"/>
    </row>
    <row r="647" spans="1:15" s="116" customFormat="1" ht="12.75">
      <c r="A647" s="113" t="s">
        <v>936</v>
      </c>
      <c r="B647" s="113" t="s">
        <v>937</v>
      </c>
      <c r="C647" s="113" t="s">
        <v>938</v>
      </c>
      <c r="D647" s="113" t="s">
        <v>939</v>
      </c>
      <c r="E647" s="113" t="s">
        <v>940</v>
      </c>
      <c r="F647" s="113" t="s">
        <v>933</v>
      </c>
      <c r="G647" s="113"/>
      <c r="H647" s="114"/>
      <c r="I647" s="115"/>
      <c r="J647" s="115"/>
      <c r="K647" s="115"/>
      <c r="L647" s="115"/>
      <c r="M647" s="115"/>
      <c r="N647" s="115"/>
      <c r="O647" s="115"/>
    </row>
    <row r="648" spans="1:15" s="116" customFormat="1" ht="12.75">
      <c r="A648" s="113">
        <v>6</v>
      </c>
      <c r="B648" s="113">
        <v>6</v>
      </c>
      <c r="C648" s="113">
        <v>6</v>
      </c>
      <c r="D648" s="113">
        <v>5</v>
      </c>
      <c r="E648" s="113">
        <v>6</v>
      </c>
      <c r="F648" s="113">
        <v>1</v>
      </c>
      <c r="G648" s="113"/>
      <c r="H648" s="114"/>
      <c r="I648" s="115"/>
      <c r="J648" s="115"/>
      <c r="K648" s="115"/>
      <c r="L648" s="115"/>
      <c r="M648" s="115"/>
      <c r="N648" s="115"/>
      <c r="O648" s="115"/>
    </row>
    <row r="649" spans="1:15" s="116" customFormat="1" ht="12.75">
      <c r="A649" s="53">
        <v>97</v>
      </c>
      <c r="B649" s="53">
        <v>92</v>
      </c>
      <c r="C649" s="53">
        <v>91</v>
      </c>
      <c r="D649" s="53">
        <v>97</v>
      </c>
      <c r="E649" s="53">
        <v>91</v>
      </c>
      <c r="F649" s="53">
        <v>97</v>
      </c>
      <c r="G649" s="53"/>
      <c r="H649" s="53"/>
      <c r="I649" s="17"/>
      <c r="J649" s="17"/>
      <c r="K649" s="17"/>
      <c r="L649" s="17"/>
      <c r="M649" s="17"/>
      <c r="N649" s="17"/>
      <c r="O649" s="17"/>
    </row>
    <row r="650" spans="1:15" s="116" customFormat="1" ht="12.75">
      <c r="A650" s="118" t="s">
        <v>941</v>
      </c>
      <c r="B650" s="113" t="s">
        <v>2</v>
      </c>
      <c r="C650" s="113">
        <v>26</v>
      </c>
      <c r="D650" s="113" t="s">
        <v>3</v>
      </c>
      <c r="E650" s="113" t="s">
        <v>942</v>
      </c>
      <c r="F650" s="113" t="s">
        <v>5</v>
      </c>
      <c r="G650" s="119">
        <f>(A652*A653+B652*B653+C652*C653+D652*D653+E652*E653)/C650</f>
        <v>93.15384615384616</v>
      </c>
      <c r="H650" s="114"/>
      <c r="I650" s="115"/>
      <c r="J650" s="115"/>
      <c r="K650" s="115"/>
      <c r="L650" s="115"/>
      <c r="M650" s="115"/>
      <c r="N650" s="115"/>
      <c r="O650" s="115"/>
    </row>
    <row r="651" spans="1:15" s="116" customFormat="1" ht="12.75">
      <c r="A651" s="113" t="s">
        <v>943</v>
      </c>
      <c r="B651" s="113" t="s">
        <v>944</v>
      </c>
      <c r="C651" s="113" t="s">
        <v>945</v>
      </c>
      <c r="D651" s="113" t="s">
        <v>923</v>
      </c>
      <c r="E651" s="113" t="s">
        <v>925</v>
      </c>
      <c r="F651" s="113"/>
      <c r="G651" s="113"/>
      <c r="H651" s="114"/>
      <c r="I651" s="115"/>
      <c r="J651" s="115"/>
      <c r="K651" s="115"/>
      <c r="L651" s="115"/>
      <c r="M651" s="115"/>
      <c r="N651" s="115"/>
      <c r="O651" s="115"/>
    </row>
    <row r="652" spans="1:15" s="116" customFormat="1" ht="12.75">
      <c r="A652" s="113">
        <v>6</v>
      </c>
      <c r="B652" s="113">
        <v>6</v>
      </c>
      <c r="C652" s="113">
        <v>6</v>
      </c>
      <c r="D652" s="113">
        <v>3</v>
      </c>
      <c r="E652" s="113">
        <v>5</v>
      </c>
      <c r="F652" s="113"/>
      <c r="G652" s="113"/>
      <c r="H652" s="114"/>
      <c r="I652" s="115"/>
      <c r="J652" s="115"/>
      <c r="K652" s="115"/>
      <c r="L652" s="115"/>
      <c r="M652" s="115"/>
      <c r="N652" s="115"/>
      <c r="O652" s="115"/>
    </row>
    <row r="653" spans="1:15" s="116" customFormat="1" ht="12.75">
      <c r="A653" s="53">
        <v>91</v>
      </c>
      <c r="B653" s="53">
        <v>94</v>
      </c>
      <c r="C653" s="53">
        <v>94</v>
      </c>
      <c r="D653" s="53">
        <v>96</v>
      </c>
      <c r="E653" s="53">
        <v>92</v>
      </c>
      <c r="F653" s="53"/>
      <c r="G653" s="53"/>
      <c r="H653" s="53"/>
      <c r="I653" s="17"/>
      <c r="J653" s="17"/>
      <c r="K653" s="17"/>
      <c r="L653" s="17"/>
      <c r="M653" s="17"/>
      <c r="N653" s="17"/>
      <c r="O653" s="17"/>
    </row>
    <row r="654" spans="1:15" s="116" customFormat="1" ht="12.75">
      <c r="A654" s="118" t="s">
        <v>946</v>
      </c>
      <c r="B654" s="113" t="s">
        <v>2</v>
      </c>
      <c r="C654" s="113">
        <v>24</v>
      </c>
      <c r="D654" s="113" t="s">
        <v>3</v>
      </c>
      <c r="E654" s="113" t="s">
        <v>866</v>
      </c>
      <c r="F654" s="113" t="s">
        <v>5</v>
      </c>
      <c r="G654" s="119">
        <f>(A656*A657+B656*B657+C656*C657+D656*D657)/C654</f>
        <v>94.5</v>
      </c>
      <c r="H654" s="114"/>
      <c r="I654" s="115"/>
      <c r="J654" s="115"/>
      <c r="K654" s="115"/>
      <c r="L654" s="115"/>
      <c r="M654" s="115"/>
      <c r="N654" s="115"/>
      <c r="O654" s="115"/>
    </row>
    <row r="655" spans="1:15" s="116" customFormat="1" ht="12.75">
      <c r="A655" s="113" t="s">
        <v>947</v>
      </c>
      <c r="B655" s="113" t="s">
        <v>948</v>
      </c>
      <c r="C655" s="113" t="s">
        <v>949</v>
      </c>
      <c r="D655" s="113" t="s">
        <v>950</v>
      </c>
      <c r="E655" s="113"/>
      <c r="F655" s="113"/>
      <c r="G655" s="113"/>
      <c r="H655" s="114"/>
      <c r="I655" s="115"/>
      <c r="J655" s="115"/>
      <c r="K655" s="115"/>
      <c r="L655" s="115"/>
      <c r="M655" s="115"/>
      <c r="N655" s="115"/>
      <c r="O655" s="115"/>
    </row>
    <row r="656" spans="1:15" s="116" customFormat="1" ht="12.75">
      <c r="A656" s="113">
        <v>6</v>
      </c>
      <c r="B656" s="113">
        <v>6</v>
      </c>
      <c r="C656" s="113">
        <v>6</v>
      </c>
      <c r="D656" s="113">
        <v>6</v>
      </c>
      <c r="E656" s="113"/>
      <c r="F656" s="113"/>
      <c r="G656" s="113"/>
      <c r="H656" s="114"/>
      <c r="I656" s="115"/>
      <c r="J656" s="115"/>
      <c r="K656" s="115"/>
      <c r="L656" s="115"/>
      <c r="M656" s="115"/>
      <c r="N656" s="115"/>
      <c r="O656" s="115"/>
    </row>
    <row r="657" spans="1:15" s="116" customFormat="1" ht="12.75">
      <c r="A657" s="53">
        <v>97</v>
      </c>
      <c r="B657" s="53">
        <v>95</v>
      </c>
      <c r="C657" s="53">
        <v>96</v>
      </c>
      <c r="D657" s="53">
        <v>90</v>
      </c>
      <c r="E657" s="53"/>
      <c r="F657" s="53"/>
      <c r="G657" s="53"/>
      <c r="H657" s="53"/>
      <c r="I657" s="17"/>
      <c r="J657" s="17"/>
      <c r="K657" s="17"/>
      <c r="L657" s="17"/>
      <c r="M657" s="17"/>
      <c r="N657" s="17"/>
      <c r="O657" s="17"/>
    </row>
    <row r="658" spans="1:15" s="116" customFormat="1" ht="12.75">
      <c r="A658" s="118" t="s">
        <v>951</v>
      </c>
      <c r="B658" s="113" t="s">
        <v>2</v>
      </c>
      <c r="C658" s="113">
        <v>29</v>
      </c>
      <c r="D658" s="113" t="s">
        <v>3</v>
      </c>
      <c r="E658" s="113" t="s">
        <v>854</v>
      </c>
      <c r="F658" s="113" t="s">
        <v>5</v>
      </c>
      <c r="G658" s="119">
        <f>(A660*A661+B660*B661+C660*C661+D660*D661+E660*E661)/C658</f>
        <v>86.827586206896555</v>
      </c>
      <c r="H658" s="114"/>
      <c r="I658" s="115"/>
      <c r="J658" s="115"/>
      <c r="K658" s="115"/>
      <c r="L658" s="115"/>
      <c r="M658" s="115"/>
      <c r="N658" s="115"/>
      <c r="O658" s="115"/>
    </row>
    <row r="659" spans="1:15" s="116" customFormat="1" ht="12.75">
      <c r="A659" s="113" t="s">
        <v>952</v>
      </c>
      <c r="B659" s="113" t="s">
        <v>953</v>
      </c>
      <c r="C659" s="113" t="s">
        <v>954</v>
      </c>
      <c r="D659" s="113" t="s">
        <v>955</v>
      </c>
      <c r="E659" s="113" t="s">
        <v>956</v>
      </c>
      <c r="F659" s="113"/>
      <c r="G659" s="113"/>
      <c r="H659" s="114"/>
      <c r="I659" s="115"/>
      <c r="J659" s="115"/>
      <c r="K659" s="115"/>
      <c r="L659" s="115"/>
      <c r="M659" s="115"/>
      <c r="N659" s="115"/>
      <c r="O659" s="115"/>
    </row>
    <row r="660" spans="1:15" s="116" customFormat="1" ht="12.75">
      <c r="A660" s="113">
        <v>6</v>
      </c>
      <c r="B660" s="113">
        <v>6</v>
      </c>
      <c r="C660" s="113">
        <v>6</v>
      </c>
      <c r="D660" s="113">
        <v>5</v>
      </c>
      <c r="E660" s="113">
        <v>6</v>
      </c>
      <c r="F660" s="113"/>
      <c r="G660" s="113"/>
      <c r="H660" s="114"/>
      <c r="I660" s="115"/>
      <c r="J660" s="115"/>
      <c r="K660" s="115"/>
      <c r="L660" s="115"/>
      <c r="M660" s="115"/>
      <c r="N660" s="115"/>
      <c r="O660" s="115"/>
    </row>
    <row r="661" spans="1:15" s="116" customFormat="1" ht="12.75">
      <c r="A661" s="53">
        <v>86</v>
      </c>
      <c r="B661" s="53">
        <v>89</v>
      </c>
      <c r="C661" s="53">
        <v>90</v>
      </c>
      <c r="D661" s="53">
        <v>92</v>
      </c>
      <c r="E661" s="53">
        <v>78</v>
      </c>
      <c r="F661" s="53"/>
      <c r="G661" s="53"/>
      <c r="H661" s="53"/>
      <c r="I661" s="17"/>
      <c r="J661" s="17"/>
      <c r="K661" s="17"/>
      <c r="L661" s="17"/>
      <c r="M661" s="17"/>
      <c r="N661" s="17"/>
      <c r="O661" s="17"/>
    </row>
    <row r="662" spans="1:15" s="116" customFormat="1" ht="12.75">
      <c r="A662" s="118" t="s">
        <v>957</v>
      </c>
      <c r="B662" s="113" t="s">
        <v>2</v>
      </c>
      <c r="C662" s="113">
        <v>20</v>
      </c>
      <c r="D662" s="113" t="s">
        <v>3</v>
      </c>
      <c r="E662" s="113" t="s">
        <v>958</v>
      </c>
      <c r="F662" s="113" t="s">
        <v>5</v>
      </c>
      <c r="G662" s="119">
        <f>(A664*A665+B664*B665+C664*C665+D664*D665+E664*E665)/C662</f>
        <v>96.75</v>
      </c>
      <c r="H662" s="114"/>
      <c r="I662" s="115"/>
      <c r="J662" s="115"/>
      <c r="K662" s="115"/>
      <c r="L662" s="115"/>
      <c r="M662" s="115"/>
      <c r="N662" s="115"/>
      <c r="O662" s="115"/>
    </row>
    <row r="663" spans="1:15" s="116" customFormat="1" ht="12.75">
      <c r="A663" s="113"/>
      <c r="B663" s="113" t="s">
        <v>959</v>
      </c>
      <c r="C663" s="113" t="s">
        <v>960</v>
      </c>
      <c r="D663" s="113" t="s">
        <v>961</v>
      </c>
      <c r="E663" s="113" t="s">
        <v>917</v>
      </c>
      <c r="F663" s="113"/>
      <c r="G663" s="113"/>
      <c r="H663" s="114"/>
      <c r="I663" s="115"/>
      <c r="J663" s="115"/>
      <c r="K663" s="115"/>
      <c r="L663" s="115"/>
      <c r="M663" s="115"/>
      <c r="N663" s="115"/>
      <c r="O663" s="115"/>
    </row>
    <row r="664" spans="1:15" s="116" customFormat="1" ht="12.75">
      <c r="A664" s="113"/>
      <c r="B664" s="113">
        <v>4</v>
      </c>
      <c r="C664" s="113">
        <v>5</v>
      </c>
      <c r="D664" s="113">
        <v>6</v>
      </c>
      <c r="E664" s="113">
        <v>5</v>
      </c>
      <c r="F664" s="113"/>
      <c r="G664" s="113"/>
      <c r="H664" s="114"/>
      <c r="I664" s="115"/>
      <c r="J664" s="115"/>
      <c r="K664" s="115"/>
      <c r="L664" s="115"/>
      <c r="M664" s="115"/>
      <c r="N664" s="115"/>
      <c r="O664" s="115"/>
    </row>
    <row r="665" spans="1:15" s="116" customFormat="1" ht="12.75">
      <c r="A665" s="53"/>
      <c r="B665" s="53">
        <v>97</v>
      </c>
      <c r="C665" s="53">
        <v>95</v>
      </c>
      <c r="D665" s="53">
        <v>97</v>
      </c>
      <c r="E665" s="53">
        <v>98</v>
      </c>
      <c r="F665" s="53"/>
      <c r="G665" s="53"/>
      <c r="H665" s="53"/>
      <c r="I665" s="17"/>
      <c r="J665" s="17"/>
      <c r="K665" s="17"/>
      <c r="L665" s="17"/>
      <c r="M665" s="17"/>
      <c r="N665" s="17"/>
      <c r="O665" s="17"/>
    </row>
    <row r="666" spans="1:15" s="116" customFormat="1" ht="12.75">
      <c r="A666" s="118" t="s">
        <v>962</v>
      </c>
      <c r="B666" s="113" t="s">
        <v>2</v>
      </c>
      <c r="C666" s="113">
        <v>24</v>
      </c>
      <c r="D666" s="113" t="s">
        <v>3</v>
      </c>
      <c r="E666" s="113" t="s">
        <v>890</v>
      </c>
      <c r="F666" s="113" t="s">
        <v>5</v>
      </c>
      <c r="G666" s="119">
        <f>(A668*A669+B668*B669+C668*C669+D668*D669+E668*E669)/C666</f>
        <v>93.5</v>
      </c>
      <c r="H666" s="114"/>
      <c r="I666" s="115"/>
      <c r="J666" s="115"/>
      <c r="K666" s="115"/>
      <c r="L666" s="115"/>
      <c r="M666" s="115"/>
      <c r="N666" s="115"/>
      <c r="O666" s="115"/>
    </row>
    <row r="667" spans="1:15" s="116" customFormat="1" ht="12.75">
      <c r="A667" s="113" t="s">
        <v>963</v>
      </c>
      <c r="B667" s="113" t="s">
        <v>964</v>
      </c>
      <c r="C667" s="113" t="s">
        <v>965</v>
      </c>
      <c r="D667" s="113" t="s">
        <v>931</v>
      </c>
      <c r="E667" s="113" t="s">
        <v>933</v>
      </c>
      <c r="F667" s="113"/>
      <c r="G667" s="113"/>
      <c r="H667" s="114"/>
      <c r="I667" s="115"/>
      <c r="J667" s="115"/>
      <c r="K667" s="115"/>
      <c r="L667" s="115"/>
      <c r="M667" s="115"/>
      <c r="N667" s="115"/>
      <c r="O667" s="115"/>
    </row>
    <row r="668" spans="1:15" s="116" customFormat="1" ht="12.75">
      <c r="A668" s="113">
        <v>6</v>
      </c>
      <c r="B668" s="113">
        <v>6</v>
      </c>
      <c r="C668" s="113">
        <v>6</v>
      </c>
      <c r="D668" s="113">
        <v>2</v>
      </c>
      <c r="E668" s="113">
        <v>4</v>
      </c>
      <c r="F668" s="113"/>
      <c r="G668" s="113"/>
      <c r="H668" s="114"/>
      <c r="I668" s="115"/>
      <c r="J668" s="115"/>
      <c r="K668" s="115"/>
      <c r="L668" s="115"/>
      <c r="M668" s="115"/>
      <c r="N668" s="115"/>
      <c r="O668" s="115"/>
    </row>
    <row r="669" spans="1:15" s="116" customFormat="1" ht="12.75">
      <c r="A669" s="53">
        <v>95</v>
      </c>
      <c r="B669" s="53">
        <v>93</v>
      </c>
      <c r="C669" s="53">
        <v>91</v>
      </c>
      <c r="D669" s="53">
        <v>91</v>
      </c>
      <c r="E669" s="53">
        <v>97</v>
      </c>
      <c r="F669" s="53"/>
      <c r="G669" s="53"/>
      <c r="H669" s="53"/>
      <c r="I669" s="17"/>
      <c r="J669" s="17"/>
      <c r="K669" s="17"/>
      <c r="L669" s="17"/>
      <c r="M669" s="17"/>
      <c r="N669" s="17"/>
      <c r="O669" s="17"/>
    </row>
  </sheetData>
  <mergeCells count="10">
    <mergeCell ref="A1:O1"/>
    <mergeCell ref="A90:O90"/>
    <mergeCell ref="A147:O147"/>
    <mergeCell ref="A240:O240"/>
    <mergeCell ref="A435:O435"/>
    <mergeCell ref="A528:O528"/>
    <mergeCell ref="A585:O585"/>
    <mergeCell ref="M188:O199"/>
    <mergeCell ref="A301:O301"/>
    <mergeCell ref="A386:O386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2021-11-29T04:27:11Z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