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15" windowHeight="7455" activeTab="6"/>
  </bookViews>
  <sheets>
    <sheet name=" 电信" sheetId="1" r:id="rId1"/>
    <sheet name="文法" sheetId="5" r:id="rId2"/>
    <sheet name="机电" sheetId="2" r:id="rId3"/>
    <sheet name="建工" sheetId="4" r:id="rId4"/>
    <sheet name="基础22" sheetId="6" r:id="rId5"/>
    <sheet name="基础21" sheetId="3" r:id="rId6"/>
    <sheet name="全校" sheetId="7" r:id="rId7"/>
  </sheets>
  <calcPr calcId="144525"/>
</workbook>
</file>

<file path=xl/sharedStrings.xml><?xml version="1.0" encoding="utf-8"?>
<sst xmlns="http://schemas.openxmlformats.org/spreadsheetml/2006/main" count="531" uniqueCount="133">
  <si>
    <t>北京工业职业技术学院晚自习汇总表</t>
  </si>
  <si>
    <t>电气与信息工程学院</t>
  </si>
  <si>
    <t>序号</t>
  </si>
  <si>
    <t>班级</t>
  </si>
  <si>
    <t>教室门牌</t>
  </si>
  <si>
    <t>班级人数</t>
  </si>
  <si>
    <t>走读人数</t>
  </si>
  <si>
    <t>考核人数</t>
  </si>
  <si>
    <t>平均人数</t>
  </si>
  <si>
    <t>出勤率</t>
  </si>
  <si>
    <t>平均纪律</t>
  </si>
  <si>
    <t>人工智能2151</t>
  </si>
  <si>
    <t>507</t>
  </si>
  <si>
    <t>电子2151</t>
  </si>
  <si>
    <t>402</t>
  </si>
  <si>
    <t>网络2071</t>
  </si>
  <si>
    <t>人工2071</t>
  </si>
  <si>
    <t>电子2251</t>
  </si>
  <si>
    <t>信息安全2251</t>
  </si>
  <si>
    <t>动漫2251</t>
  </si>
  <si>
    <t>网络2231</t>
  </si>
  <si>
    <t>网络2232</t>
  </si>
  <si>
    <t>动漫2231</t>
  </si>
  <si>
    <t>动漫2232</t>
  </si>
  <si>
    <t>动漫2233</t>
  </si>
  <si>
    <t>人工智能2231</t>
  </si>
  <si>
    <t>电子2231</t>
  </si>
  <si>
    <t>信息安全2231</t>
  </si>
  <si>
    <t>413</t>
  </si>
  <si>
    <t>移动2231</t>
  </si>
  <si>
    <t>409</t>
  </si>
  <si>
    <t>文法与管理学院</t>
  </si>
  <si>
    <t>会计2151</t>
  </si>
  <si>
    <t>旅管2151</t>
  </si>
  <si>
    <t>法律2151</t>
  </si>
  <si>
    <t>904</t>
  </si>
  <si>
    <t>会计2071</t>
  </si>
  <si>
    <t>电商2071</t>
  </si>
  <si>
    <t>安管2251</t>
  </si>
  <si>
    <t>法律2251</t>
  </si>
  <si>
    <t>电商2251</t>
  </si>
  <si>
    <t>旅管2251</t>
  </si>
  <si>
    <t>上课</t>
  </si>
  <si>
    <t>会计2231</t>
  </si>
  <si>
    <t>实训</t>
  </si>
  <si>
    <t>会计2232</t>
  </si>
  <si>
    <t>电商2231</t>
  </si>
  <si>
    <t>电商2232</t>
  </si>
  <si>
    <t>工商2231</t>
  </si>
  <si>
    <t>安管2231</t>
  </si>
  <si>
    <t>文秘2231</t>
  </si>
  <si>
    <t>17</t>
  </si>
  <si>
    <t>法律2231</t>
  </si>
  <si>
    <t>18</t>
  </si>
  <si>
    <t>空乘2231</t>
  </si>
  <si>
    <t>19</t>
  </si>
  <si>
    <t>旅管2231</t>
  </si>
  <si>
    <t>20</t>
  </si>
  <si>
    <t>15</t>
  </si>
  <si>
    <t>10</t>
  </si>
  <si>
    <t>5</t>
  </si>
  <si>
    <t>机电工程学院</t>
  </si>
  <si>
    <t>4.16</t>
  </si>
  <si>
    <t>机械2151</t>
  </si>
  <si>
    <t>无固定教室，不上晚自习</t>
  </si>
  <si>
    <t>虚拟2151</t>
  </si>
  <si>
    <t>机电2071</t>
  </si>
  <si>
    <t>机电2072</t>
  </si>
  <si>
    <t>新能源2071</t>
  </si>
  <si>
    <t>虚拟2251</t>
  </si>
  <si>
    <t>机器人2251</t>
  </si>
  <si>
    <t>新能源2251</t>
  </si>
  <si>
    <t>机电2231（士官班）</t>
  </si>
  <si>
    <t>机电2232</t>
  </si>
  <si>
    <t>机电2233</t>
  </si>
  <si>
    <t>机电2234</t>
  </si>
  <si>
    <t>机电2235</t>
  </si>
  <si>
    <t>机械2231</t>
  </si>
  <si>
    <t>23</t>
  </si>
  <si>
    <t>机器人2231</t>
  </si>
  <si>
    <t>电气2231</t>
  </si>
  <si>
    <t>35</t>
  </si>
  <si>
    <t>数字化2231</t>
  </si>
  <si>
    <t>14</t>
  </si>
  <si>
    <t>智能汽车2231</t>
  </si>
  <si>
    <t>31</t>
  </si>
  <si>
    <t>建筑与测绘工程学院</t>
  </si>
  <si>
    <t>设计2151</t>
  </si>
  <si>
    <t>517</t>
  </si>
  <si>
    <t>32</t>
  </si>
  <si>
    <t>装饰2151</t>
  </si>
  <si>
    <t>515</t>
  </si>
  <si>
    <t>44</t>
  </si>
  <si>
    <t>无人机2071</t>
  </si>
  <si>
    <t>无人机2072</t>
  </si>
  <si>
    <t>造价2071</t>
  </si>
  <si>
    <t>装饰2251</t>
  </si>
  <si>
    <t>珠宝2251</t>
  </si>
  <si>
    <t>测量2251</t>
  </si>
  <si>
    <t>造价2231</t>
  </si>
  <si>
    <t>造价2232</t>
  </si>
  <si>
    <t>无人机测绘2231</t>
  </si>
  <si>
    <t>无人机应用2231</t>
  </si>
  <si>
    <t>测量2231</t>
  </si>
  <si>
    <t>建工2231</t>
  </si>
  <si>
    <t>522</t>
  </si>
  <si>
    <t>建造2231</t>
  </si>
  <si>
    <t>16</t>
  </si>
  <si>
    <t>装饰2231</t>
  </si>
  <si>
    <t>526</t>
  </si>
  <si>
    <t>基础教育学院</t>
  </si>
  <si>
    <t>贯通2201</t>
  </si>
  <si>
    <t>贯通2202</t>
  </si>
  <si>
    <t>贯通2203</t>
  </si>
  <si>
    <t>贯通2204</t>
  </si>
  <si>
    <t>3</t>
  </si>
  <si>
    <t>27</t>
  </si>
  <si>
    <t>贯通2205</t>
  </si>
  <si>
    <t>24</t>
  </si>
  <si>
    <t>贯通2206</t>
  </si>
  <si>
    <t>贯通2207</t>
  </si>
  <si>
    <t>贯通2208</t>
  </si>
  <si>
    <t>贯通2209</t>
  </si>
  <si>
    <t>贯通2101</t>
  </si>
  <si>
    <t>贯通2102</t>
  </si>
  <si>
    <t>贯通2103</t>
  </si>
  <si>
    <t>30</t>
  </si>
  <si>
    <t>贯通2104</t>
  </si>
  <si>
    <t>贯通2105</t>
  </si>
  <si>
    <t>贯通2106</t>
  </si>
  <si>
    <t>贯通2107</t>
  </si>
  <si>
    <t>贯通2108</t>
  </si>
  <si>
    <t>贯通2109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</si>
</sst>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  <numFmt numFmtId="178" formatCode="0.00_);[Red]\(0.00\)"/>
  </numFmts>
  <fonts count="3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楷体"/>
      <charset val="134"/>
    </font>
    <font>
      <b/>
      <sz val="14"/>
      <name val="楷体"/>
      <charset val="134"/>
    </font>
    <font>
      <b/>
      <sz val="14"/>
      <color indexed="8"/>
      <name val="楷体"/>
      <charset val="134"/>
    </font>
    <font>
      <b/>
      <sz val="12"/>
      <name val="楷体"/>
      <charset val="134"/>
    </font>
    <font>
      <b/>
      <sz val="11"/>
      <name val="楷体"/>
      <charset val="134"/>
    </font>
    <font>
      <b/>
      <sz val="14"/>
      <color theme="1"/>
      <name val="宋体"/>
      <charset val="134"/>
      <scheme val="minor"/>
    </font>
    <font>
      <b/>
      <sz val="14"/>
      <color rgb="FF000000"/>
      <name val="楷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b/>
      <sz val="16"/>
      <color rgb="FF000000"/>
      <name val="楷体"/>
      <charset val="134"/>
    </font>
    <font>
      <sz val="12"/>
      <color theme="1"/>
      <name val="宋体"/>
      <charset val="134"/>
      <scheme val="minor"/>
    </font>
    <font>
      <b/>
      <sz val="12"/>
      <name val="宋体"/>
      <charset val="134"/>
    </font>
    <font>
      <sz val="13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8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0" borderId="0"/>
    <xf numFmtId="41" fontId="0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11" borderId="17" applyNumberFormat="0" applyAlignment="0" applyProtection="0">
      <alignment vertical="center"/>
    </xf>
    <xf numFmtId="0" fontId="30" fillId="11" borderId="13" applyNumberFormat="0" applyAlignment="0" applyProtection="0">
      <alignment vertical="center"/>
    </xf>
    <xf numFmtId="0" fontId="31" fillId="12" borderId="18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3">
    <xf numFmtId="0" fontId="0" fillId="0" borderId="0" xfId="0">
      <alignment vertical="center"/>
    </xf>
    <xf numFmtId="0" fontId="0" fillId="0" borderId="0" xfId="0" applyBorder="1">
      <alignment vertical="center"/>
    </xf>
    <xf numFmtId="49" fontId="1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7" fontId="0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7" fontId="0" fillId="0" borderId="4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0" fillId="0" borderId="2" xfId="0" applyNumberFormat="1" applyFont="1" applyBorder="1" applyAlignment="1">
      <alignment horizontal="center" vertical="center"/>
    </xf>
    <xf numFmtId="0" fontId="0" fillId="0" borderId="3" xfId="0" applyNumberFormat="1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0" fillId="0" borderId="5" xfId="0" applyNumberFormat="1" applyFont="1" applyBorder="1" applyAlignment="1">
      <alignment horizontal="center" vertical="center"/>
    </xf>
    <xf numFmtId="0" fontId="0" fillId="0" borderId="6" xfId="0" applyNumberFormat="1" applyFont="1" applyBorder="1" applyAlignment="1">
      <alignment horizontal="center" vertical="center"/>
    </xf>
    <xf numFmtId="0" fontId="0" fillId="0" borderId="7" xfId="0" applyNumberFormat="1" applyFont="1" applyBorder="1" applyAlignment="1">
      <alignment horizontal="center" vertical="center"/>
    </xf>
    <xf numFmtId="0" fontId="0" fillId="0" borderId="8" xfId="0" applyNumberFormat="1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178" fontId="10" fillId="0" borderId="1" xfId="0" applyNumberFormat="1" applyFont="1" applyBorder="1" applyAlignment="1">
      <alignment horizontal="center" vertical="center"/>
    </xf>
    <xf numFmtId="178" fontId="10" fillId="0" borderId="10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6" fontId="11" fillId="0" borderId="1" xfId="0" applyNumberFormat="1" applyFont="1" applyBorder="1" applyAlignment="1">
      <alignment horizontal="center" vertical="center"/>
    </xf>
    <xf numFmtId="10" fontId="11" fillId="0" borderId="1" xfId="0" applyNumberFormat="1" applyFont="1" applyBorder="1" applyAlignment="1">
      <alignment horizontal="center" vertical="center"/>
    </xf>
    <xf numFmtId="10" fontId="10" fillId="0" borderId="1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0" fillId="0" borderId="9" xfId="0" applyNumberFormat="1" applyFont="1" applyBorder="1" applyAlignment="1">
      <alignment horizontal="center" vertical="center"/>
    </xf>
    <xf numFmtId="0" fontId="0" fillId="0" borderId="11" xfId="0" applyNumberFormat="1" applyFont="1" applyBorder="1" applyAlignment="1">
      <alignment horizontal="center" vertical="center"/>
    </xf>
    <xf numFmtId="0" fontId="0" fillId="0" borderId="12" xfId="0" applyNumberFormat="1" applyFont="1" applyBorder="1" applyAlignment="1">
      <alignment horizontal="center" vertical="center"/>
    </xf>
    <xf numFmtId="178" fontId="12" fillId="0" borderId="1" xfId="0" applyNumberFormat="1" applyFont="1" applyBorder="1" applyAlignment="1">
      <alignment horizontal="center" vertical="center"/>
    </xf>
    <xf numFmtId="10" fontId="12" fillId="0" borderId="1" xfId="0" applyNumberFormat="1" applyFont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177" fontId="0" fillId="0" borderId="1" xfId="0" applyNumberFormat="1" applyFont="1" applyBorder="1" applyAlignment="1">
      <alignment vertical="center"/>
    </xf>
    <xf numFmtId="49" fontId="14" fillId="0" borderId="1" xfId="0" applyNumberFormat="1" applyFont="1" applyBorder="1" applyAlignment="1">
      <alignment vertical="center"/>
    </xf>
    <xf numFmtId="177" fontId="0" fillId="0" borderId="10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12" xfId="0" applyNumberFormat="1" applyFont="1" applyBorder="1" applyAlignment="1">
      <alignment horizontal="center" vertical="center"/>
    </xf>
    <xf numFmtId="176" fontId="0" fillId="0" borderId="0" xfId="0" applyNumberFormat="1" applyBorder="1">
      <alignment vertical="center"/>
    </xf>
    <xf numFmtId="49" fontId="2" fillId="0" borderId="0" xfId="0" applyNumberFormat="1" applyFont="1" applyAlignment="1">
      <alignment horizontal="center" vertical="center"/>
    </xf>
    <xf numFmtId="178" fontId="10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0" fontId="14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178" fontId="0" fillId="0" borderId="0" xfId="0" applyNumberFormat="1" applyBorder="1">
      <alignment vertical="center"/>
    </xf>
    <xf numFmtId="0" fontId="10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16" fillId="0" borderId="0" xfId="0" applyNumberFormat="1" applyFont="1" applyBorder="1" applyAlignment="1">
      <alignment horizontal="center" vertical="center"/>
    </xf>
    <xf numFmtId="0" fontId="16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10" fontId="0" fillId="0" borderId="0" xfId="0" applyNumberFormat="1" applyFont="1" applyBorder="1" applyAlignment="1">
      <alignment horizontal="center" vertical="center"/>
    </xf>
    <xf numFmtId="178" fontId="0" fillId="0" borderId="0" xfId="0" applyNumberFormat="1" applyFont="1" applyBorder="1">
      <alignment vertical="center"/>
    </xf>
    <xf numFmtId="0" fontId="0" fillId="0" borderId="0" xfId="0" applyFont="1" applyBorder="1">
      <alignment vertical="center"/>
    </xf>
    <xf numFmtId="0" fontId="2" fillId="0" borderId="0" xfId="0" applyNumberFormat="1" applyFont="1" applyAlignment="1">
      <alignment horizontal="center" vertical="center"/>
    </xf>
    <xf numFmtId="176" fontId="10" fillId="0" borderId="0" xfId="0" applyNumberFormat="1" applyFont="1" applyAlignment="1">
      <alignment horizontal="center" vertical="center"/>
    </xf>
    <xf numFmtId="49" fontId="10" fillId="0" borderId="0" xfId="0" applyNumberFormat="1" applyFont="1" applyBorder="1" applyAlignment="1">
      <alignment horizontal="center" vertical="center"/>
    </xf>
    <xf numFmtId="10" fontId="10" fillId="0" borderId="0" xfId="0" applyNumberFormat="1" applyFont="1" applyAlignment="1">
      <alignment horizontal="center" vertical="center"/>
    </xf>
    <xf numFmtId="177" fontId="14" fillId="0" borderId="0" xfId="0" applyNumberFormat="1" applyFont="1" applyAlignment="1">
      <alignment horizontal="center" vertical="center"/>
    </xf>
    <xf numFmtId="10" fontId="0" fillId="0" borderId="0" xfId="0" applyNumberFormat="1" applyFont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2013-2014 (2)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"/>
  <sheetViews>
    <sheetView zoomScale="130" zoomScaleNormal="130" topLeftCell="B1" workbookViewId="0">
      <selection activeCell="M5" sqref="M5:M20"/>
    </sheetView>
  </sheetViews>
  <sheetFormatPr defaultColWidth="9" defaultRowHeight="14.25"/>
  <cols>
    <col min="1" max="1" width="6.375" style="89" customWidth="1"/>
    <col min="2" max="2" width="19.875" style="89" customWidth="1"/>
    <col min="3" max="3" width="11.125" style="61" customWidth="1"/>
    <col min="4" max="6" width="11.125" style="89" customWidth="1"/>
    <col min="7" max="10" width="7.75" style="89" customWidth="1"/>
    <col min="11" max="11" width="10.125" style="62" customWidth="1"/>
    <col min="12" max="12" width="8" style="62" customWidth="1"/>
    <col min="13" max="13" width="10.125" style="90" customWidth="1"/>
    <col min="14" max="16384" width="9" style="90"/>
  </cols>
  <sheetData>
    <row r="1" ht="13.5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3.5" spans="1:1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>
      <c r="A3" s="3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1"/>
    </row>
    <row r="4" spans="1:13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6">
        <v>4.16</v>
      </c>
      <c r="H4" s="6">
        <v>4.18</v>
      </c>
      <c r="I4" s="6">
        <v>4.19</v>
      </c>
      <c r="J4" s="6">
        <v>4.2</v>
      </c>
      <c r="K4" s="32" t="s">
        <v>8</v>
      </c>
      <c r="L4" s="33" t="s">
        <v>9</v>
      </c>
      <c r="M4" s="30" t="s">
        <v>10</v>
      </c>
    </row>
    <row r="5" ht="18.75" spans="1:13">
      <c r="A5" s="7">
        <v>1</v>
      </c>
      <c r="B5" s="8" t="s">
        <v>11</v>
      </c>
      <c r="C5" s="9" t="s">
        <v>12</v>
      </c>
      <c r="D5" s="10">
        <v>39</v>
      </c>
      <c r="E5" s="11">
        <v>2</v>
      </c>
      <c r="F5" s="12">
        <v>37</v>
      </c>
      <c r="G5" s="13">
        <v>34</v>
      </c>
      <c r="H5" s="13">
        <v>32</v>
      </c>
      <c r="I5" s="13">
        <v>31</v>
      </c>
      <c r="J5" s="34"/>
      <c r="K5" s="35">
        <f>AVERAGE(G5:J5)</f>
        <v>32.3333333333333</v>
      </c>
      <c r="L5" s="36">
        <f>K5/F5</f>
        <v>0.873873873873874</v>
      </c>
      <c r="M5" s="35">
        <f>(G21+H21+I21)/3</f>
        <v>13.3333333333333</v>
      </c>
    </row>
    <row r="6" ht="18.75" spans="1:13">
      <c r="A6" s="7">
        <v>2</v>
      </c>
      <c r="B6" s="8" t="s">
        <v>13</v>
      </c>
      <c r="C6" s="9" t="s">
        <v>14</v>
      </c>
      <c r="D6" s="10">
        <v>36</v>
      </c>
      <c r="E6" s="11">
        <v>3</v>
      </c>
      <c r="F6" s="12">
        <v>33</v>
      </c>
      <c r="G6" s="13">
        <v>32</v>
      </c>
      <c r="H6" s="13">
        <v>30</v>
      </c>
      <c r="I6" s="13">
        <v>28</v>
      </c>
      <c r="J6" s="34"/>
      <c r="K6" s="35">
        <f t="shared" ref="K6:K20" si="0">AVERAGE(G6:J6)</f>
        <v>30</v>
      </c>
      <c r="L6" s="36">
        <f t="shared" ref="L6:L20" si="1">K6/F6</f>
        <v>0.909090909090909</v>
      </c>
      <c r="M6" s="35">
        <f t="shared" ref="M6:M20" si="2">(G22+H22+I22)/3</f>
        <v>16.6666666666667</v>
      </c>
    </row>
    <row r="7" ht="18.75" spans="1:13">
      <c r="A7" s="7">
        <v>3</v>
      </c>
      <c r="B7" s="8" t="s">
        <v>15</v>
      </c>
      <c r="C7" s="14">
        <v>510</v>
      </c>
      <c r="D7" s="14">
        <v>35</v>
      </c>
      <c r="E7" s="11">
        <v>3</v>
      </c>
      <c r="F7" s="12">
        <v>32</v>
      </c>
      <c r="G7" s="13">
        <v>25</v>
      </c>
      <c r="H7" s="13">
        <v>26</v>
      </c>
      <c r="I7" s="13">
        <v>28</v>
      </c>
      <c r="J7" s="34"/>
      <c r="K7" s="35">
        <f t="shared" si="0"/>
        <v>26.3333333333333</v>
      </c>
      <c r="L7" s="36">
        <f t="shared" si="1"/>
        <v>0.822916666666667</v>
      </c>
      <c r="M7" s="35">
        <f t="shared" si="2"/>
        <v>10</v>
      </c>
    </row>
    <row r="8" ht="18.75" spans="1:13">
      <c r="A8" s="7">
        <v>4</v>
      </c>
      <c r="B8" s="8" t="s">
        <v>16</v>
      </c>
      <c r="C8" s="14">
        <v>508</v>
      </c>
      <c r="D8" s="14">
        <v>35</v>
      </c>
      <c r="E8" s="11">
        <v>3</v>
      </c>
      <c r="F8" s="12">
        <v>32</v>
      </c>
      <c r="G8" s="13">
        <v>32</v>
      </c>
      <c r="H8" s="13">
        <v>31</v>
      </c>
      <c r="I8" s="13">
        <v>32</v>
      </c>
      <c r="J8" s="34"/>
      <c r="K8" s="35">
        <f t="shared" si="0"/>
        <v>31.6666666666667</v>
      </c>
      <c r="L8" s="36">
        <f t="shared" si="1"/>
        <v>0.989583333333333</v>
      </c>
      <c r="M8" s="35">
        <f t="shared" si="2"/>
        <v>11.6666666666667</v>
      </c>
    </row>
    <row r="9" ht="18.75" spans="1:13">
      <c r="A9" s="7">
        <v>5</v>
      </c>
      <c r="B9" s="8" t="s">
        <v>17</v>
      </c>
      <c r="C9" s="14">
        <v>504</v>
      </c>
      <c r="D9" s="14">
        <v>36</v>
      </c>
      <c r="E9" s="11">
        <v>5</v>
      </c>
      <c r="F9" s="12">
        <v>31</v>
      </c>
      <c r="G9" s="13">
        <v>26</v>
      </c>
      <c r="H9" s="13">
        <v>31</v>
      </c>
      <c r="I9" s="13">
        <v>28</v>
      </c>
      <c r="J9" s="34"/>
      <c r="K9" s="35">
        <f t="shared" si="0"/>
        <v>28.3333333333333</v>
      </c>
      <c r="L9" s="36">
        <f t="shared" si="1"/>
        <v>0.913978494623656</v>
      </c>
      <c r="M9" s="35">
        <f t="shared" si="2"/>
        <v>15</v>
      </c>
    </row>
    <row r="10" ht="18.75" spans="1:13">
      <c r="A10" s="7">
        <v>6</v>
      </c>
      <c r="B10" s="8" t="s">
        <v>18</v>
      </c>
      <c r="C10" s="14">
        <v>506</v>
      </c>
      <c r="D10" s="14">
        <v>34</v>
      </c>
      <c r="E10" s="11">
        <v>5</v>
      </c>
      <c r="F10" s="12">
        <v>29</v>
      </c>
      <c r="G10" s="13">
        <v>27</v>
      </c>
      <c r="H10" s="13">
        <v>29</v>
      </c>
      <c r="I10" s="13">
        <v>29</v>
      </c>
      <c r="J10" s="34"/>
      <c r="K10" s="35">
        <f t="shared" si="0"/>
        <v>28.3333333333333</v>
      </c>
      <c r="L10" s="36">
        <f t="shared" si="1"/>
        <v>0.977011494252873</v>
      </c>
      <c r="M10" s="35">
        <f t="shared" si="2"/>
        <v>20</v>
      </c>
    </row>
    <row r="11" ht="18.75" spans="1:13">
      <c r="A11" s="7">
        <v>7</v>
      </c>
      <c r="B11" s="8" t="s">
        <v>19</v>
      </c>
      <c r="C11" s="14">
        <v>505</v>
      </c>
      <c r="D11" s="14">
        <v>35</v>
      </c>
      <c r="E11" s="11">
        <v>4</v>
      </c>
      <c r="F11" s="12">
        <v>31</v>
      </c>
      <c r="G11" s="13">
        <v>27</v>
      </c>
      <c r="H11" s="13">
        <v>26</v>
      </c>
      <c r="I11" s="13">
        <v>26</v>
      </c>
      <c r="J11" s="34"/>
      <c r="K11" s="35">
        <f t="shared" si="0"/>
        <v>26.3333333333333</v>
      </c>
      <c r="L11" s="36">
        <f t="shared" si="1"/>
        <v>0.849462365591398</v>
      </c>
      <c r="M11" s="35">
        <f t="shared" si="2"/>
        <v>20</v>
      </c>
    </row>
    <row r="12" ht="18.75" spans="1:13">
      <c r="A12" s="7">
        <v>8</v>
      </c>
      <c r="B12" s="8" t="s">
        <v>20</v>
      </c>
      <c r="C12" s="14">
        <v>404</v>
      </c>
      <c r="D12" s="14">
        <v>42</v>
      </c>
      <c r="E12" s="11">
        <v>4</v>
      </c>
      <c r="F12" s="12">
        <v>38</v>
      </c>
      <c r="G12" s="13">
        <v>27</v>
      </c>
      <c r="H12" s="13">
        <v>17</v>
      </c>
      <c r="I12" s="13">
        <v>23</v>
      </c>
      <c r="J12" s="34"/>
      <c r="K12" s="35">
        <f t="shared" si="0"/>
        <v>22.3333333333333</v>
      </c>
      <c r="L12" s="36">
        <f t="shared" si="1"/>
        <v>0.587719298245614</v>
      </c>
      <c r="M12" s="35">
        <f t="shared" si="2"/>
        <v>15</v>
      </c>
    </row>
    <row r="13" ht="18.75" spans="1:13">
      <c r="A13" s="7">
        <v>9</v>
      </c>
      <c r="B13" s="8" t="s">
        <v>21</v>
      </c>
      <c r="C13" s="14">
        <v>407</v>
      </c>
      <c r="D13" s="14">
        <v>42</v>
      </c>
      <c r="E13" s="11">
        <v>2</v>
      </c>
      <c r="F13" s="12">
        <v>40</v>
      </c>
      <c r="G13" s="13">
        <v>40</v>
      </c>
      <c r="H13" s="13">
        <v>36</v>
      </c>
      <c r="I13" s="13">
        <v>31</v>
      </c>
      <c r="J13" s="13"/>
      <c r="K13" s="35">
        <f t="shared" si="0"/>
        <v>35.6666666666667</v>
      </c>
      <c r="L13" s="36">
        <f t="shared" si="1"/>
        <v>0.891666666666667</v>
      </c>
      <c r="M13" s="35">
        <f t="shared" si="2"/>
        <v>16.6666666666667</v>
      </c>
    </row>
    <row r="14" ht="18.75" spans="1:13">
      <c r="A14" s="7">
        <v>10</v>
      </c>
      <c r="B14" s="8" t="s">
        <v>22</v>
      </c>
      <c r="C14" s="10">
        <v>405</v>
      </c>
      <c r="D14" s="14">
        <v>28</v>
      </c>
      <c r="E14" s="11">
        <v>2</v>
      </c>
      <c r="F14" s="12">
        <v>26</v>
      </c>
      <c r="G14" s="15">
        <v>20</v>
      </c>
      <c r="H14" s="15">
        <v>17</v>
      </c>
      <c r="I14" s="15">
        <v>19</v>
      </c>
      <c r="J14" s="15"/>
      <c r="K14" s="35">
        <f t="shared" si="0"/>
        <v>18.6666666666667</v>
      </c>
      <c r="L14" s="36">
        <f t="shared" si="1"/>
        <v>0.717948717948718</v>
      </c>
      <c r="M14" s="35">
        <f t="shared" si="2"/>
        <v>16.6666666666667</v>
      </c>
    </row>
    <row r="15" ht="18.75" spans="1:13">
      <c r="A15" s="7">
        <v>11</v>
      </c>
      <c r="B15" s="8" t="s">
        <v>23</v>
      </c>
      <c r="C15" s="10">
        <v>410</v>
      </c>
      <c r="D15" s="14">
        <v>31</v>
      </c>
      <c r="E15" s="11">
        <v>6</v>
      </c>
      <c r="F15" s="12">
        <v>25</v>
      </c>
      <c r="G15" s="15">
        <v>19</v>
      </c>
      <c r="H15" s="15">
        <v>27</v>
      </c>
      <c r="I15" s="15">
        <v>25</v>
      </c>
      <c r="J15" s="15"/>
      <c r="K15" s="35">
        <f t="shared" si="0"/>
        <v>23.6666666666667</v>
      </c>
      <c r="L15" s="36">
        <f t="shared" si="1"/>
        <v>0.946666666666667</v>
      </c>
      <c r="M15" s="35">
        <f t="shared" si="2"/>
        <v>20</v>
      </c>
    </row>
    <row r="16" ht="18.75" spans="1:13">
      <c r="A16" s="7">
        <v>12</v>
      </c>
      <c r="B16" s="8" t="s">
        <v>24</v>
      </c>
      <c r="C16" s="10">
        <v>406</v>
      </c>
      <c r="D16" s="14">
        <v>26</v>
      </c>
      <c r="E16" s="11">
        <v>1</v>
      </c>
      <c r="F16" s="12">
        <v>25</v>
      </c>
      <c r="G16" s="15">
        <v>18</v>
      </c>
      <c r="H16" s="15">
        <v>20</v>
      </c>
      <c r="I16" s="15">
        <v>25</v>
      </c>
      <c r="J16" s="15"/>
      <c r="K16" s="35">
        <f t="shared" si="0"/>
        <v>21</v>
      </c>
      <c r="L16" s="36">
        <f t="shared" si="1"/>
        <v>0.84</v>
      </c>
      <c r="M16" s="35">
        <f t="shared" si="2"/>
        <v>18.3333333333333</v>
      </c>
    </row>
    <row r="17" ht="18.75" spans="1:13">
      <c r="A17" s="7">
        <v>13</v>
      </c>
      <c r="B17" s="8" t="s">
        <v>25</v>
      </c>
      <c r="C17" s="10">
        <v>408</v>
      </c>
      <c r="D17" s="14">
        <v>34</v>
      </c>
      <c r="E17" s="11">
        <v>2</v>
      </c>
      <c r="F17" s="12">
        <v>32</v>
      </c>
      <c r="G17" s="13">
        <v>23</v>
      </c>
      <c r="H17" s="13">
        <v>25</v>
      </c>
      <c r="I17" s="13">
        <v>24</v>
      </c>
      <c r="J17" s="34"/>
      <c r="K17" s="35">
        <f t="shared" si="0"/>
        <v>24</v>
      </c>
      <c r="L17" s="36">
        <f t="shared" si="1"/>
        <v>0.75</v>
      </c>
      <c r="M17" s="35">
        <f t="shared" si="2"/>
        <v>16.6666666666667</v>
      </c>
    </row>
    <row r="18" ht="18.75" spans="1:13">
      <c r="A18" s="7">
        <v>14</v>
      </c>
      <c r="B18" s="8" t="s">
        <v>26</v>
      </c>
      <c r="C18" s="10">
        <v>411</v>
      </c>
      <c r="D18" s="14">
        <v>35</v>
      </c>
      <c r="E18" s="11">
        <v>0</v>
      </c>
      <c r="F18" s="12">
        <v>35</v>
      </c>
      <c r="G18" s="13">
        <v>29</v>
      </c>
      <c r="H18" s="13">
        <v>26</v>
      </c>
      <c r="I18" s="13">
        <v>30</v>
      </c>
      <c r="J18" s="34"/>
      <c r="K18" s="35">
        <f t="shared" si="0"/>
        <v>28.3333333333333</v>
      </c>
      <c r="L18" s="36">
        <f t="shared" si="1"/>
        <v>0.80952380952381</v>
      </c>
      <c r="M18" s="35">
        <f t="shared" si="2"/>
        <v>20</v>
      </c>
    </row>
    <row r="19" ht="18.75" spans="1:13">
      <c r="A19" s="7">
        <v>15</v>
      </c>
      <c r="B19" s="8" t="s">
        <v>27</v>
      </c>
      <c r="C19" s="9" t="s">
        <v>28</v>
      </c>
      <c r="D19" s="10">
        <v>33</v>
      </c>
      <c r="E19" s="11">
        <v>2</v>
      </c>
      <c r="F19" s="12">
        <v>31</v>
      </c>
      <c r="G19" s="13">
        <v>25</v>
      </c>
      <c r="H19" s="13">
        <v>29</v>
      </c>
      <c r="I19" s="13">
        <v>27</v>
      </c>
      <c r="J19" s="34"/>
      <c r="K19" s="35">
        <f t="shared" si="0"/>
        <v>27</v>
      </c>
      <c r="L19" s="36">
        <f t="shared" si="1"/>
        <v>0.870967741935484</v>
      </c>
      <c r="M19" s="35">
        <f t="shared" si="2"/>
        <v>13.3333333333333</v>
      </c>
    </row>
    <row r="20" ht="18.75" spans="1:13">
      <c r="A20" s="7">
        <v>16</v>
      </c>
      <c r="B20" s="8" t="s">
        <v>29</v>
      </c>
      <c r="C20" s="9" t="s">
        <v>30</v>
      </c>
      <c r="D20" s="10">
        <v>40</v>
      </c>
      <c r="E20" s="11">
        <v>0</v>
      </c>
      <c r="F20" s="12">
        <v>40</v>
      </c>
      <c r="G20" s="13">
        <v>39</v>
      </c>
      <c r="H20" s="13">
        <v>40</v>
      </c>
      <c r="I20" s="13">
        <v>36</v>
      </c>
      <c r="J20" s="34"/>
      <c r="K20" s="35">
        <f t="shared" si="0"/>
        <v>38.3333333333333</v>
      </c>
      <c r="L20" s="36">
        <f t="shared" si="1"/>
        <v>0.958333333333333</v>
      </c>
      <c r="M20" s="35">
        <f t="shared" si="2"/>
        <v>18.3333333333333</v>
      </c>
    </row>
    <row r="21" spans="7:13">
      <c r="G21" s="91">
        <v>20</v>
      </c>
      <c r="H21" s="91">
        <v>10</v>
      </c>
      <c r="I21" s="91">
        <v>10</v>
      </c>
      <c r="J21" s="91"/>
      <c r="K21" s="75"/>
      <c r="L21" s="76"/>
      <c r="M21" s="75"/>
    </row>
    <row r="22" spans="7:13">
      <c r="G22" s="91">
        <v>15</v>
      </c>
      <c r="H22" s="91">
        <v>15</v>
      </c>
      <c r="I22" s="91">
        <v>20</v>
      </c>
      <c r="J22" s="91"/>
      <c r="K22" s="75"/>
      <c r="L22" s="76"/>
      <c r="M22" s="75"/>
    </row>
    <row r="23" spans="7:13">
      <c r="G23" s="91">
        <v>10</v>
      </c>
      <c r="H23" s="91">
        <v>10</v>
      </c>
      <c r="I23" s="91">
        <v>10</v>
      </c>
      <c r="J23" s="91"/>
      <c r="K23" s="75"/>
      <c r="L23" s="76"/>
      <c r="M23" s="75"/>
    </row>
    <row r="24" spans="7:13">
      <c r="G24" s="91">
        <v>10</v>
      </c>
      <c r="H24" s="91">
        <v>10</v>
      </c>
      <c r="I24" s="91">
        <v>15</v>
      </c>
      <c r="J24" s="91"/>
      <c r="K24" s="75"/>
      <c r="L24" s="76"/>
      <c r="M24" s="75"/>
    </row>
    <row r="25" spans="7:13">
      <c r="G25" s="91">
        <v>10</v>
      </c>
      <c r="H25" s="91">
        <v>20</v>
      </c>
      <c r="I25" s="91">
        <v>15</v>
      </c>
      <c r="J25" s="91"/>
      <c r="K25" s="67"/>
      <c r="L25" s="76"/>
      <c r="M25" s="74"/>
    </row>
    <row r="26" spans="7:13">
      <c r="G26" s="91">
        <v>20</v>
      </c>
      <c r="H26" s="91">
        <v>20</v>
      </c>
      <c r="I26" s="91">
        <v>20</v>
      </c>
      <c r="J26" s="91"/>
      <c r="K26" s="67"/>
      <c r="L26" s="67"/>
      <c r="M26" s="92"/>
    </row>
    <row r="27" spans="7:13">
      <c r="G27" s="91">
        <v>20</v>
      </c>
      <c r="H27" s="91">
        <v>20</v>
      </c>
      <c r="I27" s="91">
        <v>20</v>
      </c>
      <c r="J27" s="91"/>
      <c r="K27" s="67"/>
      <c r="L27" s="67"/>
      <c r="M27" s="92"/>
    </row>
    <row r="28" spans="7:13">
      <c r="G28" s="91">
        <v>5</v>
      </c>
      <c r="H28" s="91">
        <v>20</v>
      </c>
      <c r="I28" s="91">
        <v>20</v>
      </c>
      <c r="J28" s="91"/>
      <c r="K28" s="67"/>
      <c r="L28" s="67"/>
      <c r="M28" s="92"/>
    </row>
    <row r="29" spans="7:13">
      <c r="G29" s="91">
        <v>10</v>
      </c>
      <c r="H29" s="91">
        <v>20</v>
      </c>
      <c r="I29" s="91">
        <v>20</v>
      </c>
      <c r="J29" s="91"/>
      <c r="K29" s="67"/>
      <c r="L29" s="67"/>
      <c r="M29" s="92"/>
    </row>
    <row r="30" spans="7:13">
      <c r="G30" s="91">
        <v>10</v>
      </c>
      <c r="H30" s="91">
        <v>20</v>
      </c>
      <c r="I30" s="91">
        <v>20</v>
      </c>
      <c r="J30" s="91"/>
      <c r="K30" s="67"/>
      <c r="L30" s="67"/>
      <c r="M30" s="92"/>
    </row>
    <row r="31" spans="7:13">
      <c r="G31" s="91">
        <v>20</v>
      </c>
      <c r="H31" s="91">
        <v>20</v>
      </c>
      <c r="I31" s="91">
        <v>20</v>
      </c>
      <c r="J31" s="91"/>
      <c r="K31" s="67"/>
      <c r="L31" s="67"/>
      <c r="M31" s="92"/>
    </row>
    <row r="32" spans="7:13">
      <c r="G32" s="91">
        <v>20</v>
      </c>
      <c r="H32" s="91">
        <v>15</v>
      </c>
      <c r="I32" s="91">
        <v>20</v>
      </c>
      <c r="J32" s="91"/>
      <c r="K32" s="67"/>
      <c r="L32" s="67"/>
      <c r="M32" s="92"/>
    </row>
    <row r="33" spans="7:13">
      <c r="G33" s="91">
        <v>20</v>
      </c>
      <c r="H33" s="91">
        <v>20</v>
      </c>
      <c r="I33" s="91">
        <v>10</v>
      </c>
      <c r="J33" s="91"/>
      <c r="K33" s="67"/>
      <c r="L33" s="67"/>
      <c r="M33" s="92"/>
    </row>
    <row r="34" spans="7:13">
      <c r="G34" s="91">
        <v>20</v>
      </c>
      <c r="H34" s="91">
        <v>20</v>
      </c>
      <c r="I34" s="91">
        <v>20</v>
      </c>
      <c r="J34" s="91"/>
      <c r="K34" s="67"/>
      <c r="L34" s="67"/>
      <c r="M34" s="92"/>
    </row>
    <row r="35" spans="7:13">
      <c r="G35" s="91">
        <v>10</v>
      </c>
      <c r="H35" s="91">
        <v>20</v>
      </c>
      <c r="I35" s="91">
        <v>10</v>
      </c>
      <c r="J35" s="91"/>
      <c r="K35" s="67"/>
      <c r="L35" s="67"/>
      <c r="M35" s="92"/>
    </row>
    <row r="36" spans="7:13">
      <c r="G36" s="91">
        <v>20</v>
      </c>
      <c r="H36" s="91">
        <v>15</v>
      </c>
      <c r="I36" s="91">
        <v>20</v>
      </c>
      <c r="J36" s="91"/>
      <c r="K36" s="67"/>
      <c r="L36" s="67"/>
      <c r="M36" s="92"/>
    </row>
    <row r="37" spans="7:13">
      <c r="G37" s="91"/>
      <c r="H37" s="91"/>
      <c r="I37" s="91"/>
      <c r="J37" s="91"/>
      <c r="K37" s="67"/>
      <c r="L37" s="67"/>
      <c r="M37" s="92"/>
    </row>
  </sheetData>
  <mergeCells count="2">
    <mergeCell ref="A3:M3"/>
    <mergeCell ref="A1:M2"/>
  </mergeCells>
  <printOptions horizontalCentered="1"/>
  <pageMargins left="0.700694444444445" right="0.700694444444445" top="1.02361111111111" bottom="0.629861111111111" header="0.298611111111111" footer="0.298611111111111"/>
  <pageSetup paperSize="9" scale="118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3"/>
  <sheetViews>
    <sheetView zoomScale="115" zoomScaleNormal="115" workbookViewId="0">
      <selection activeCell="M16" sqref="M16:M23"/>
    </sheetView>
  </sheetViews>
  <sheetFormatPr defaultColWidth="9" defaultRowHeight="14.25"/>
  <cols>
    <col min="1" max="1" width="6.375" style="61" customWidth="1"/>
    <col min="2" max="2" width="15.625" style="61" customWidth="1"/>
    <col min="3" max="6" width="11.125" style="61" customWidth="1"/>
    <col min="7" max="10" width="7.75" style="61" customWidth="1"/>
    <col min="11" max="11" width="10.125" style="62" customWidth="1"/>
    <col min="12" max="12" width="8" style="62" customWidth="1"/>
    <col min="13" max="13" width="13.375" style="63" customWidth="1"/>
    <col min="14" max="14" width="9.25" style="63"/>
    <col min="15" max="16384" width="9" style="63"/>
  </cols>
  <sheetData>
    <row r="1" ht="13.5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3.5" spans="1:1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>
      <c r="A3" s="5" t="s">
        <v>31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6">
        <v>4.16</v>
      </c>
      <c r="H4" s="6">
        <v>4.18</v>
      </c>
      <c r="I4" s="6">
        <v>4.19</v>
      </c>
      <c r="J4" s="6">
        <v>4.2</v>
      </c>
      <c r="K4" s="32" t="s">
        <v>8</v>
      </c>
      <c r="L4" s="32" t="s">
        <v>9</v>
      </c>
      <c r="M4" s="38" t="s">
        <v>10</v>
      </c>
    </row>
    <row r="5" ht="20.25" spans="1:14">
      <c r="A5" s="28">
        <v>1</v>
      </c>
      <c r="B5" s="46" t="s">
        <v>32</v>
      </c>
      <c r="C5" s="46">
        <v>414</v>
      </c>
      <c r="D5" s="46">
        <v>38</v>
      </c>
      <c r="E5" s="46">
        <v>5</v>
      </c>
      <c r="F5" s="46">
        <v>33</v>
      </c>
      <c r="G5" s="13">
        <v>24</v>
      </c>
      <c r="H5" s="47"/>
      <c r="I5" s="17">
        <v>23</v>
      </c>
      <c r="J5" s="17">
        <v>26</v>
      </c>
      <c r="K5" s="35">
        <f>AVERAGE(G5:J5)</f>
        <v>24.3333333333333</v>
      </c>
      <c r="L5" s="36">
        <f>K5/F5</f>
        <v>0.737373737373737</v>
      </c>
      <c r="M5" s="35">
        <f>(G24+I24+J24)/3</f>
        <v>11.6666666666667</v>
      </c>
      <c r="N5" s="80"/>
    </row>
    <row r="6" ht="20.25" spans="1:14">
      <c r="A6" s="28">
        <v>2</v>
      </c>
      <c r="B6" s="46" t="s">
        <v>33</v>
      </c>
      <c r="C6" s="46" t="s">
        <v>28</v>
      </c>
      <c r="D6" s="46">
        <v>33</v>
      </c>
      <c r="E6" s="46">
        <v>9</v>
      </c>
      <c r="F6" s="46">
        <v>24</v>
      </c>
      <c r="G6" s="13">
        <v>9</v>
      </c>
      <c r="H6" s="47"/>
      <c r="I6" s="17">
        <v>10</v>
      </c>
      <c r="J6" s="17">
        <v>11</v>
      </c>
      <c r="K6" s="35">
        <f t="shared" ref="K6:K23" si="0">AVERAGE(G6:J6)</f>
        <v>10</v>
      </c>
      <c r="L6" s="36">
        <f t="shared" ref="L6:L23" si="1">K6/F6</f>
        <v>0.416666666666667</v>
      </c>
      <c r="M6" s="35">
        <f t="shared" ref="M6:M23" si="2">(G25+I25+J25)/3</f>
        <v>16.6666666666667</v>
      </c>
      <c r="N6" s="80"/>
    </row>
    <row r="7" ht="20.25" spans="1:14">
      <c r="A7" s="28">
        <v>3</v>
      </c>
      <c r="B7" s="46" t="s">
        <v>34</v>
      </c>
      <c r="C7" s="46" t="s">
        <v>35</v>
      </c>
      <c r="D7" s="46">
        <v>40</v>
      </c>
      <c r="E7" s="46">
        <v>9</v>
      </c>
      <c r="F7" s="46">
        <v>31</v>
      </c>
      <c r="G7" s="13">
        <v>22</v>
      </c>
      <c r="H7" s="13"/>
      <c r="I7" s="17">
        <v>21</v>
      </c>
      <c r="J7" s="17">
        <v>19</v>
      </c>
      <c r="K7" s="35">
        <f t="shared" si="0"/>
        <v>20.6666666666667</v>
      </c>
      <c r="L7" s="36">
        <f t="shared" si="1"/>
        <v>0.666666666666667</v>
      </c>
      <c r="M7" s="35">
        <f t="shared" si="2"/>
        <v>16.6666666666667</v>
      </c>
      <c r="N7" s="80"/>
    </row>
    <row r="8" ht="20.25" spans="1:14">
      <c r="A8" s="28">
        <v>4</v>
      </c>
      <c r="B8" s="46" t="s">
        <v>36</v>
      </c>
      <c r="C8" s="46">
        <v>1110</v>
      </c>
      <c r="D8" s="46">
        <v>35</v>
      </c>
      <c r="E8" s="46">
        <v>4</v>
      </c>
      <c r="F8" s="46">
        <v>31</v>
      </c>
      <c r="G8" s="13">
        <v>23</v>
      </c>
      <c r="H8" s="13"/>
      <c r="I8" s="17">
        <v>16</v>
      </c>
      <c r="J8" s="17">
        <v>28</v>
      </c>
      <c r="K8" s="35">
        <f t="shared" si="0"/>
        <v>22.3333333333333</v>
      </c>
      <c r="L8" s="36">
        <f t="shared" si="1"/>
        <v>0.720430107526882</v>
      </c>
      <c r="M8" s="35">
        <f t="shared" si="2"/>
        <v>13.3333333333333</v>
      </c>
      <c r="N8" s="80"/>
    </row>
    <row r="9" ht="20.25" spans="1:14">
      <c r="A9" s="28">
        <v>5</v>
      </c>
      <c r="B9" s="46" t="s">
        <v>37</v>
      </c>
      <c r="C9" s="46">
        <v>1111</v>
      </c>
      <c r="D9" s="46">
        <v>35</v>
      </c>
      <c r="E9" s="46">
        <v>6</v>
      </c>
      <c r="F9" s="46">
        <v>29</v>
      </c>
      <c r="G9" s="13">
        <v>20</v>
      </c>
      <c r="H9" s="13"/>
      <c r="I9" s="17">
        <v>11</v>
      </c>
      <c r="J9" s="17">
        <v>12</v>
      </c>
      <c r="K9" s="35">
        <f t="shared" si="0"/>
        <v>14.3333333333333</v>
      </c>
      <c r="L9" s="36">
        <f t="shared" si="1"/>
        <v>0.494252873563218</v>
      </c>
      <c r="M9" s="35">
        <f t="shared" si="2"/>
        <v>13.3333333333333</v>
      </c>
      <c r="N9" s="80"/>
    </row>
    <row r="10" ht="20.25" spans="1:14">
      <c r="A10" s="28">
        <v>6</v>
      </c>
      <c r="B10" s="46" t="s">
        <v>38</v>
      </c>
      <c r="C10" s="46">
        <v>812</v>
      </c>
      <c r="D10" s="46">
        <v>35</v>
      </c>
      <c r="E10" s="46">
        <v>4</v>
      </c>
      <c r="F10" s="46">
        <v>31</v>
      </c>
      <c r="G10" s="13">
        <v>31</v>
      </c>
      <c r="H10" s="48"/>
      <c r="I10" s="17">
        <v>19</v>
      </c>
      <c r="J10" s="17">
        <v>31</v>
      </c>
      <c r="K10" s="35">
        <f t="shared" si="0"/>
        <v>27</v>
      </c>
      <c r="L10" s="36">
        <f t="shared" si="1"/>
        <v>0.870967741935484</v>
      </c>
      <c r="M10" s="35">
        <f t="shared" si="2"/>
        <v>18.3333333333333</v>
      </c>
      <c r="N10" s="80"/>
    </row>
    <row r="11" ht="20.25" spans="1:14">
      <c r="A11" s="28">
        <v>7</v>
      </c>
      <c r="B11" s="46" t="s">
        <v>39</v>
      </c>
      <c r="C11" s="46">
        <v>810</v>
      </c>
      <c r="D11" s="46">
        <v>35</v>
      </c>
      <c r="E11" s="46">
        <v>7</v>
      </c>
      <c r="F11" s="46">
        <v>28</v>
      </c>
      <c r="G11" s="13">
        <v>22</v>
      </c>
      <c r="H11" s="48"/>
      <c r="I11" s="17">
        <v>21</v>
      </c>
      <c r="J11" s="17">
        <v>23</v>
      </c>
      <c r="K11" s="35">
        <f t="shared" si="0"/>
        <v>22</v>
      </c>
      <c r="L11" s="36">
        <f t="shared" si="1"/>
        <v>0.785714285714286</v>
      </c>
      <c r="M11" s="35">
        <f t="shared" si="2"/>
        <v>8.33333333333333</v>
      </c>
      <c r="N11" s="80"/>
    </row>
    <row r="12" ht="20.25" spans="1:14">
      <c r="A12" s="28">
        <v>8</v>
      </c>
      <c r="B12" s="46" t="s">
        <v>40</v>
      </c>
      <c r="C12" s="46">
        <v>809</v>
      </c>
      <c r="D12" s="46">
        <v>35</v>
      </c>
      <c r="E12" s="46">
        <v>7</v>
      </c>
      <c r="F12" s="46">
        <v>28</v>
      </c>
      <c r="G12" s="13">
        <v>17</v>
      </c>
      <c r="H12" s="48"/>
      <c r="I12" s="17">
        <v>17</v>
      </c>
      <c r="J12" s="17">
        <v>17</v>
      </c>
      <c r="K12" s="35">
        <f t="shared" si="0"/>
        <v>17</v>
      </c>
      <c r="L12" s="36">
        <f t="shared" si="1"/>
        <v>0.607142857142857</v>
      </c>
      <c r="M12" s="35">
        <f t="shared" si="2"/>
        <v>15</v>
      </c>
      <c r="N12" s="80"/>
    </row>
    <row r="13" ht="20.25" spans="1:14">
      <c r="A13" s="28">
        <v>9</v>
      </c>
      <c r="B13" s="46" t="s">
        <v>41</v>
      </c>
      <c r="C13" s="46">
        <v>811</v>
      </c>
      <c r="D13" s="46">
        <v>37</v>
      </c>
      <c r="E13" s="46">
        <v>5</v>
      </c>
      <c r="F13" s="46">
        <v>32</v>
      </c>
      <c r="G13" s="13">
        <v>25</v>
      </c>
      <c r="H13" s="48"/>
      <c r="I13" s="17" t="s">
        <v>42</v>
      </c>
      <c r="J13" s="17">
        <v>29</v>
      </c>
      <c r="K13" s="35">
        <f t="shared" si="0"/>
        <v>27</v>
      </c>
      <c r="L13" s="36">
        <f t="shared" si="1"/>
        <v>0.84375</v>
      </c>
      <c r="M13" s="35">
        <f>(G32+J32)/2</f>
        <v>12.5</v>
      </c>
      <c r="N13" s="80"/>
    </row>
    <row r="14" ht="20.25" spans="1:14">
      <c r="A14" s="28">
        <v>10</v>
      </c>
      <c r="B14" s="46" t="s">
        <v>43</v>
      </c>
      <c r="C14" s="46">
        <v>914</v>
      </c>
      <c r="D14" s="46">
        <v>22</v>
      </c>
      <c r="E14" s="46">
        <v>3</v>
      </c>
      <c r="F14" s="46">
        <v>19</v>
      </c>
      <c r="G14" s="49" t="s">
        <v>44</v>
      </c>
      <c r="H14" s="48"/>
      <c r="I14" s="23" t="s">
        <v>44</v>
      </c>
      <c r="J14" s="24"/>
      <c r="K14" s="24"/>
      <c r="L14" s="24"/>
      <c r="M14" s="41"/>
      <c r="N14" s="80"/>
    </row>
    <row r="15" ht="20.25" spans="1:14">
      <c r="A15" s="28">
        <v>11</v>
      </c>
      <c r="B15" s="46" t="s">
        <v>45</v>
      </c>
      <c r="C15" s="46">
        <v>914</v>
      </c>
      <c r="D15" s="46">
        <v>24</v>
      </c>
      <c r="E15" s="46">
        <v>2</v>
      </c>
      <c r="F15" s="46">
        <v>22</v>
      </c>
      <c r="G15" s="15"/>
      <c r="H15" s="48"/>
      <c r="I15" s="25"/>
      <c r="J15" s="26"/>
      <c r="K15" s="26"/>
      <c r="L15" s="26"/>
      <c r="M15" s="42"/>
      <c r="N15" s="80"/>
    </row>
    <row r="16" ht="20.25" spans="1:14">
      <c r="A16" s="28">
        <v>12</v>
      </c>
      <c r="B16" s="46" t="s">
        <v>46</v>
      </c>
      <c r="C16" s="46">
        <v>1107</v>
      </c>
      <c r="D16" s="46">
        <v>30</v>
      </c>
      <c r="E16" s="46">
        <v>0</v>
      </c>
      <c r="F16" s="46">
        <v>30</v>
      </c>
      <c r="G16" s="13">
        <v>25</v>
      </c>
      <c r="H16" s="48"/>
      <c r="I16" s="17">
        <v>16</v>
      </c>
      <c r="J16" s="17">
        <v>19</v>
      </c>
      <c r="K16" s="35">
        <f t="shared" si="0"/>
        <v>20</v>
      </c>
      <c r="L16" s="36">
        <f t="shared" si="1"/>
        <v>0.666666666666667</v>
      </c>
      <c r="M16" s="35">
        <f t="shared" si="2"/>
        <v>16.6666666666667</v>
      </c>
      <c r="N16" s="80"/>
    </row>
    <row r="17" ht="20.25" spans="1:14">
      <c r="A17" s="28">
        <v>13</v>
      </c>
      <c r="B17" s="46" t="s">
        <v>47</v>
      </c>
      <c r="C17" s="46">
        <v>1108</v>
      </c>
      <c r="D17" s="46">
        <v>31</v>
      </c>
      <c r="E17" s="46">
        <v>2</v>
      </c>
      <c r="F17" s="46">
        <v>29</v>
      </c>
      <c r="G17" s="13">
        <v>27</v>
      </c>
      <c r="H17" s="48"/>
      <c r="I17" s="17">
        <v>15</v>
      </c>
      <c r="J17" s="17">
        <v>27</v>
      </c>
      <c r="K17" s="35">
        <f t="shared" si="0"/>
        <v>23</v>
      </c>
      <c r="L17" s="36">
        <f t="shared" si="1"/>
        <v>0.793103448275862</v>
      </c>
      <c r="M17" s="35">
        <f t="shared" si="2"/>
        <v>15</v>
      </c>
      <c r="N17" s="80"/>
    </row>
    <row r="18" ht="20.25" spans="1:14">
      <c r="A18" s="28">
        <v>14</v>
      </c>
      <c r="B18" s="46" t="s">
        <v>48</v>
      </c>
      <c r="C18" s="46">
        <v>1106</v>
      </c>
      <c r="D18" s="46">
        <v>33</v>
      </c>
      <c r="E18" s="46">
        <v>6</v>
      </c>
      <c r="F18" s="46">
        <v>27</v>
      </c>
      <c r="G18" s="13">
        <v>27</v>
      </c>
      <c r="H18" s="48"/>
      <c r="I18" s="17">
        <v>16</v>
      </c>
      <c r="J18" s="17">
        <v>23</v>
      </c>
      <c r="K18" s="35">
        <f t="shared" si="0"/>
        <v>22</v>
      </c>
      <c r="L18" s="36">
        <f t="shared" si="1"/>
        <v>0.814814814814815</v>
      </c>
      <c r="M18" s="35">
        <f t="shared" si="2"/>
        <v>18.3333333333333</v>
      </c>
      <c r="N18" s="80"/>
    </row>
    <row r="19" ht="20.25" spans="1:14">
      <c r="A19" s="28">
        <v>15</v>
      </c>
      <c r="B19" s="46" t="s">
        <v>49</v>
      </c>
      <c r="C19" s="46">
        <v>1104</v>
      </c>
      <c r="D19" s="46">
        <v>25</v>
      </c>
      <c r="E19" s="46">
        <v>4</v>
      </c>
      <c r="F19" s="46">
        <v>21</v>
      </c>
      <c r="G19" s="13">
        <v>17</v>
      </c>
      <c r="H19" s="13"/>
      <c r="I19" s="17">
        <v>17</v>
      </c>
      <c r="J19" s="17">
        <v>17</v>
      </c>
      <c r="K19" s="35">
        <f t="shared" si="0"/>
        <v>17</v>
      </c>
      <c r="L19" s="36">
        <f t="shared" si="1"/>
        <v>0.80952380952381</v>
      </c>
      <c r="M19" s="35">
        <f t="shared" si="2"/>
        <v>18.3333333333333</v>
      </c>
      <c r="N19" s="80"/>
    </row>
    <row r="20" ht="20.25" spans="1:14">
      <c r="A20" s="28">
        <v>16</v>
      </c>
      <c r="B20" s="46" t="s">
        <v>50</v>
      </c>
      <c r="C20" s="46">
        <v>1103</v>
      </c>
      <c r="D20" s="46">
        <v>36</v>
      </c>
      <c r="E20" s="46">
        <v>5</v>
      </c>
      <c r="F20" s="46">
        <v>31</v>
      </c>
      <c r="G20" s="13">
        <v>14</v>
      </c>
      <c r="H20" s="13"/>
      <c r="I20" s="17">
        <v>22</v>
      </c>
      <c r="J20" s="17">
        <v>21</v>
      </c>
      <c r="K20" s="35">
        <f t="shared" si="0"/>
        <v>19</v>
      </c>
      <c r="L20" s="36">
        <f t="shared" si="1"/>
        <v>0.612903225806452</v>
      </c>
      <c r="M20" s="35">
        <f t="shared" si="2"/>
        <v>18.3333333333333</v>
      </c>
      <c r="N20" s="80"/>
    </row>
    <row r="21" ht="20.25" spans="1:14">
      <c r="A21" s="28" t="s">
        <v>51</v>
      </c>
      <c r="B21" s="46" t="s">
        <v>52</v>
      </c>
      <c r="C21" s="46">
        <v>1109</v>
      </c>
      <c r="D21" s="46">
        <v>38</v>
      </c>
      <c r="E21" s="46">
        <v>4</v>
      </c>
      <c r="F21" s="46">
        <v>34</v>
      </c>
      <c r="G21" s="13">
        <v>25</v>
      </c>
      <c r="H21" s="13"/>
      <c r="I21" s="17">
        <v>9</v>
      </c>
      <c r="J21" s="17">
        <v>26</v>
      </c>
      <c r="K21" s="35">
        <f t="shared" si="0"/>
        <v>20</v>
      </c>
      <c r="L21" s="36">
        <f t="shared" si="1"/>
        <v>0.588235294117647</v>
      </c>
      <c r="M21" s="35">
        <f t="shared" si="2"/>
        <v>18.3333333333333</v>
      </c>
      <c r="N21" s="80"/>
    </row>
    <row r="22" ht="20.25" spans="1:14">
      <c r="A22" s="28" t="s">
        <v>53</v>
      </c>
      <c r="B22" s="46" t="s">
        <v>54</v>
      </c>
      <c r="C22" s="46">
        <v>1105</v>
      </c>
      <c r="D22" s="46">
        <v>22</v>
      </c>
      <c r="E22" s="46">
        <v>0</v>
      </c>
      <c r="F22" s="46">
        <v>22</v>
      </c>
      <c r="G22" s="13">
        <v>13</v>
      </c>
      <c r="H22" s="13"/>
      <c r="I22" s="17">
        <v>9</v>
      </c>
      <c r="J22" s="17">
        <v>11</v>
      </c>
      <c r="K22" s="35">
        <f t="shared" si="0"/>
        <v>11</v>
      </c>
      <c r="L22" s="36">
        <f t="shared" si="1"/>
        <v>0.5</v>
      </c>
      <c r="M22" s="35">
        <f t="shared" si="2"/>
        <v>13.3333333333333</v>
      </c>
      <c r="N22" s="80"/>
    </row>
    <row r="23" ht="20.25" spans="1:14">
      <c r="A23" s="28" t="s">
        <v>55</v>
      </c>
      <c r="B23" s="46" t="s">
        <v>56</v>
      </c>
      <c r="C23" s="46">
        <v>1105</v>
      </c>
      <c r="D23" s="46">
        <v>14</v>
      </c>
      <c r="E23" s="46">
        <v>3</v>
      </c>
      <c r="F23" s="46">
        <v>11</v>
      </c>
      <c r="G23" s="13">
        <v>6</v>
      </c>
      <c r="H23" s="13"/>
      <c r="I23" s="17">
        <v>4</v>
      </c>
      <c r="J23" s="17">
        <v>5</v>
      </c>
      <c r="K23" s="35">
        <f t="shared" si="0"/>
        <v>5</v>
      </c>
      <c r="L23" s="36">
        <f t="shared" si="1"/>
        <v>0.454545454545455</v>
      </c>
      <c r="M23" s="35">
        <f t="shared" si="2"/>
        <v>15</v>
      </c>
      <c r="N23" s="80"/>
    </row>
    <row r="24" spans="1:14">
      <c r="A24" s="85"/>
      <c r="B24" s="86"/>
      <c r="C24" s="86"/>
      <c r="D24" s="87"/>
      <c r="E24" s="87"/>
      <c r="F24" s="85"/>
      <c r="G24" s="65">
        <v>10</v>
      </c>
      <c r="H24" s="65"/>
      <c r="I24" s="65">
        <v>20</v>
      </c>
      <c r="J24" s="65">
        <v>5</v>
      </c>
      <c r="K24" s="75"/>
      <c r="L24" s="75"/>
      <c r="M24" s="75"/>
      <c r="N24" s="80"/>
    </row>
    <row r="25" spans="1:14">
      <c r="A25" s="85"/>
      <c r="B25" s="85"/>
      <c r="C25" s="85"/>
      <c r="D25" s="85"/>
      <c r="E25" s="85"/>
      <c r="F25" s="85"/>
      <c r="G25" s="65">
        <v>10</v>
      </c>
      <c r="H25" s="65"/>
      <c r="I25" s="65">
        <v>20</v>
      </c>
      <c r="J25" s="65">
        <v>20</v>
      </c>
      <c r="K25" s="75"/>
      <c r="L25" s="75"/>
      <c r="M25" s="75"/>
      <c r="N25" s="80"/>
    </row>
    <row r="26" spans="7:14">
      <c r="G26" s="65">
        <v>10</v>
      </c>
      <c r="H26" s="65"/>
      <c r="I26" s="65">
        <v>20</v>
      </c>
      <c r="J26" s="65">
        <v>20</v>
      </c>
      <c r="K26" s="75"/>
      <c r="L26" s="75"/>
      <c r="M26" s="75"/>
      <c r="N26" s="80"/>
    </row>
    <row r="27" spans="7:14">
      <c r="G27" s="65">
        <v>10</v>
      </c>
      <c r="H27" s="65"/>
      <c r="I27" s="65">
        <v>20</v>
      </c>
      <c r="J27" s="65">
        <v>10</v>
      </c>
      <c r="K27" s="75"/>
      <c r="L27" s="75"/>
      <c r="M27" s="75"/>
      <c r="N27" s="80"/>
    </row>
    <row r="28" spans="7:14">
      <c r="G28" s="65">
        <v>5</v>
      </c>
      <c r="H28" s="65"/>
      <c r="I28" s="65">
        <v>20</v>
      </c>
      <c r="J28" s="65">
        <v>15</v>
      </c>
      <c r="K28" s="75"/>
      <c r="L28" s="75"/>
      <c r="M28" s="75"/>
      <c r="N28" s="80"/>
    </row>
    <row r="29" spans="7:14">
      <c r="G29" s="65">
        <v>20</v>
      </c>
      <c r="H29" s="65"/>
      <c r="I29" s="65">
        <v>15</v>
      </c>
      <c r="J29" s="65">
        <v>20</v>
      </c>
      <c r="K29" s="75"/>
      <c r="L29" s="75"/>
      <c r="M29" s="75"/>
      <c r="N29" s="80"/>
    </row>
    <row r="30" spans="7:14">
      <c r="G30" s="65">
        <v>5</v>
      </c>
      <c r="H30" s="65"/>
      <c r="I30" s="65">
        <v>10</v>
      </c>
      <c r="J30" s="65">
        <v>10</v>
      </c>
      <c r="K30" s="75"/>
      <c r="L30" s="75"/>
      <c r="M30" s="75"/>
      <c r="N30" s="80"/>
    </row>
    <row r="31" spans="7:13">
      <c r="G31" s="64" t="s">
        <v>57</v>
      </c>
      <c r="H31" s="64"/>
      <c r="I31" s="64" t="s">
        <v>58</v>
      </c>
      <c r="J31" s="64" t="s">
        <v>59</v>
      </c>
      <c r="K31" s="67"/>
      <c r="L31" s="67"/>
      <c r="M31" s="88"/>
    </row>
    <row r="32" spans="7:13">
      <c r="G32" s="64" t="s">
        <v>60</v>
      </c>
      <c r="H32" s="64"/>
      <c r="I32" s="64" t="s">
        <v>42</v>
      </c>
      <c r="J32" s="64" t="s">
        <v>57</v>
      </c>
      <c r="K32" s="67"/>
      <c r="L32" s="67"/>
      <c r="M32" s="68"/>
    </row>
    <row r="33" spans="7:13">
      <c r="G33" s="64" t="s">
        <v>44</v>
      </c>
      <c r="H33" s="64"/>
      <c r="I33" s="64" t="s">
        <v>44</v>
      </c>
      <c r="J33" s="64"/>
      <c r="K33" s="67"/>
      <c r="L33" s="67"/>
      <c r="M33" s="68"/>
    </row>
    <row r="34" spans="7:13">
      <c r="G34" s="64"/>
      <c r="H34" s="64"/>
      <c r="I34" s="64"/>
      <c r="J34" s="64"/>
      <c r="K34" s="67"/>
      <c r="L34" s="67"/>
      <c r="M34" s="68"/>
    </row>
    <row r="35" spans="7:13">
      <c r="G35" s="64" t="s">
        <v>57</v>
      </c>
      <c r="H35" s="64"/>
      <c r="I35" s="64" t="s">
        <v>57</v>
      </c>
      <c r="J35" s="64" t="s">
        <v>59</v>
      </c>
      <c r="K35" s="67"/>
      <c r="L35" s="67"/>
      <c r="M35" s="68"/>
    </row>
    <row r="36" spans="7:13">
      <c r="G36" s="64" t="s">
        <v>60</v>
      </c>
      <c r="H36" s="64"/>
      <c r="I36" s="64" t="s">
        <v>57</v>
      </c>
      <c r="J36" s="64" t="s">
        <v>57</v>
      </c>
      <c r="K36" s="67"/>
      <c r="L36" s="67"/>
      <c r="M36" s="68"/>
    </row>
    <row r="37" spans="7:13">
      <c r="G37" s="64" t="s">
        <v>58</v>
      </c>
      <c r="H37" s="64"/>
      <c r="I37" s="64" t="s">
        <v>57</v>
      </c>
      <c r="J37" s="64" t="s">
        <v>57</v>
      </c>
      <c r="K37" s="67"/>
      <c r="L37" s="67"/>
      <c r="M37" s="68"/>
    </row>
    <row r="38" spans="7:13">
      <c r="G38" s="64" t="s">
        <v>58</v>
      </c>
      <c r="H38" s="64"/>
      <c r="I38" s="64" t="s">
        <v>57</v>
      </c>
      <c r="J38" s="64" t="s">
        <v>57</v>
      </c>
      <c r="K38" s="67"/>
      <c r="L38" s="67"/>
      <c r="M38" s="68"/>
    </row>
    <row r="39" spans="7:13">
      <c r="G39" s="64" t="s">
        <v>57</v>
      </c>
      <c r="H39" s="64"/>
      <c r="I39" s="64" t="s">
        <v>58</v>
      </c>
      <c r="J39" s="64" t="s">
        <v>57</v>
      </c>
      <c r="K39" s="67"/>
      <c r="L39" s="67"/>
      <c r="M39" s="68"/>
    </row>
    <row r="40" spans="7:13">
      <c r="G40" s="64" t="s">
        <v>58</v>
      </c>
      <c r="H40" s="64"/>
      <c r="I40" s="64" t="s">
        <v>57</v>
      </c>
      <c r="J40" s="64" t="s">
        <v>57</v>
      </c>
      <c r="K40" s="67"/>
      <c r="L40" s="67"/>
      <c r="M40" s="68"/>
    </row>
    <row r="41" spans="7:13">
      <c r="G41" s="64" t="s">
        <v>59</v>
      </c>
      <c r="H41" s="64"/>
      <c r="I41" s="64" t="s">
        <v>59</v>
      </c>
      <c r="J41" s="64" t="s">
        <v>57</v>
      </c>
      <c r="K41" s="67"/>
      <c r="L41" s="67"/>
      <c r="M41" s="68"/>
    </row>
    <row r="42" spans="7:13">
      <c r="G42" s="64" t="s">
        <v>59</v>
      </c>
      <c r="H42" s="64"/>
      <c r="I42" s="64" t="s">
        <v>58</v>
      </c>
      <c r="J42" s="64" t="s">
        <v>57</v>
      </c>
      <c r="K42" s="67"/>
      <c r="L42" s="67"/>
      <c r="M42" s="68"/>
    </row>
    <row r="43" spans="7:13">
      <c r="G43" s="64"/>
      <c r="H43" s="64"/>
      <c r="I43" s="64"/>
      <c r="J43" s="64"/>
      <c r="K43" s="67"/>
      <c r="L43" s="67"/>
      <c r="M43" s="68"/>
    </row>
  </sheetData>
  <mergeCells count="6">
    <mergeCell ref="A3:M3"/>
    <mergeCell ref="G14:G15"/>
    <mergeCell ref="G33:G34"/>
    <mergeCell ref="A1:M2"/>
    <mergeCell ref="I14:M15"/>
    <mergeCell ref="I33:J34"/>
  </mergeCells>
  <pageMargins left="0.75" right="0.75" top="1" bottom="1" header="0.5" footer="0.5"/>
  <pageSetup paperSize="9" scale="97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0"/>
  <sheetViews>
    <sheetView workbookViewId="0">
      <selection activeCell="M16" sqref="M16:M20"/>
    </sheetView>
  </sheetViews>
  <sheetFormatPr defaultColWidth="9" defaultRowHeight="14.25"/>
  <cols>
    <col min="1" max="1" width="5.625" style="61" customWidth="1"/>
    <col min="2" max="2" width="22" style="61" customWidth="1"/>
    <col min="3" max="6" width="9.875" style="61" customWidth="1"/>
    <col min="7" max="7" width="5.875" style="61" customWidth="1"/>
    <col min="8" max="10" width="7" style="61" customWidth="1"/>
    <col min="11" max="11" width="9.375" style="62" customWidth="1"/>
    <col min="12" max="12" width="8.375" style="82" customWidth="1"/>
    <col min="13" max="13" width="9.375" style="63" customWidth="1"/>
    <col min="14" max="14" width="9.25" style="63"/>
    <col min="15" max="16384" width="9" style="63"/>
  </cols>
  <sheetData>
    <row r="1" ht="13.5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3.5" spans="1:1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>
      <c r="A3" s="5" t="s">
        <v>61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5" t="s">
        <v>62</v>
      </c>
      <c r="H4" s="6">
        <v>4.18</v>
      </c>
      <c r="I4" s="6">
        <v>4.19</v>
      </c>
      <c r="J4" s="6">
        <v>4.2</v>
      </c>
      <c r="K4" s="32" t="s">
        <v>8</v>
      </c>
      <c r="L4" s="37" t="s">
        <v>9</v>
      </c>
      <c r="M4" s="38" t="s">
        <v>10</v>
      </c>
    </row>
    <row r="5" ht="18.75" spans="1:14">
      <c r="A5" s="16">
        <v>1</v>
      </c>
      <c r="B5" s="16" t="s">
        <v>63</v>
      </c>
      <c r="C5" s="16"/>
      <c r="D5" s="12">
        <v>40</v>
      </c>
      <c r="E5" s="12">
        <v>9</v>
      </c>
      <c r="F5" s="12">
        <v>31</v>
      </c>
      <c r="G5" s="17" t="s">
        <v>64</v>
      </c>
      <c r="H5" s="17"/>
      <c r="I5" s="17"/>
      <c r="J5" s="17"/>
      <c r="K5" s="17"/>
      <c r="L5" s="17"/>
      <c r="M5" s="17"/>
      <c r="N5" s="80"/>
    </row>
    <row r="6" ht="18.75" spans="1:14">
      <c r="A6" s="16">
        <v>2</v>
      </c>
      <c r="B6" s="16" t="s">
        <v>65</v>
      </c>
      <c r="C6" s="16"/>
      <c r="D6" s="12">
        <v>38</v>
      </c>
      <c r="E6" s="12">
        <v>9</v>
      </c>
      <c r="F6" s="12">
        <v>29</v>
      </c>
      <c r="G6" s="17"/>
      <c r="H6" s="17"/>
      <c r="I6" s="17"/>
      <c r="J6" s="17"/>
      <c r="K6" s="17"/>
      <c r="L6" s="17"/>
      <c r="M6" s="17"/>
      <c r="N6" s="80"/>
    </row>
    <row r="7" ht="18.75" spans="1:14">
      <c r="A7" s="16">
        <v>3</v>
      </c>
      <c r="B7" s="18" t="s">
        <v>66</v>
      </c>
      <c r="C7" s="16">
        <v>410</v>
      </c>
      <c r="D7" s="12">
        <v>34</v>
      </c>
      <c r="E7" s="12">
        <v>8</v>
      </c>
      <c r="F7" s="12">
        <v>26</v>
      </c>
      <c r="G7" s="17">
        <v>23</v>
      </c>
      <c r="H7" s="13">
        <v>18</v>
      </c>
      <c r="I7" s="13">
        <v>20</v>
      </c>
      <c r="J7" s="13">
        <v>17</v>
      </c>
      <c r="K7" s="35">
        <f>AVERAGE(G7:J7)</f>
        <v>19.5</v>
      </c>
      <c r="L7" s="36">
        <f>K7/F7</f>
        <v>0.75</v>
      </c>
      <c r="M7" s="39">
        <f>(G25+H25+I25++J25)/4</f>
        <v>15</v>
      </c>
      <c r="N7" s="80"/>
    </row>
    <row r="8" ht="18.75" spans="1:14">
      <c r="A8" s="16">
        <v>4</v>
      </c>
      <c r="B8" s="18" t="s">
        <v>67</v>
      </c>
      <c r="C8" s="16"/>
      <c r="D8" s="12">
        <v>33</v>
      </c>
      <c r="E8" s="12">
        <v>4</v>
      </c>
      <c r="F8" s="12">
        <v>29</v>
      </c>
      <c r="G8" s="19" t="s">
        <v>64</v>
      </c>
      <c r="H8" s="20"/>
      <c r="I8" s="20"/>
      <c r="J8" s="20"/>
      <c r="K8" s="20"/>
      <c r="L8" s="20"/>
      <c r="M8" s="40"/>
      <c r="N8" s="80"/>
    </row>
    <row r="9" ht="18.75" spans="1:14">
      <c r="A9" s="16">
        <v>5</v>
      </c>
      <c r="B9" s="18" t="s">
        <v>68</v>
      </c>
      <c r="C9" s="16">
        <v>502</v>
      </c>
      <c r="D9" s="12">
        <v>36</v>
      </c>
      <c r="E9" s="12">
        <v>7</v>
      </c>
      <c r="F9" s="12">
        <v>29</v>
      </c>
      <c r="G9" s="17">
        <v>24</v>
      </c>
      <c r="H9" s="13">
        <v>22</v>
      </c>
      <c r="I9" s="13">
        <v>28</v>
      </c>
      <c r="J9" s="13">
        <v>20</v>
      </c>
      <c r="K9" s="35">
        <f>AVERAGE(G9:J9)</f>
        <v>23.5</v>
      </c>
      <c r="L9" s="36">
        <f>K9/F9</f>
        <v>0.810344827586207</v>
      </c>
      <c r="M9" s="39">
        <f t="shared" ref="M9:M22" si="0">(G27+H27+I27++J27)/4</f>
        <v>16.25</v>
      </c>
      <c r="N9" s="80"/>
    </row>
    <row r="10" spans="1:14">
      <c r="A10" s="16">
        <v>6</v>
      </c>
      <c r="B10" s="18" t="s">
        <v>69</v>
      </c>
      <c r="C10" s="21">
        <v>411</v>
      </c>
      <c r="D10" s="21">
        <v>34</v>
      </c>
      <c r="E10" s="21">
        <v>1</v>
      </c>
      <c r="F10" s="16">
        <v>33</v>
      </c>
      <c r="G10" s="17">
        <v>30</v>
      </c>
      <c r="H10" s="13">
        <v>24</v>
      </c>
      <c r="I10" s="13">
        <v>27</v>
      </c>
      <c r="J10" s="13">
        <v>22</v>
      </c>
      <c r="K10" s="35">
        <f t="shared" ref="K10:K22" si="1">AVERAGE(G10:J10)</f>
        <v>25.75</v>
      </c>
      <c r="L10" s="36">
        <f t="shared" ref="L10:L22" si="2">K10/F10</f>
        <v>0.78030303030303</v>
      </c>
      <c r="M10" s="39">
        <f t="shared" si="0"/>
        <v>16.25</v>
      </c>
      <c r="N10" s="80"/>
    </row>
    <row r="11" spans="1:14">
      <c r="A11" s="16">
        <v>7</v>
      </c>
      <c r="B11" s="18" t="s">
        <v>70</v>
      </c>
      <c r="C11" s="21">
        <v>503</v>
      </c>
      <c r="D11" s="21">
        <v>34</v>
      </c>
      <c r="E11" s="21">
        <v>0</v>
      </c>
      <c r="F11" s="16">
        <v>34</v>
      </c>
      <c r="G11" s="17">
        <v>32</v>
      </c>
      <c r="H11" s="13" t="s">
        <v>42</v>
      </c>
      <c r="I11" s="13">
        <v>31</v>
      </c>
      <c r="J11" s="13">
        <v>32</v>
      </c>
      <c r="K11" s="35">
        <f t="shared" si="1"/>
        <v>31.6666666666667</v>
      </c>
      <c r="L11" s="36">
        <f t="shared" si="2"/>
        <v>0.931372549019608</v>
      </c>
      <c r="M11" s="39">
        <f>(G29+I29++J29)/3</f>
        <v>20</v>
      </c>
      <c r="N11" s="80"/>
    </row>
    <row r="12" spans="1:14">
      <c r="A12" s="16">
        <v>8</v>
      </c>
      <c r="B12" s="18" t="s">
        <v>71</v>
      </c>
      <c r="C12" s="21">
        <v>410</v>
      </c>
      <c r="D12" s="21">
        <v>36</v>
      </c>
      <c r="E12" s="21">
        <v>4</v>
      </c>
      <c r="F12" s="16">
        <v>32</v>
      </c>
      <c r="G12" s="17">
        <v>22</v>
      </c>
      <c r="H12" s="13"/>
      <c r="I12" s="13">
        <v>27</v>
      </c>
      <c r="J12" s="13">
        <v>26</v>
      </c>
      <c r="K12" s="35">
        <f t="shared" si="1"/>
        <v>25</v>
      </c>
      <c r="L12" s="36">
        <f t="shared" si="2"/>
        <v>0.78125</v>
      </c>
      <c r="M12" s="39">
        <f>(G30+H30+I30+J30)/4</f>
        <v>11.25</v>
      </c>
      <c r="N12" s="80"/>
    </row>
    <row r="13" spans="1:14">
      <c r="A13" s="16">
        <v>9</v>
      </c>
      <c r="B13" s="18" t="s">
        <v>72</v>
      </c>
      <c r="C13" s="22">
        <v>408</v>
      </c>
      <c r="D13" s="22">
        <v>40</v>
      </c>
      <c r="E13" s="21">
        <v>0</v>
      </c>
      <c r="F13" s="16">
        <v>40</v>
      </c>
      <c r="G13" s="17">
        <v>40</v>
      </c>
      <c r="H13" s="13">
        <v>40</v>
      </c>
      <c r="I13" s="13">
        <v>40</v>
      </c>
      <c r="J13" s="13">
        <v>40</v>
      </c>
      <c r="K13" s="35">
        <f t="shared" si="1"/>
        <v>40</v>
      </c>
      <c r="L13" s="36">
        <f t="shared" si="2"/>
        <v>1</v>
      </c>
      <c r="M13" s="39">
        <f t="shared" si="0"/>
        <v>20</v>
      </c>
      <c r="N13" s="80"/>
    </row>
    <row r="14" spans="1:14">
      <c r="A14" s="16">
        <v>10</v>
      </c>
      <c r="B14" s="18" t="s">
        <v>73</v>
      </c>
      <c r="C14" s="21">
        <v>406</v>
      </c>
      <c r="D14" s="21">
        <v>38</v>
      </c>
      <c r="E14" s="21">
        <v>0</v>
      </c>
      <c r="F14" s="16">
        <v>38</v>
      </c>
      <c r="G14" s="23" t="s">
        <v>44</v>
      </c>
      <c r="H14" s="24"/>
      <c r="I14" s="24"/>
      <c r="J14" s="24"/>
      <c r="K14" s="24"/>
      <c r="L14" s="24"/>
      <c r="M14" s="41"/>
      <c r="N14" s="80"/>
    </row>
    <row r="15" spans="1:14">
      <c r="A15" s="16">
        <v>11</v>
      </c>
      <c r="B15" s="18" t="s">
        <v>74</v>
      </c>
      <c r="C15" s="21">
        <v>405</v>
      </c>
      <c r="D15" s="21">
        <v>36</v>
      </c>
      <c r="E15" s="21">
        <v>1</v>
      </c>
      <c r="F15" s="16">
        <v>35</v>
      </c>
      <c r="G15" s="25"/>
      <c r="H15" s="26"/>
      <c r="I15" s="26"/>
      <c r="J15" s="26"/>
      <c r="K15" s="26"/>
      <c r="L15" s="26"/>
      <c r="M15" s="42"/>
      <c r="N15" s="80"/>
    </row>
    <row r="16" spans="1:14">
      <c r="A16" s="16">
        <v>12</v>
      </c>
      <c r="B16" s="18" t="s">
        <v>75</v>
      </c>
      <c r="C16" s="21">
        <v>404</v>
      </c>
      <c r="D16" s="21">
        <v>35</v>
      </c>
      <c r="E16" s="21">
        <v>0</v>
      </c>
      <c r="F16" s="16">
        <v>35</v>
      </c>
      <c r="G16" s="17">
        <v>35</v>
      </c>
      <c r="H16" s="13">
        <v>35</v>
      </c>
      <c r="I16" s="13">
        <v>35</v>
      </c>
      <c r="J16" s="13">
        <v>35</v>
      </c>
      <c r="K16" s="35">
        <f t="shared" si="1"/>
        <v>35</v>
      </c>
      <c r="L16" s="36">
        <f t="shared" si="2"/>
        <v>1</v>
      </c>
      <c r="M16" s="39">
        <f t="shared" si="0"/>
        <v>17.5</v>
      </c>
      <c r="N16" s="80"/>
    </row>
    <row r="17" s="81" customFormat="1" spans="1:14">
      <c r="A17" s="16">
        <v>13</v>
      </c>
      <c r="B17" s="18" t="s">
        <v>76</v>
      </c>
      <c r="C17" s="21">
        <v>506</v>
      </c>
      <c r="D17" s="21">
        <v>34</v>
      </c>
      <c r="E17" s="21">
        <v>0</v>
      </c>
      <c r="F17" s="16">
        <v>34</v>
      </c>
      <c r="G17" s="17">
        <v>25</v>
      </c>
      <c r="H17" s="13">
        <v>26</v>
      </c>
      <c r="I17" s="13">
        <v>28</v>
      </c>
      <c r="J17" s="13">
        <v>23</v>
      </c>
      <c r="K17" s="35">
        <f t="shared" si="1"/>
        <v>25.5</v>
      </c>
      <c r="L17" s="36">
        <f t="shared" si="2"/>
        <v>0.75</v>
      </c>
      <c r="M17" s="39">
        <f t="shared" si="0"/>
        <v>18.75</v>
      </c>
      <c r="N17" s="80"/>
    </row>
    <row r="18" spans="1:14">
      <c r="A18" s="16">
        <v>14</v>
      </c>
      <c r="B18" s="18" t="s">
        <v>77</v>
      </c>
      <c r="C18" s="21">
        <v>505</v>
      </c>
      <c r="D18" s="21">
        <v>34</v>
      </c>
      <c r="E18" s="21">
        <v>0</v>
      </c>
      <c r="F18" s="16">
        <v>34</v>
      </c>
      <c r="G18" s="17" t="s">
        <v>78</v>
      </c>
      <c r="H18" s="13">
        <v>19</v>
      </c>
      <c r="I18" s="13">
        <v>22</v>
      </c>
      <c r="J18" s="13">
        <v>29</v>
      </c>
      <c r="K18" s="35">
        <f t="shared" si="1"/>
        <v>23.3333333333333</v>
      </c>
      <c r="L18" s="36">
        <f t="shared" si="2"/>
        <v>0.686274509803922</v>
      </c>
      <c r="M18" s="39">
        <f t="shared" si="0"/>
        <v>17.5</v>
      </c>
      <c r="N18" s="80"/>
    </row>
    <row r="19" spans="1:14">
      <c r="A19" s="16">
        <v>15</v>
      </c>
      <c r="B19" s="18" t="s">
        <v>79</v>
      </c>
      <c r="C19" s="21">
        <v>504</v>
      </c>
      <c r="D19" s="21">
        <v>21</v>
      </c>
      <c r="E19" s="21">
        <v>0</v>
      </c>
      <c r="F19" s="16">
        <v>21</v>
      </c>
      <c r="G19" s="17">
        <v>11</v>
      </c>
      <c r="H19" s="13">
        <v>10</v>
      </c>
      <c r="I19" s="13">
        <v>11</v>
      </c>
      <c r="J19" s="13">
        <v>11</v>
      </c>
      <c r="K19" s="35">
        <f t="shared" si="1"/>
        <v>10.75</v>
      </c>
      <c r="L19" s="36">
        <f t="shared" si="2"/>
        <v>0.511904761904762</v>
      </c>
      <c r="M19" s="39">
        <f t="shared" si="0"/>
        <v>20</v>
      </c>
      <c r="N19" s="80"/>
    </row>
    <row r="20" spans="1:14">
      <c r="A20" s="16">
        <v>16</v>
      </c>
      <c r="B20" s="18" t="s">
        <v>80</v>
      </c>
      <c r="C20" s="21">
        <v>507</v>
      </c>
      <c r="D20" s="27" t="s">
        <v>81</v>
      </c>
      <c r="E20" s="21">
        <v>1</v>
      </c>
      <c r="F20" s="16">
        <v>34</v>
      </c>
      <c r="G20" s="17">
        <v>30</v>
      </c>
      <c r="H20" s="13">
        <v>32</v>
      </c>
      <c r="I20" s="13">
        <v>34</v>
      </c>
      <c r="J20" s="13">
        <v>32</v>
      </c>
      <c r="K20" s="35">
        <f t="shared" si="1"/>
        <v>32</v>
      </c>
      <c r="L20" s="36">
        <f t="shared" si="2"/>
        <v>0.941176470588235</v>
      </c>
      <c r="M20" s="39">
        <f t="shared" si="0"/>
        <v>20</v>
      </c>
      <c r="N20" s="80"/>
    </row>
    <row r="21" spans="1:14">
      <c r="A21" s="16">
        <v>17</v>
      </c>
      <c r="B21" s="18" t="s">
        <v>82</v>
      </c>
      <c r="C21" s="21">
        <v>411</v>
      </c>
      <c r="D21" s="27" t="s">
        <v>83</v>
      </c>
      <c r="E21" s="21">
        <v>2</v>
      </c>
      <c r="F21" s="16">
        <v>12</v>
      </c>
      <c r="G21" s="19" t="s">
        <v>44</v>
      </c>
      <c r="H21" s="20"/>
      <c r="I21" s="20"/>
      <c r="J21" s="20"/>
      <c r="K21" s="20"/>
      <c r="L21" s="20"/>
      <c r="M21" s="40"/>
      <c r="N21" s="80"/>
    </row>
    <row r="22" spans="1:14">
      <c r="A22" s="16">
        <v>18</v>
      </c>
      <c r="B22" s="18" t="s">
        <v>84</v>
      </c>
      <c r="C22" s="21">
        <v>410</v>
      </c>
      <c r="D22" s="27" t="s">
        <v>85</v>
      </c>
      <c r="E22" s="21">
        <v>2</v>
      </c>
      <c r="F22" s="16">
        <v>29</v>
      </c>
      <c r="G22" s="17" t="s">
        <v>51</v>
      </c>
      <c r="H22" s="13">
        <v>11</v>
      </c>
      <c r="I22" s="13">
        <v>20</v>
      </c>
      <c r="J22" s="13">
        <v>17</v>
      </c>
      <c r="K22" s="35">
        <f t="shared" si="1"/>
        <v>16</v>
      </c>
      <c r="L22" s="36">
        <f t="shared" si="2"/>
        <v>0.551724137931034</v>
      </c>
      <c r="M22" s="39">
        <f t="shared" si="0"/>
        <v>16.25</v>
      </c>
      <c r="N22" s="80"/>
    </row>
    <row r="23" spans="7:14">
      <c r="G23" s="64"/>
      <c r="H23" s="65"/>
      <c r="I23" s="83"/>
      <c r="J23" s="65"/>
      <c r="K23" s="67"/>
      <c r="L23" s="84"/>
      <c r="M23" s="68"/>
      <c r="N23" s="80"/>
    </row>
    <row r="24" spans="7:14">
      <c r="G24" s="64"/>
      <c r="H24" s="65"/>
      <c r="I24" s="83"/>
      <c r="J24" s="65"/>
      <c r="K24" s="67"/>
      <c r="L24" s="84"/>
      <c r="M24" s="68"/>
      <c r="N24" s="80"/>
    </row>
    <row r="25" spans="7:14">
      <c r="G25" s="64" t="s">
        <v>58</v>
      </c>
      <c r="H25" s="65">
        <v>15</v>
      </c>
      <c r="I25" s="64" t="s">
        <v>58</v>
      </c>
      <c r="J25" s="65">
        <v>15</v>
      </c>
      <c r="K25" s="67"/>
      <c r="L25" s="84"/>
      <c r="M25" s="68"/>
      <c r="N25" s="80"/>
    </row>
    <row r="26" spans="7:13">
      <c r="G26" s="64"/>
      <c r="H26" s="64"/>
      <c r="I26" s="64"/>
      <c r="J26" s="64"/>
      <c r="K26" s="67"/>
      <c r="L26" s="84"/>
      <c r="M26" s="68"/>
    </row>
    <row r="27" spans="7:13">
      <c r="G27" s="64" t="s">
        <v>58</v>
      </c>
      <c r="H27" s="64" t="s">
        <v>58</v>
      </c>
      <c r="I27" s="64" t="s">
        <v>57</v>
      </c>
      <c r="J27" s="64" t="s">
        <v>58</v>
      </c>
      <c r="K27" s="67"/>
      <c r="L27" s="84"/>
      <c r="M27" s="68"/>
    </row>
    <row r="28" spans="7:13">
      <c r="G28" s="64" t="s">
        <v>58</v>
      </c>
      <c r="H28" s="64" t="s">
        <v>58</v>
      </c>
      <c r="I28" s="64" t="s">
        <v>58</v>
      </c>
      <c r="J28" s="64" t="s">
        <v>57</v>
      </c>
      <c r="K28" s="67"/>
      <c r="L28" s="84"/>
      <c r="M28" s="68"/>
    </row>
    <row r="29" spans="7:13">
      <c r="G29" s="64" t="s">
        <v>57</v>
      </c>
      <c r="H29" s="64" t="s">
        <v>42</v>
      </c>
      <c r="I29" s="64" t="s">
        <v>57</v>
      </c>
      <c r="J29" s="64" t="s">
        <v>57</v>
      </c>
      <c r="K29" s="67"/>
      <c r="L29" s="84"/>
      <c r="M29" s="68"/>
    </row>
    <row r="30" spans="7:13">
      <c r="G30" s="64" t="s">
        <v>58</v>
      </c>
      <c r="H30" s="64"/>
      <c r="I30" s="64" t="s">
        <v>58</v>
      </c>
      <c r="J30" s="64" t="s">
        <v>58</v>
      </c>
      <c r="K30" s="67"/>
      <c r="L30" s="84"/>
      <c r="M30" s="68"/>
    </row>
    <row r="31" spans="7:13">
      <c r="G31" s="64" t="s">
        <v>57</v>
      </c>
      <c r="H31" s="64" t="s">
        <v>57</v>
      </c>
      <c r="I31" s="64" t="s">
        <v>57</v>
      </c>
      <c r="J31" s="64" t="s">
        <v>57</v>
      </c>
      <c r="K31" s="67"/>
      <c r="L31" s="84"/>
      <c r="M31" s="68"/>
    </row>
    <row r="32" spans="7:13">
      <c r="G32" s="64" t="s">
        <v>44</v>
      </c>
      <c r="H32" s="64"/>
      <c r="I32" s="64"/>
      <c r="J32" s="64"/>
      <c r="K32" s="67"/>
      <c r="L32" s="84"/>
      <c r="M32" s="68"/>
    </row>
    <row r="33" spans="7:13">
      <c r="G33" s="64"/>
      <c r="H33" s="64"/>
      <c r="I33" s="64"/>
      <c r="J33" s="64"/>
      <c r="K33" s="67"/>
      <c r="L33" s="84"/>
      <c r="M33" s="68"/>
    </row>
    <row r="34" spans="7:13">
      <c r="G34" s="64" t="s">
        <v>58</v>
      </c>
      <c r="H34" s="64" t="s">
        <v>58</v>
      </c>
      <c r="I34" s="64" t="s">
        <v>57</v>
      </c>
      <c r="J34" s="64" t="s">
        <v>57</v>
      </c>
      <c r="K34" s="67"/>
      <c r="L34" s="84"/>
      <c r="M34" s="68"/>
    </row>
    <row r="35" spans="7:13">
      <c r="G35" s="64" t="s">
        <v>57</v>
      </c>
      <c r="H35" s="64" t="s">
        <v>58</v>
      </c>
      <c r="I35" s="64" t="s">
        <v>57</v>
      </c>
      <c r="J35" s="64" t="s">
        <v>57</v>
      </c>
      <c r="K35" s="67"/>
      <c r="L35" s="84"/>
      <c r="M35" s="68"/>
    </row>
    <row r="36" spans="7:13">
      <c r="G36" s="64" t="s">
        <v>58</v>
      </c>
      <c r="H36" s="64" t="s">
        <v>57</v>
      </c>
      <c r="I36" s="64" t="s">
        <v>58</v>
      </c>
      <c r="J36" s="64" t="s">
        <v>57</v>
      </c>
      <c r="K36" s="67"/>
      <c r="L36" s="84"/>
      <c r="M36" s="68"/>
    </row>
    <row r="37" spans="7:13">
      <c r="G37" s="64" t="s">
        <v>57</v>
      </c>
      <c r="H37" s="64" t="s">
        <v>57</v>
      </c>
      <c r="I37" s="64" t="s">
        <v>57</v>
      </c>
      <c r="J37" s="64" t="s">
        <v>57</v>
      </c>
      <c r="K37" s="67"/>
      <c r="L37" s="84"/>
      <c r="M37" s="68"/>
    </row>
    <row r="38" spans="7:13">
      <c r="G38" s="64" t="s">
        <v>57</v>
      </c>
      <c r="H38" s="64" t="s">
        <v>57</v>
      </c>
      <c r="I38" s="64" t="s">
        <v>57</v>
      </c>
      <c r="J38" s="64" t="s">
        <v>57</v>
      </c>
      <c r="K38" s="67"/>
      <c r="L38" s="84"/>
      <c r="M38" s="68"/>
    </row>
    <row r="39" spans="7:13">
      <c r="G39" s="64" t="s">
        <v>44</v>
      </c>
      <c r="H39" s="64"/>
      <c r="I39" s="64"/>
      <c r="J39" s="64"/>
      <c r="K39" s="67"/>
      <c r="L39" s="84"/>
      <c r="M39" s="68"/>
    </row>
    <row r="40" spans="7:13">
      <c r="G40" s="64" t="s">
        <v>58</v>
      </c>
      <c r="H40" s="64" t="s">
        <v>57</v>
      </c>
      <c r="I40" s="64" t="s">
        <v>58</v>
      </c>
      <c r="J40" s="64" t="s">
        <v>58</v>
      </c>
      <c r="K40" s="67"/>
      <c r="L40" s="84"/>
      <c r="M40" s="68"/>
    </row>
  </sheetData>
  <mergeCells count="10">
    <mergeCell ref="A3:M3"/>
    <mergeCell ref="G8:M8"/>
    <mergeCell ref="G21:M21"/>
    <mergeCell ref="G39:J39"/>
    <mergeCell ref="H11:H12"/>
    <mergeCell ref="H29:H30"/>
    <mergeCell ref="A1:M2"/>
    <mergeCell ref="G5:M6"/>
    <mergeCell ref="G32:J33"/>
    <mergeCell ref="G14:M15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6"/>
  <sheetViews>
    <sheetView zoomScale="115" zoomScaleNormal="115" workbookViewId="0">
      <selection activeCell="M5" sqref="M5:M20"/>
    </sheetView>
  </sheetViews>
  <sheetFormatPr defaultColWidth="9" defaultRowHeight="14.25"/>
  <cols>
    <col min="1" max="1" width="5.625" style="61" customWidth="1"/>
    <col min="2" max="2" width="21.375" style="61" customWidth="1"/>
    <col min="3" max="6" width="9.875" style="61" customWidth="1"/>
    <col min="7" max="10" width="7" style="61" customWidth="1"/>
    <col min="11" max="11" width="9.375" style="62" customWidth="1"/>
    <col min="12" max="12" width="7.375" style="62" customWidth="1"/>
    <col min="13" max="13" width="12.625" style="63" customWidth="1"/>
    <col min="14" max="16384" width="9" style="63"/>
  </cols>
  <sheetData>
    <row r="1" ht="13.5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3.5" spans="1:1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>
      <c r="A3" s="5" t="s">
        <v>86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6">
        <v>4.16</v>
      </c>
      <c r="H4" s="6">
        <v>4.18</v>
      </c>
      <c r="I4" s="6">
        <v>4.19</v>
      </c>
      <c r="J4" s="6">
        <v>4.2</v>
      </c>
      <c r="K4" s="32" t="s">
        <v>8</v>
      </c>
      <c r="L4" s="32" t="s">
        <v>9</v>
      </c>
      <c r="M4" s="38" t="s">
        <v>10</v>
      </c>
    </row>
    <row r="5" ht="18.75" spans="1:14">
      <c r="A5" s="28">
        <v>1</v>
      </c>
      <c r="B5" s="29" t="s">
        <v>87</v>
      </c>
      <c r="C5" s="29" t="s">
        <v>88</v>
      </c>
      <c r="D5" s="29" t="s">
        <v>89</v>
      </c>
      <c r="E5" s="29">
        <v>4</v>
      </c>
      <c r="F5" s="29">
        <v>28</v>
      </c>
      <c r="G5" s="30">
        <v>13</v>
      </c>
      <c r="H5" s="30">
        <v>10</v>
      </c>
      <c r="I5" s="30">
        <v>13</v>
      </c>
      <c r="J5" s="30">
        <v>13</v>
      </c>
      <c r="K5" s="43">
        <f>AVERAGE(G5:J5)</f>
        <v>12.25</v>
      </c>
      <c r="L5" s="44">
        <f>K5/F5</f>
        <v>0.4375</v>
      </c>
      <c r="M5" s="45">
        <f>AVERAGE(G21:J21)</f>
        <v>16.25</v>
      </c>
      <c r="N5" s="80"/>
    </row>
    <row r="6" ht="18.75" spans="1:14">
      <c r="A6" s="28">
        <v>2</v>
      </c>
      <c r="B6" s="29" t="s">
        <v>90</v>
      </c>
      <c r="C6" s="29" t="s">
        <v>91</v>
      </c>
      <c r="D6" s="29" t="s">
        <v>92</v>
      </c>
      <c r="E6" s="29">
        <v>2</v>
      </c>
      <c r="F6" s="29">
        <v>42</v>
      </c>
      <c r="G6" s="30">
        <v>16</v>
      </c>
      <c r="H6" s="30">
        <v>16</v>
      </c>
      <c r="I6" s="30">
        <v>20</v>
      </c>
      <c r="J6" s="30">
        <v>10</v>
      </c>
      <c r="K6" s="43">
        <f t="shared" ref="K6:K20" si="0">AVERAGE(G6:J6)</f>
        <v>15.5</v>
      </c>
      <c r="L6" s="44">
        <f t="shared" ref="L6:L20" si="1">K6/F6</f>
        <v>0.369047619047619</v>
      </c>
      <c r="M6" s="45">
        <f>AVERAGE(G22:J22)</f>
        <v>15</v>
      </c>
      <c r="N6" s="80"/>
    </row>
    <row r="7" ht="18.75" spans="1:14">
      <c r="A7" s="28">
        <v>3</v>
      </c>
      <c r="B7" s="29" t="s">
        <v>93</v>
      </c>
      <c r="C7" s="29">
        <v>503</v>
      </c>
      <c r="D7" s="29">
        <v>32</v>
      </c>
      <c r="E7" s="29">
        <v>6</v>
      </c>
      <c r="F7" s="29">
        <v>26</v>
      </c>
      <c r="G7" s="30">
        <v>10</v>
      </c>
      <c r="H7" s="30">
        <v>10</v>
      </c>
      <c r="I7" s="30">
        <v>20</v>
      </c>
      <c r="J7" s="30">
        <v>20</v>
      </c>
      <c r="K7" s="43">
        <f t="shared" si="0"/>
        <v>15</v>
      </c>
      <c r="L7" s="44">
        <f t="shared" si="1"/>
        <v>0.576923076923077</v>
      </c>
      <c r="M7" s="45">
        <f>AVERAGE(G23:J23)</f>
        <v>16.25</v>
      </c>
      <c r="N7" s="80"/>
    </row>
    <row r="8" ht="18.75" spans="1:14">
      <c r="A8" s="28">
        <v>4</v>
      </c>
      <c r="B8" s="29" t="s">
        <v>94</v>
      </c>
      <c r="C8" s="29">
        <v>503</v>
      </c>
      <c r="D8" s="29">
        <v>33</v>
      </c>
      <c r="E8" s="29">
        <v>2</v>
      </c>
      <c r="F8" s="29">
        <v>31</v>
      </c>
      <c r="G8" s="30">
        <v>12</v>
      </c>
      <c r="H8" s="30">
        <v>12</v>
      </c>
      <c r="I8" s="30">
        <v>13</v>
      </c>
      <c r="J8" s="30">
        <v>13</v>
      </c>
      <c r="K8" s="43">
        <f t="shared" si="0"/>
        <v>12.5</v>
      </c>
      <c r="L8" s="44">
        <f t="shared" si="1"/>
        <v>0.403225806451613</v>
      </c>
      <c r="M8" s="45">
        <f>AVERAGE(G24:J24)</f>
        <v>16.6666666666667</v>
      </c>
      <c r="N8" s="80"/>
    </row>
    <row r="9" ht="18.75" spans="1:14">
      <c r="A9" s="28">
        <v>5</v>
      </c>
      <c r="B9" s="29" t="s">
        <v>95</v>
      </c>
      <c r="C9" s="29">
        <v>506</v>
      </c>
      <c r="D9" s="29">
        <v>35</v>
      </c>
      <c r="E9" s="29">
        <v>3</v>
      </c>
      <c r="F9" s="29">
        <v>32</v>
      </c>
      <c r="G9" s="30">
        <v>18</v>
      </c>
      <c r="H9" s="30">
        <v>20</v>
      </c>
      <c r="I9" s="30">
        <v>25</v>
      </c>
      <c r="J9" s="30">
        <v>20</v>
      </c>
      <c r="K9" s="43">
        <f t="shared" si="0"/>
        <v>20.75</v>
      </c>
      <c r="L9" s="44">
        <f t="shared" si="1"/>
        <v>0.6484375</v>
      </c>
      <c r="M9" s="45">
        <f>AVERAGE(G25:J25)</f>
        <v>13.75</v>
      </c>
      <c r="N9" s="80"/>
    </row>
    <row r="10" ht="18.75" spans="1:14">
      <c r="A10" s="28">
        <v>6</v>
      </c>
      <c r="B10" s="29" t="s">
        <v>96</v>
      </c>
      <c r="C10" s="29">
        <v>520</v>
      </c>
      <c r="D10" s="29">
        <v>34</v>
      </c>
      <c r="E10" s="29">
        <v>4</v>
      </c>
      <c r="F10" s="29">
        <v>30</v>
      </c>
      <c r="G10" s="30">
        <v>12</v>
      </c>
      <c r="H10" s="30">
        <v>13</v>
      </c>
      <c r="I10" s="30">
        <v>12</v>
      </c>
      <c r="J10" s="30">
        <v>30</v>
      </c>
      <c r="K10" s="43">
        <f t="shared" si="0"/>
        <v>16.75</v>
      </c>
      <c r="L10" s="44">
        <f t="shared" si="1"/>
        <v>0.558333333333333</v>
      </c>
      <c r="M10" s="45">
        <f>(G26+H26+I26+J26)/4</f>
        <v>17.5</v>
      </c>
      <c r="N10" s="80"/>
    </row>
    <row r="11" ht="18.75" spans="1:14">
      <c r="A11" s="28">
        <v>7</v>
      </c>
      <c r="B11" s="29" t="s">
        <v>97</v>
      </c>
      <c r="C11" s="29">
        <v>518</v>
      </c>
      <c r="D11" s="29">
        <v>35</v>
      </c>
      <c r="E11" s="29">
        <v>4</v>
      </c>
      <c r="F11" s="29">
        <v>31</v>
      </c>
      <c r="G11" s="30">
        <v>13</v>
      </c>
      <c r="H11" s="30">
        <v>12</v>
      </c>
      <c r="I11" s="30">
        <v>14</v>
      </c>
      <c r="J11" s="30">
        <v>31</v>
      </c>
      <c r="K11" s="43">
        <f t="shared" si="0"/>
        <v>17.5</v>
      </c>
      <c r="L11" s="44">
        <f t="shared" si="1"/>
        <v>0.564516129032258</v>
      </c>
      <c r="M11" s="45">
        <f t="shared" ref="M11:M20" si="2">(G27+H27+I27+J27)/4</f>
        <v>18.75</v>
      </c>
      <c r="N11" s="80"/>
    </row>
    <row r="12" ht="18.75" spans="1:14">
      <c r="A12" s="28">
        <v>8</v>
      </c>
      <c r="B12" s="29" t="s">
        <v>98</v>
      </c>
      <c r="C12" s="29">
        <v>521</v>
      </c>
      <c r="D12" s="29">
        <v>35</v>
      </c>
      <c r="E12" s="29">
        <v>1</v>
      </c>
      <c r="F12" s="29">
        <v>34</v>
      </c>
      <c r="G12" s="30">
        <v>20</v>
      </c>
      <c r="H12" s="30">
        <v>8</v>
      </c>
      <c r="I12" s="30">
        <v>32</v>
      </c>
      <c r="J12" s="30">
        <v>31</v>
      </c>
      <c r="K12" s="43">
        <f t="shared" si="0"/>
        <v>22.75</v>
      </c>
      <c r="L12" s="44">
        <f t="shared" si="1"/>
        <v>0.669117647058823</v>
      </c>
      <c r="M12" s="45">
        <f t="shared" si="2"/>
        <v>15</v>
      </c>
      <c r="N12" s="80"/>
    </row>
    <row r="13" ht="18.75" spans="1:14">
      <c r="A13" s="28">
        <v>9</v>
      </c>
      <c r="B13" s="29" t="s">
        <v>99</v>
      </c>
      <c r="C13" s="29">
        <v>524</v>
      </c>
      <c r="D13" s="29">
        <v>41</v>
      </c>
      <c r="E13" s="29">
        <v>2</v>
      </c>
      <c r="F13" s="29">
        <v>39</v>
      </c>
      <c r="G13" s="30">
        <v>18</v>
      </c>
      <c r="H13" s="30">
        <v>22</v>
      </c>
      <c r="I13" s="30">
        <v>27</v>
      </c>
      <c r="J13" s="30">
        <v>17</v>
      </c>
      <c r="K13" s="43">
        <f t="shared" si="0"/>
        <v>21</v>
      </c>
      <c r="L13" s="44">
        <f t="shared" si="1"/>
        <v>0.538461538461538</v>
      </c>
      <c r="M13" s="45">
        <f t="shared" si="2"/>
        <v>17.5</v>
      </c>
      <c r="N13" s="80"/>
    </row>
    <row r="14" ht="18.75" spans="1:14">
      <c r="A14" s="28">
        <v>10</v>
      </c>
      <c r="B14" s="29" t="s">
        <v>100</v>
      </c>
      <c r="C14" s="29">
        <v>527</v>
      </c>
      <c r="D14" s="29">
        <v>38</v>
      </c>
      <c r="E14" s="29">
        <v>4</v>
      </c>
      <c r="F14" s="29">
        <v>34</v>
      </c>
      <c r="G14" s="30">
        <v>21</v>
      </c>
      <c r="H14" s="30">
        <v>21</v>
      </c>
      <c r="I14" s="30">
        <v>23</v>
      </c>
      <c r="J14" s="30">
        <v>14</v>
      </c>
      <c r="K14" s="43">
        <f t="shared" si="0"/>
        <v>19.75</v>
      </c>
      <c r="L14" s="44">
        <f t="shared" si="1"/>
        <v>0.580882352941177</v>
      </c>
      <c r="M14" s="45">
        <f t="shared" si="2"/>
        <v>16.25</v>
      </c>
      <c r="N14" s="80"/>
    </row>
    <row r="15" ht="18.75" spans="1:14">
      <c r="A15" s="28">
        <v>11</v>
      </c>
      <c r="B15" s="29" t="s">
        <v>101</v>
      </c>
      <c r="C15" s="29">
        <v>529</v>
      </c>
      <c r="D15" s="29">
        <v>39</v>
      </c>
      <c r="E15" s="29">
        <v>0</v>
      </c>
      <c r="F15" s="29">
        <v>39</v>
      </c>
      <c r="G15" s="30">
        <v>21</v>
      </c>
      <c r="H15" s="30">
        <v>14</v>
      </c>
      <c r="I15" s="30">
        <v>20</v>
      </c>
      <c r="J15" s="30">
        <v>39</v>
      </c>
      <c r="K15" s="43">
        <f t="shared" si="0"/>
        <v>23.5</v>
      </c>
      <c r="L15" s="44">
        <f t="shared" si="1"/>
        <v>0.602564102564103</v>
      </c>
      <c r="M15" s="45">
        <f t="shared" si="2"/>
        <v>16.25</v>
      </c>
      <c r="N15" s="80"/>
    </row>
    <row r="16" ht="18.75" spans="1:13">
      <c r="A16" s="28">
        <v>12</v>
      </c>
      <c r="B16" s="29" t="s">
        <v>102</v>
      </c>
      <c r="C16" s="29">
        <v>530</v>
      </c>
      <c r="D16" s="29">
        <v>31</v>
      </c>
      <c r="E16" s="29">
        <v>4</v>
      </c>
      <c r="F16" s="29">
        <v>27</v>
      </c>
      <c r="G16" s="30">
        <v>6</v>
      </c>
      <c r="H16" s="30">
        <v>15</v>
      </c>
      <c r="I16" s="30">
        <v>17</v>
      </c>
      <c r="J16" s="30">
        <v>13</v>
      </c>
      <c r="K16" s="43">
        <f t="shared" si="0"/>
        <v>12.75</v>
      </c>
      <c r="L16" s="44">
        <f t="shared" si="1"/>
        <v>0.472222222222222</v>
      </c>
      <c r="M16" s="45">
        <f t="shared" si="2"/>
        <v>15</v>
      </c>
    </row>
    <row r="17" ht="18.75" spans="1:13">
      <c r="A17" s="28">
        <v>13</v>
      </c>
      <c r="B17" s="29" t="s">
        <v>103</v>
      </c>
      <c r="C17" s="29">
        <v>523</v>
      </c>
      <c r="D17" s="29">
        <v>35</v>
      </c>
      <c r="E17" s="29">
        <v>1</v>
      </c>
      <c r="F17" s="29">
        <v>33</v>
      </c>
      <c r="G17" s="30">
        <v>12</v>
      </c>
      <c r="H17" s="30">
        <v>20</v>
      </c>
      <c r="I17" s="30">
        <v>32</v>
      </c>
      <c r="J17" s="30">
        <v>19</v>
      </c>
      <c r="K17" s="43">
        <f t="shared" si="0"/>
        <v>20.75</v>
      </c>
      <c r="L17" s="44">
        <f t="shared" si="1"/>
        <v>0.628787878787879</v>
      </c>
      <c r="M17" s="45">
        <f t="shared" si="2"/>
        <v>17.5</v>
      </c>
    </row>
    <row r="18" ht="18.75" spans="1:13">
      <c r="A18" s="28">
        <v>14</v>
      </c>
      <c r="B18" s="29" t="s">
        <v>104</v>
      </c>
      <c r="C18" s="29" t="s">
        <v>105</v>
      </c>
      <c r="D18" s="29" t="s">
        <v>81</v>
      </c>
      <c r="E18" s="29">
        <v>0</v>
      </c>
      <c r="F18" s="29">
        <v>35</v>
      </c>
      <c r="G18" s="30">
        <v>14</v>
      </c>
      <c r="H18" s="30">
        <v>14</v>
      </c>
      <c r="I18" s="30">
        <v>24</v>
      </c>
      <c r="J18" s="30">
        <v>16</v>
      </c>
      <c r="K18" s="43">
        <f t="shared" si="0"/>
        <v>17</v>
      </c>
      <c r="L18" s="44">
        <f t="shared" si="1"/>
        <v>0.485714285714286</v>
      </c>
      <c r="M18" s="45">
        <f t="shared" si="2"/>
        <v>13.75</v>
      </c>
    </row>
    <row r="19" ht="18.75" spans="1:13">
      <c r="A19" s="28">
        <v>15</v>
      </c>
      <c r="B19" s="29" t="s">
        <v>106</v>
      </c>
      <c r="C19" s="29" t="s">
        <v>105</v>
      </c>
      <c r="D19" s="29" t="s">
        <v>107</v>
      </c>
      <c r="E19" s="29">
        <v>0</v>
      </c>
      <c r="F19" s="29">
        <v>16</v>
      </c>
      <c r="G19" s="30">
        <v>5</v>
      </c>
      <c r="H19" s="30">
        <v>9</v>
      </c>
      <c r="I19" s="30">
        <v>14</v>
      </c>
      <c r="J19" s="30">
        <v>6</v>
      </c>
      <c r="K19" s="43">
        <f t="shared" si="0"/>
        <v>8.5</v>
      </c>
      <c r="L19" s="44">
        <f t="shared" si="1"/>
        <v>0.53125</v>
      </c>
      <c r="M19" s="45">
        <f t="shared" si="2"/>
        <v>13.75</v>
      </c>
    </row>
    <row r="20" ht="18.75" spans="1:13">
      <c r="A20" s="28">
        <v>16</v>
      </c>
      <c r="B20" s="29" t="s">
        <v>108</v>
      </c>
      <c r="C20" s="29" t="s">
        <v>109</v>
      </c>
      <c r="D20" s="29" t="s">
        <v>107</v>
      </c>
      <c r="E20" s="29">
        <v>0</v>
      </c>
      <c r="F20" s="29">
        <v>16</v>
      </c>
      <c r="G20" s="30">
        <v>11</v>
      </c>
      <c r="H20" s="30">
        <v>10</v>
      </c>
      <c r="I20" s="30">
        <v>18</v>
      </c>
      <c r="J20" s="30">
        <v>8</v>
      </c>
      <c r="K20" s="43">
        <f t="shared" si="0"/>
        <v>11.75</v>
      </c>
      <c r="L20" s="44">
        <f t="shared" si="1"/>
        <v>0.734375</v>
      </c>
      <c r="M20" s="45">
        <f t="shared" si="2"/>
        <v>20</v>
      </c>
    </row>
    <row r="21" spans="7:10">
      <c r="G21" s="79">
        <v>20</v>
      </c>
      <c r="H21" s="79">
        <v>20</v>
      </c>
      <c r="I21" s="79">
        <v>15</v>
      </c>
      <c r="J21" s="79">
        <v>10</v>
      </c>
    </row>
    <row r="22" spans="7:10">
      <c r="G22" s="79">
        <v>20</v>
      </c>
      <c r="H22" s="79">
        <v>15</v>
      </c>
      <c r="I22" s="79">
        <v>15</v>
      </c>
      <c r="J22" s="79">
        <v>10</v>
      </c>
    </row>
    <row r="23" spans="7:10">
      <c r="G23" s="79">
        <v>20</v>
      </c>
      <c r="H23" s="79">
        <v>10</v>
      </c>
      <c r="I23" s="79">
        <v>20</v>
      </c>
      <c r="J23" s="79">
        <v>15</v>
      </c>
    </row>
    <row r="24" spans="7:10">
      <c r="G24" s="79">
        <v>20</v>
      </c>
      <c r="H24" s="79">
        <v>10</v>
      </c>
      <c r="I24" s="79">
        <v>20</v>
      </c>
      <c r="J24" s="61" t="s">
        <v>58</v>
      </c>
    </row>
    <row r="25" spans="7:10">
      <c r="G25" s="79">
        <v>15</v>
      </c>
      <c r="H25" s="79">
        <v>5</v>
      </c>
      <c r="I25" s="79">
        <v>20</v>
      </c>
      <c r="J25" s="79">
        <v>15</v>
      </c>
    </row>
    <row r="26" spans="7:10">
      <c r="G26" s="61" t="s">
        <v>57</v>
      </c>
      <c r="H26" s="61" t="s">
        <v>58</v>
      </c>
      <c r="I26" s="61" t="s">
        <v>58</v>
      </c>
      <c r="J26" s="61" t="s">
        <v>57</v>
      </c>
    </row>
    <row r="27" spans="7:10">
      <c r="G27" s="61" t="s">
        <v>57</v>
      </c>
      <c r="H27" s="61" t="s">
        <v>58</v>
      </c>
      <c r="I27" s="61" t="s">
        <v>57</v>
      </c>
      <c r="J27" s="61" t="s">
        <v>57</v>
      </c>
    </row>
    <row r="28" spans="7:10">
      <c r="G28" s="61" t="s">
        <v>58</v>
      </c>
      <c r="H28" s="61" t="s">
        <v>57</v>
      </c>
      <c r="I28" s="61" t="s">
        <v>59</v>
      </c>
      <c r="J28" s="61" t="s">
        <v>58</v>
      </c>
    </row>
    <row r="29" spans="7:10">
      <c r="G29" s="61" t="s">
        <v>57</v>
      </c>
      <c r="H29" s="61" t="s">
        <v>58</v>
      </c>
      <c r="I29" s="61" t="s">
        <v>57</v>
      </c>
      <c r="J29" s="61" t="s">
        <v>58</v>
      </c>
    </row>
    <row r="30" spans="7:10">
      <c r="G30" s="61" t="s">
        <v>57</v>
      </c>
      <c r="H30" s="61" t="s">
        <v>57</v>
      </c>
      <c r="I30" s="61" t="s">
        <v>58</v>
      </c>
      <c r="J30" s="61" t="s">
        <v>59</v>
      </c>
    </row>
    <row r="31" spans="7:10">
      <c r="G31" s="61" t="s">
        <v>57</v>
      </c>
      <c r="H31" s="61" t="s">
        <v>58</v>
      </c>
      <c r="I31" s="61" t="s">
        <v>59</v>
      </c>
      <c r="J31" s="61" t="s">
        <v>57</v>
      </c>
    </row>
    <row r="32" spans="7:10">
      <c r="G32" s="61" t="s">
        <v>58</v>
      </c>
      <c r="H32" s="61" t="s">
        <v>57</v>
      </c>
      <c r="I32" s="61" t="s">
        <v>58</v>
      </c>
      <c r="J32" s="61" t="s">
        <v>59</v>
      </c>
    </row>
    <row r="33" spans="7:10">
      <c r="G33" s="61" t="s">
        <v>58</v>
      </c>
      <c r="H33" s="61" t="s">
        <v>58</v>
      </c>
      <c r="I33" s="61" t="s">
        <v>57</v>
      </c>
      <c r="J33" s="61" t="s">
        <v>57</v>
      </c>
    </row>
    <row r="34" spans="7:10">
      <c r="G34" s="61" t="s">
        <v>57</v>
      </c>
      <c r="H34" s="61" t="s">
        <v>58</v>
      </c>
      <c r="I34" s="61" t="s">
        <v>59</v>
      </c>
      <c r="J34" s="61" t="s">
        <v>59</v>
      </c>
    </row>
    <row r="35" spans="7:10">
      <c r="G35" s="61" t="s">
        <v>57</v>
      </c>
      <c r="H35" s="61" t="s">
        <v>58</v>
      </c>
      <c r="I35" s="61" t="s">
        <v>59</v>
      </c>
      <c r="J35" s="61" t="s">
        <v>59</v>
      </c>
    </row>
    <row r="36" spans="7:10">
      <c r="G36" s="61" t="s">
        <v>57</v>
      </c>
      <c r="H36" s="61" t="s">
        <v>57</v>
      </c>
      <c r="I36" s="61" t="s">
        <v>57</v>
      </c>
      <c r="J36" s="61" t="s">
        <v>57</v>
      </c>
    </row>
  </sheetData>
  <mergeCells count="2">
    <mergeCell ref="A3:M3"/>
    <mergeCell ref="A1:M2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selection activeCell="M5" sqref="M5:M13"/>
    </sheetView>
  </sheetViews>
  <sheetFormatPr defaultColWidth="9" defaultRowHeight="13.5"/>
  <cols>
    <col min="1" max="1" width="6.375" style="1" customWidth="1"/>
    <col min="2" max="2" width="13.625" style="1" customWidth="1"/>
    <col min="3" max="6" width="11.125" style="1" customWidth="1"/>
    <col min="7" max="10" width="7.75" style="1" customWidth="1"/>
    <col min="11" max="11" width="10.125" style="69" customWidth="1"/>
    <col min="12" max="12" width="8" style="69" customWidth="1"/>
    <col min="13" max="13" width="10.125" style="1" customWidth="1"/>
    <col min="14" max="16384" width="9" style="1"/>
  </cols>
  <sheetData>
    <row r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4.25" spans="1:13">
      <c r="A3" s="5" t="s">
        <v>110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ht="14.25" spans="1:13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6">
        <v>4.16</v>
      </c>
      <c r="H4" s="6">
        <v>4.18</v>
      </c>
      <c r="I4" s="6">
        <v>4.19</v>
      </c>
      <c r="J4" s="6">
        <v>4.2</v>
      </c>
      <c r="K4" s="32" t="s">
        <v>8</v>
      </c>
      <c r="L4" s="32" t="s">
        <v>9</v>
      </c>
      <c r="M4" s="30" t="s">
        <v>10</v>
      </c>
    </row>
    <row r="5" ht="18.75" spans="1:14">
      <c r="A5" s="30">
        <v>1</v>
      </c>
      <c r="B5" s="29" t="s">
        <v>111</v>
      </c>
      <c r="C5" s="29">
        <v>504</v>
      </c>
      <c r="D5" s="29">
        <v>30</v>
      </c>
      <c r="E5" s="29">
        <v>5</v>
      </c>
      <c r="F5" s="29">
        <v>25</v>
      </c>
      <c r="G5" s="34">
        <v>22</v>
      </c>
      <c r="H5" s="34">
        <v>25</v>
      </c>
      <c r="I5" s="34">
        <v>22</v>
      </c>
      <c r="J5" s="34">
        <v>25</v>
      </c>
      <c r="K5" s="45">
        <f>AVERAGE(G5:J5)</f>
        <v>23.5</v>
      </c>
      <c r="L5" s="44">
        <f>K5/F5</f>
        <v>0.94</v>
      </c>
      <c r="M5" s="45">
        <f>AVERAGE(H14:J14)</f>
        <v>20</v>
      </c>
      <c r="N5" s="60"/>
    </row>
    <row r="6" ht="18.75" spans="1:14">
      <c r="A6" s="30">
        <v>2</v>
      </c>
      <c r="B6" s="29" t="s">
        <v>112</v>
      </c>
      <c r="C6" s="29">
        <v>506</v>
      </c>
      <c r="D6" s="29">
        <v>29</v>
      </c>
      <c r="E6" s="29">
        <v>3</v>
      </c>
      <c r="F6" s="29">
        <v>26</v>
      </c>
      <c r="G6" s="34">
        <v>22</v>
      </c>
      <c r="H6" s="34">
        <v>26</v>
      </c>
      <c r="I6" s="34">
        <v>26</v>
      </c>
      <c r="J6" s="34">
        <v>26</v>
      </c>
      <c r="K6" s="45">
        <f t="shared" ref="K6:K13" si="0">AVERAGE(G6:J6)</f>
        <v>25</v>
      </c>
      <c r="L6" s="44">
        <f t="shared" ref="L6:L13" si="1">K6/F6</f>
        <v>0.961538461538462</v>
      </c>
      <c r="M6" s="45">
        <f t="shared" ref="M6:M13" si="2">AVERAGE(H15:J15)</f>
        <v>20</v>
      </c>
      <c r="N6" s="60"/>
    </row>
    <row r="7" ht="18.75" spans="1:14">
      <c r="A7" s="30">
        <v>3</v>
      </c>
      <c r="B7" s="29" t="s">
        <v>113</v>
      </c>
      <c r="C7" s="29">
        <v>507</v>
      </c>
      <c r="D7" s="29">
        <v>30</v>
      </c>
      <c r="E7" s="29">
        <v>3</v>
      </c>
      <c r="F7" s="29">
        <v>27</v>
      </c>
      <c r="G7" s="34">
        <v>26</v>
      </c>
      <c r="H7" s="34">
        <v>26</v>
      </c>
      <c r="I7" s="34">
        <v>26</v>
      </c>
      <c r="J7" s="34">
        <v>27</v>
      </c>
      <c r="K7" s="45">
        <f t="shared" si="0"/>
        <v>26.25</v>
      </c>
      <c r="L7" s="44">
        <f t="shared" si="1"/>
        <v>0.972222222222222</v>
      </c>
      <c r="M7" s="45">
        <f t="shared" si="2"/>
        <v>16.6666666666667</v>
      </c>
      <c r="N7" s="60"/>
    </row>
    <row r="8" ht="18.75" spans="1:14">
      <c r="A8" s="30">
        <v>4</v>
      </c>
      <c r="B8" s="29" t="s">
        <v>114</v>
      </c>
      <c r="C8" s="29">
        <v>508</v>
      </c>
      <c r="D8" s="29">
        <v>30</v>
      </c>
      <c r="E8" s="29" t="s">
        <v>115</v>
      </c>
      <c r="F8" s="29" t="s">
        <v>116</v>
      </c>
      <c r="G8" s="34">
        <v>22</v>
      </c>
      <c r="H8" s="34">
        <v>26</v>
      </c>
      <c r="I8" s="34">
        <v>26</v>
      </c>
      <c r="J8" s="34">
        <v>22</v>
      </c>
      <c r="K8" s="45">
        <f t="shared" si="0"/>
        <v>24</v>
      </c>
      <c r="L8" s="44">
        <f t="shared" si="1"/>
        <v>0.888888888888889</v>
      </c>
      <c r="M8" s="45">
        <f t="shared" si="2"/>
        <v>20</v>
      </c>
      <c r="N8" s="60"/>
    </row>
    <row r="9" ht="18.75" spans="1:14">
      <c r="A9" s="30">
        <v>5</v>
      </c>
      <c r="B9" s="29" t="s">
        <v>117</v>
      </c>
      <c r="C9" s="29">
        <v>509</v>
      </c>
      <c r="D9" s="29">
        <v>30</v>
      </c>
      <c r="E9" s="29">
        <v>6</v>
      </c>
      <c r="F9" s="29" t="s">
        <v>118</v>
      </c>
      <c r="G9" s="34">
        <v>18</v>
      </c>
      <c r="H9" s="34">
        <v>19</v>
      </c>
      <c r="I9" s="34">
        <v>22</v>
      </c>
      <c r="J9" s="34">
        <v>22</v>
      </c>
      <c r="K9" s="45">
        <f t="shared" si="0"/>
        <v>20.25</v>
      </c>
      <c r="L9" s="44">
        <f t="shared" si="1"/>
        <v>0.84375</v>
      </c>
      <c r="M9" s="45">
        <f t="shared" si="2"/>
        <v>20</v>
      </c>
      <c r="N9" s="60"/>
    </row>
    <row r="10" ht="18.75" spans="1:14">
      <c r="A10" s="30">
        <v>6</v>
      </c>
      <c r="B10" s="29" t="s">
        <v>119</v>
      </c>
      <c r="C10" s="29">
        <v>510</v>
      </c>
      <c r="D10" s="29">
        <v>29</v>
      </c>
      <c r="E10" s="29">
        <v>4</v>
      </c>
      <c r="F10" s="29">
        <v>25</v>
      </c>
      <c r="G10" s="34">
        <v>23</v>
      </c>
      <c r="H10" s="34">
        <v>25</v>
      </c>
      <c r="I10" s="34">
        <v>25</v>
      </c>
      <c r="J10" s="34">
        <v>24</v>
      </c>
      <c r="K10" s="45">
        <f t="shared" si="0"/>
        <v>24.25</v>
      </c>
      <c r="L10" s="44">
        <f t="shared" si="1"/>
        <v>0.97</v>
      </c>
      <c r="M10" s="45">
        <f t="shared" si="2"/>
        <v>20</v>
      </c>
      <c r="N10" s="60"/>
    </row>
    <row r="11" ht="18.75" spans="1:14">
      <c r="A11" s="30">
        <v>7</v>
      </c>
      <c r="B11" s="29" t="s">
        <v>120</v>
      </c>
      <c r="C11" s="29">
        <v>511</v>
      </c>
      <c r="D11" s="29">
        <v>30</v>
      </c>
      <c r="E11" s="29">
        <v>5</v>
      </c>
      <c r="F11" s="29">
        <v>25</v>
      </c>
      <c r="G11" s="34">
        <v>24</v>
      </c>
      <c r="H11" s="34">
        <v>25</v>
      </c>
      <c r="I11" s="34">
        <v>25</v>
      </c>
      <c r="J11" s="34">
        <v>25</v>
      </c>
      <c r="K11" s="45">
        <f t="shared" si="0"/>
        <v>24.75</v>
      </c>
      <c r="L11" s="44">
        <f t="shared" si="1"/>
        <v>0.99</v>
      </c>
      <c r="M11" s="45">
        <f t="shared" si="2"/>
        <v>20</v>
      </c>
      <c r="N11" s="60"/>
    </row>
    <row r="12" ht="18.75" spans="1:14">
      <c r="A12" s="30">
        <v>8</v>
      </c>
      <c r="B12" s="29" t="s">
        <v>121</v>
      </c>
      <c r="C12" s="29">
        <v>512</v>
      </c>
      <c r="D12" s="29">
        <v>30</v>
      </c>
      <c r="E12" s="29">
        <v>7</v>
      </c>
      <c r="F12" s="29">
        <v>23</v>
      </c>
      <c r="G12" s="34">
        <v>20</v>
      </c>
      <c r="H12" s="34">
        <v>22</v>
      </c>
      <c r="I12" s="34">
        <v>22</v>
      </c>
      <c r="J12" s="34">
        <v>22</v>
      </c>
      <c r="K12" s="45">
        <f t="shared" si="0"/>
        <v>21.5</v>
      </c>
      <c r="L12" s="44">
        <f t="shared" si="1"/>
        <v>0.934782608695652</v>
      </c>
      <c r="M12" s="45">
        <f t="shared" si="2"/>
        <v>20</v>
      </c>
      <c r="N12" s="60"/>
    </row>
    <row r="13" ht="18.75" spans="1:14">
      <c r="A13" s="30">
        <v>9</v>
      </c>
      <c r="B13" s="29" t="s">
        <v>122</v>
      </c>
      <c r="C13" s="29">
        <v>514</v>
      </c>
      <c r="D13" s="29">
        <v>30</v>
      </c>
      <c r="E13" s="29">
        <v>7</v>
      </c>
      <c r="F13" s="29">
        <v>22</v>
      </c>
      <c r="G13" s="34">
        <v>22</v>
      </c>
      <c r="H13" s="34">
        <v>21</v>
      </c>
      <c r="I13" s="34">
        <v>22</v>
      </c>
      <c r="J13" s="34">
        <v>22</v>
      </c>
      <c r="K13" s="45">
        <f t="shared" si="0"/>
        <v>21.75</v>
      </c>
      <c r="L13" s="44">
        <f t="shared" si="1"/>
        <v>0.988636363636364</v>
      </c>
      <c r="M13" s="45">
        <f t="shared" si="2"/>
        <v>20</v>
      </c>
      <c r="N13" s="60"/>
    </row>
    <row r="14" ht="15" spans="1:14">
      <c r="A14" s="70"/>
      <c r="B14" s="71"/>
      <c r="C14" s="71"/>
      <c r="D14" s="72"/>
      <c r="E14" s="72"/>
      <c r="F14" s="73"/>
      <c r="G14" s="74">
        <v>20</v>
      </c>
      <c r="H14" s="74">
        <v>20</v>
      </c>
      <c r="I14" s="74">
        <v>20</v>
      </c>
      <c r="J14" s="74">
        <v>20</v>
      </c>
      <c r="K14" s="75"/>
      <c r="L14" s="76"/>
      <c r="M14" s="75"/>
      <c r="N14" s="60"/>
    </row>
    <row r="15" ht="15" spans="1:14">
      <c r="A15" s="70"/>
      <c r="B15" s="71"/>
      <c r="C15" s="71"/>
      <c r="D15" s="72"/>
      <c r="E15" s="72"/>
      <c r="F15" s="73"/>
      <c r="G15" s="74">
        <v>20</v>
      </c>
      <c r="H15" s="74">
        <v>20</v>
      </c>
      <c r="I15" s="74">
        <v>20</v>
      </c>
      <c r="J15" s="74">
        <v>20</v>
      </c>
      <c r="K15" s="75"/>
      <c r="L15" s="76"/>
      <c r="M15" s="75"/>
      <c r="N15" s="60"/>
    </row>
    <row r="16" ht="15" spans="1:14">
      <c r="A16" s="70"/>
      <c r="B16" s="71"/>
      <c r="C16" s="71"/>
      <c r="D16" s="72"/>
      <c r="E16" s="72"/>
      <c r="F16" s="73"/>
      <c r="G16" s="74">
        <v>20</v>
      </c>
      <c r="H16" s="74">
        <v>20</v>
      </c>
      <c r="I16" s="74">
        <v>10</v>
      </c>
      <c r="J16" s="74">
        <v>20</v>
      </c>
      <c r="K16" s="75"/>
      <c r="L16" s="76"/>
      <c r="M16" s="75"/>
      <c r="N16" s="60"/>
    </row>
    <row r="17" spans="7:14">
      <c r="G17" s="74">
        <v>20</v>
      </c>
      <c r="H17" s="74">
        <v>20</v>
      </c>
      <c r="I17" s="74">
        <v>20</v>
      </c>
      <c r="J17" s="74">
        <v>20</v>
      </c>
      <c r="K17" s="77"/>
      <c r="L17" s="77"/>
      <c r="M17" s="78"/>
      <c r="N17" s="60"/>
    </row>
    <row r="18" spans="7:14">
      <c r="G18" s="74">
        <v>20</v>
      </c>
      <c r="H18" s="74">
        <v>20</v>
      </c>
      <c r="I18" s="74">
        <v>20</v>
      </c>
      <c r="J18" s="74">
        <v>20</v>
      </c>
      <c r="K18" s="77"/>
      <c r="L18" s="77"/>
      <c r="M18" s="78"/>
      <c r="N18" s="60"/>
    </row>
    <row r="19" spans="7:14">
      <c r="G19" s="74">
        <v>20</v>
      </c>
      <c r="H19" s="74">
        <v>20</v>
      </c>
      <c r="I19" s="74">
        <v>20</v>
      </c>
      <c r="J19" s="74">
        <v>20</v>
      </c>
      <c r="K19" s="77"/>
      <c r="L19" s="77"/>
      <c r="M19" s="78"/>
      <c r="N19" s="60"/>
    </row>
    <row r="20" spans="7:14">
      <c r="G20" s="74">
        <v>20</v>
      </c>
      <c r="H20" s="74">
        <v>20</v>
      </c>
      <c r="I20" s="74">
        <v>20</v>
      </c>
      <c r="J20" s="74">
        <v>20</v>
      </c>
      <c r="K20" s="77"/>
      <c r="L20" s="77"/>
      <c r="M20" s="78"/>
      <c r="N20" s="60"/>
    </row>
    <row r="21" spans="7:14">
      <c r="G21" s="74">
        <v>20</v>
      </c>
      <c r="H21" s="74">
        <v>20</v>
      </c>
      <c r="I21" s="74">
        <v>20</v>
      </c>
      <c r="J21" s="74">
        <v>20</v>
      </c>
      <c r="K21" s="77"/>
      <c r="L21" s="77"/>
      <c r="M21" s="78"/>
      <c r="N21" s="60"/>
    </row>
    <row r="22" spans="7:14">
      <c r="G22" s="74">
        <v>20</v>
      </c>
      <c r="H22" s="74">
        <v>20</v>
      </c>
      <c r="I22" s="74">
        <v>20</v>
      </c>
      <c r="J22" s="74">
        <v>20</v>
      </c>
      <c r="K22" s="77"/>
      <c r="L22" s="77"/>
      <c r="M22" s="78"/>
      <c r="N22" s="60"/>
    </row>
    <row r="23" spans="7:14">
      <c r="G23" s="70"/>
      <c r="H23" s="70"/>
      <c r="I23" s="70"/>
      <c r="J23" s="70"/>
      <c r="N23" s="60"/>
    </row>
    <row r="24" spans="7:14">
      <c r="G24" s="70"/>
      <c r="H24" s="70"/>
      <c r="I24" s="70"/>
      <c r="J24" s="70"/>
      <c r="N24" s="60"/>
    </row>
    <row r="25" spans="7:14">
      <c r="G25" s="70"/>
      <c r="H25" s="70"/>
      <c r="I25" s="70"/>
      <c r="J25" s="70"/>
      <c r="N25" s="60"/>
    </row>
    <row r="26" spans="7:14">
      <c r="G26" s="70"/>
      <c r="H26" s="70"/>
      <c r="I26" s="70"/>
      <c r="J26" s="70"/>
      <c r="N26" s="60"/>
    </row>
    <row r="27" spans="7:14">
      <c r="G27" s="70"/>
      <c r="H27" s="70"/>
      <c r="I27" s="70"/>
      <c r="J27" s="70"/>
      <c r="N27" s="60"/>
    </row>
    <row r="28" spans="7:14">
      <c r="G28" s="70"/>
      <c r="H28" s="70"/>
      <c r="I28" s="70"/>
      <c r="J28" s="70"/>
      <c r="N28" s="60"/>
    </row>
    <row r="29" spans="7:10">
      <c r="G29" s="70"/>
      <c r="H29" s="70"/>
      <c r="I29" s="70"/>
      <c r="J29" s="70"/>
    </row>
  </sheetData>
  <mergeCells count="2">
    <mergeCell ref="A3:M3"/>
    <mergeCell ref="A1:M2"/>
  </mergeCells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workbookViewId="0">
      <selection activeCell="M5" sqref="M5:M13"/>
    </sheetView>
  </sheetViews>
  <sheetFormatPr defaultColWidth="9" defaultRowHeight="14.25"/>
  <cols>
    <col min="1" max="1" width="6.375" style="61" customWidth="1"/>
    <col min="2" max="2" width="11.5" style="61" customWidth="1"/>
    <col min="3" max="6" width="11.125" style="61" customWidth="1"/>
    <col min="7" max="7" width="6.5" style="61" customWidth="1"/>
    <col min="8" max="10" width="7.75" style="61" customWidth="1"/>
    <col min="11" max="11" width="10.125" style="62" customWidth="1"/>
    <col min="12" max="12" width="8" style="62" customWidth="1"/>
    <col min="13" max="13" width="10.125" style="63" customWidth="1"/>
    <col min="14" max="14" width="9.25" style="63"/>
    <col min="15" max="16384" width="9" style="63"/>
  </cols>
  <sheetData>
    <row r="1" ht="13.5" spans="1:13">
      <c r="A1" s="50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8"/>
    </row>
    <row r="2" ht="13.5" spans="1:13">
      <c r="A2" s="52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9"/>
    </row>
    <row r="3" spans="1:13">
      <c r="A3" s="3" t="s">
        <v>110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1"/>
    </row>
    <row r="4" spans="1:13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5" t="s">
        <v>62</v>
      </c>
      <c r="H4" s="6">
        <v>4.18</v>
      </c>
      <c r="I4" s="6">
        <v>4.19</v>
      </c>
      <c r="J4" s="6">
        <v>4.2</v>
      </c>
      <c r="K4" s="32" t="s">
        <v>8</v>
      </c>
      <c r="L4" s="32" t="s">
        <v>9</v>
      </c>
      <c r="M4" s="38" t="s">
        <v>10</v>
      </c>
    </row>
    <row r="5" ht="18.75" spans="1:14">
      <c r="A5" s="28">
        <v>1</v>
      </c>
      <c r="B5" s="54" t="s">
        <v>123</v>
      </c>
      <c r="C5" s="54">
        <v>604</v>
      </c>
      <c r="D5" s="55" t="s">
        <v>85</v>
      </c>
      <c r="E5" s="56">
        <v>4</v>
      </c>
      <c r="F5" s="54">
        <v>27</v>
      </c>
      <c r="G5" s="57">
        <v>27</v>
      </c>
      <c r="H5" s="34">
        <v>26</v>
      </c>
      <c r="I5" s="34">
        <v>26</v>
      </c>
      <c r="J5" s="34">
        <v>26</v>
      </c>
      <c r="K5" s="45">
        <f>AVERAGE(G5:J5)</f>
        <v>26.25</v>
      </c>
      <c r="L5" s="44">
        <f>K5/F5</f>
        <v>0.972222222222222</v>
      </c>
      <c r="M5" s="45">
        <f>AVERAGE(H14:J14)</f>
        <v>15</v>
      </c>
      <c r="N5" s="66"/>
    </row>
    <row r="6" ht="18.75" spans="1:14">
      <c r="A6" s="28">
        <v>2</v>
      </c>
      <c r="B6" s="54" t="s">
        <v>124</v>
      </c>
      <c r="C6" s="54">
        <v>605</v>
      </c>
      <c r="D6" s="55" t="s">
        <v>85</v>
      </c>
      <c r="E6" s="56">
        <v>6</v>
      </c>
      <c r="F6" s="54">
        <v>25</v>
      </c>
      <c r="G6" s="57">
        <v>24</v>
      </c>
      <c r="H6" s="34">
        <v>25</v>
      </c>
      <c r="I6" s="34">
        <v>25</v>
      </c>
      <c r="J6" s="34">
        <v>25</v>
      </c>
      <c r="K6" s="45">
        <f t="shared" ref="K6:K13" si="0">AVERAGE(G6:J6)</f>
        <v>24.75</v>
      </c>
      <c r="L6" s="44">
        <f t="shared" ref="L6:L13" si="1">K6/F6</f>
        <v>0.99</v>
      </c>
      <c r="M6" s="45">
        <f t="shared" ref="M6:M13" si="2">AVERAGE(H15:J15)</f>
        <v>18.3333333333333</v>
      </c>
      <c r="N6" s="66"/>
    </row>
    <row r="7" ht="18.75" spans="1:14">
      <c r="A7" s="28">
        <v>3</v>
      </c>
      <c r="B7" s="54" t="s">
        <v>125</v>
      </c>
      <c r="C7" s="54">
        <v>606</v>
      </c>
      <c r="D7" s="55" t="s">
        <v>126</v>
      </c>
      <c r="E7" s="56">
        <v>7</v>
      </c>
      <c r="F7" s="54">
        <v>23</v>
      </c>
      <c r="G7" s="57">
        <v>17</v>
      </c>
      <c r="H7" s="34">
        <v>15</v>
      </c>
      <c r="I7" s="34">
        <v>23</v>
      </c>
      <c r="J7" s="34">
        <v>24</v>
      </c>
      <c r="K7" s="45">
        <f t="shared" si="0"/>
        <v>19.75</v>
      </c>
      <c r="L7" s="44">
        <f t="shared" si="1"/>
        <v>0.858695652173913</v>
      </c>
      <c r="M7" s="45">
        <f t="shared" si="2"/>
        <v>20</v>
      </c>
      <c r="N7" s="66"/>
    </row>
    <row r="8" ht="18.75" spans="1:14">
      <c r="A8" s="28">
        <v>4</v>
      </c>
      <c r="B8" s="54" t="s">
        <v>127</v>
      </c>
      <c r="C8" s="54">
        <v>607</v>
      </c>
      <c r="D8" s="55" t="s">
        <v>85</v>
      </c>
      <c r="E8" s="56">
        <v>6</v>
      </c>
      <c r="F8" s="54">
        <v>25</v>
      </c>
      <c r="G8" s="57">
        <v>23</v>
      </c>
      <c r="H8" s="34">
        <v>24</v>
      </c>
      <c r="I8" s="34">
        <v>25</v>
      </c>
      <c r="J8" s="34">
        <v>24</v>
      </c>
      <c r="K8" s="45">
        <f t="shared" si="0"/>
        <v>24</v>
      </c>
      <c r="L8" s="44">
        <f t="shared" si="1"/>
        <v>0.96</v>
      </c>
      <c r="M8" s="45">
        <f t="shared" si="2"/>
        <v>16.6666666666667</v>
      </c>
      <c r="N8" s="66"/>
    </row>
    <row r="9" ht="18.75" spans="1:14">
      <c r="A9" s="28">
        <v>5</v>
      </c>
      <c r="B9" s="54" t="s">
        <v>128</v>
      </c>
      <c r="C9" s="54">
        <v>608</v>
      </c>
      <c r="D9" s="55" t="s">
        <v>85</v>
      </c>
      <c r="E9" s="56">
        <v>6</v>
      </c>
      <c r="F9" s="54">
        <v>25</v>
      </c>
      <c r="G9" s="57">
        <v>21</v>
      </c>
      <c r="H9" s="34">
        <v>21</v>
      </c>
      <c r="I9" s="34">
        <v>22</v>
      </c>
      <c r="J9" s="34">
        <v>23</v>
      </c>
      <c r="K9" s="45">
        <f t="shared" si="0"/>
        <v>21.75</v>
      </c>
      <c r="L9" s="44">
        <f t="shared" si="1"/>
        <v>0.87</v>
      </c>
      <c r="M9" s="45">
        <f t="shared" si="2"/>
        <v>18.3333333333333</v>
      </c>
      <c r="N9" s="66"/>
    </row>
    <row r="10" ht="18.75" spans="1:14">
      <c r="A10" s="28">
        <v>6</v>
      </c>
      <c r="B10" s="54" t="s">
        <v>129</v>
      </c>
      <c r="C10" s="54">
        <v>609</v>
      </c>
      <c r="D10" s="55" t="s">
        <v>89</v>
      </c>
      <c r="E10" s="56">
        <v>9</v>
      </c>
      <c r="F10" s="54">
        <v>23</v>
      </c>
      <c r="G10" s="57">
        <v>21</v>
      </c>
      <c r="H10" s="34">
        <v>23</v>
      </c>
      <c r="I10" s="34">
        <v>23</v>
      </c>
      <c r="J10" s="34">
        <v>23</v>
      </c>
      <c r="K10" s="45">
        <f t="shared" si="0"/>
        <v>22.5</v>
      </c>
      <c r="L10" s="44">
        <f t="shared" si="1"/>
        <v>0.978260869565217</v>
      </c>
      <c r="M10" s="45">
        <f t="shared" si="2"/>
        <v>15</v>
      </c>
      <c r="N10" s="66"/>
    </row>
    <row r="11" ht="18.75" spans="1:14">
      <c r="A11" s="28">
        <v>7</v>
      </c>
      <c r="B11" s="54" t="s">
        <v>130</v>
      </c>
      <c r="C11" s="54">
        <v>610</v>
      </c>
      <c r="D11" s="55" t="s">
        <v>85</v>
      </c>
      <c r="E11" s="56">
        <v>3</v>
      </c>
      <c r="F11" s="54">
        <v>28</v>
      </c>
      <c r="G11" s="57">
        <v>20</v>
      </c>
      <c r="H11" s="34">
        <v>25</v>
      </c>
      <c r="I11" s="34">
        <v>26</v>
      </c>
      <c r="J11" s="34">
        <v>27</v>
      </c>
      <c r="K11" s="45">
        <f t="shared" si="0"/>
        <v>24.5</v>
      </c>
      <c r="L11" s="44">
        <f t="shared" si="1"/>
        <v>0.875</v>
      </c>
      <c r="M11" s="45">
        <f t="shared" si="2"/>
        <v>11.6666666666667</v>
      </c>
      <c r="N11" s="66"/>
    </row>
    <row r="12" ht="18.75" spans="1:14">
      <c r="A12" s="28">
        <v>8</v>
      </c>
      <c r="B12" s="54" t="s">
        <v>131</v>
      </c>
      <c r="C12" s="54">
        <v>611</v>
      </c>
      <c r="D12" s="55" t="s">
        <v>85</v>
      </c>
      <c r="E12" s="56">
        <v>18</v>
      </c>
      <c r="F12" s="54">
        <v>13</v>
      </c>
      <c r="G12" s="57">
        <v>11</v>
      </c>
      <c r="H12" s="34">
        <v>12</v>
      </c>
      <c r="I12" s="34">
        <v>12</v>
      </c>
      <c r="J12" s="34">
        <v>11</v>
      </c>
      <c r="K12" s="45">
        <f t="shared" si="0"/>
        <v>11.5</v>
      </c>
      <c r="L12" s="44">
        <f t="shared" si="1"/>
        <v>0.884615384615385</v>
      </c>
      <c r="M12" s="45">
        <f t="shared" si="2"/>
        <v>20</v>
      </c>
      <c r="N12" s="66"/>
    </row>
    <row r="13" ht="18.75" spans="1:14">
      <c r="A13" s="28">
        <v>9</v>
      </c>
      <c r="B13" s="54" t="s">
        <v>132</v>
      </c>
      <c r="C13" s="54">
        <v>612</v>
      </c>
      <c r="D13" s="55" t="s">
        <v>126</v>
      </c>
      <c r="E13" s="56">
        <v>6</v>
      </c>
      <c r="F13" s="54">
        <v>23</v>
      </c>
      <c r="G13" s="57">
        <v>23</v>
      </c>
      <c r="H13" s="34">
        <v>23</v>
      </c>
      <c r="I13" s="34">
        <v>23</v>
      </c>
      <c r="J13" s="34">
        <v>22</v>
      </c>
      <c r="K13" s="45">
        <f t="shared" si="0"/>
        <v>22.75</v>
      </c>
      <c r="L13" s="44">
        <f t="shared" si="1"/>
        <v>0.989130434782609</v>
      </c>
      <c r="M13" s="45">
        <f t="shared" si="2"/>
        <v>16.6666666666667</v>
      </c>
      <c r="N13" s="66"/>
    </row>
    <row r="14" spans="7:14">
      <c r="G14" s="64" t="s">
        <v>59</v>
      </c>
      <c r="H14" s="65">
        <v>15</v>
      </c>
      <c r="I14" s="65">
        <v>15</v>
      </c>
      <c r="J14" s="65">
        <v>15</v>
      </c>
      <c r="K14" s="67"/>
      <c r="L14" s="67"/>
      <c r="M14" s="68"/>
      <c r="N14" s="66"/>
    </row>
    <row r="15" spans="7:14">
      <c r="G15" s="64" t="s">
        <v>59</v>
      </c>
      <c r="H15" s="65">
        <v>20</v>
      </c>
      <c r="I15" s="65">
        <v>15</v>
      </c>
      <c r="J15" s="65">
        <v>20</v>
      </c>
      <c r="K15" s="67"/>
      <c r="L15" s="67"/>
      <c r="M15" s="68"/>
      <c r="N15" s="66"/>
    </row>
    <row r="16" spans="7:14">
      <c r="G16" s="64" t="s">
        <v>57</v>
      </c>
      <c r="H16" s="65">
        <v>20</v>
      </c>
      <c r="I16" s="65">
        <v>20</v>
      </c>
      <c r="J16" s="65">
        <v>20</v>
      </c>
      <c r="K16" s="67"/>
      <c r="L16" s="67"/>
      <c r="M16" s="68"/>
      <c r="N16" s="66"/>
    </row>
    <row r="17" spans="7:14">
      <c r="G17" s="64" t="s">
        <v>60</v>
      </c>
      <c r="H17" s="65">
        <v>15</v>
      </c>
      <c r="I17" s="65">
        <v>20</v>
      </c>
      <c r="J17" s="65">
        <v>15</v>
      </c>
      <c r="K17" s="67"/>
      <c r="L17" s="67"/>
      <c r="M17" s="68"/>
      <c r="N17" s="66"/>
    </row>
    <row r="18" spans="7:14">
      <c r="G18" s="64" t="s">
        <v>58</v>
      </c>
      <c r="H18" s="65">
        <v>20</v>
      </c>
      <c r="I18" s="65">
        <v>20</v>
      </c>
      <c r="J18" s="65">
        <v>15</v>
      </c>
      <c r="K18" s="67"/>
      <c r="L18" s="67"/>
      <c r="M18" s="68"/>
      <c r="N18" s="66"/>
    </row>
    <row r="19" spans="7:14">
      <c r="G19" s="64" t="s">
        <v>58</v>
      </c>
      <c r="H19" s="65">
        <v>10</v>
      </c>
      <c r="I19" s="65">
        <v>20</v>
      </c>
      <c r="J19" s="65">
        <v>15</v>
      </c>
      <c r="K19" s="67"/>
      <c r="L19" s="67"/>
      <c r="M19" s="68"/>
      <c r="N19" s="66"/>
    </row>
    <row r="20" spans="7:14">
      <c r="G20" s="64" t="s">
        <v>60</v>
      </c>
      <c r="H20" s="65">
        <v>5</v>
      </c>
      <c r="I20" s="65">
        <v>15</v>
      </c>
      <c r="J20" s="65">
        <v>15</v>
      </c>
      <c r="K20" s="67"/>
      <c r="L20" s="67"/>
      <c r="M20" s="68"/>
      <c r="N20" s="66"/>
    </row>
    <row r="21" spans="7:14">
      <c r="G21" s="64" t="s">
        <v>57</v>
      </c>
      <c r="H21" s="65">
        <v>20</v>
      </c>
      <c r="I21" s="65">
        <v>20</v>
      </c>
      <c r="J21" s="65">
        <v>20</v>
      </c>
      <c r="K21" s="67"/>
      <c r="L21" s="67"/>
      <c r="M21" s="68"/>
      <c r="N21" s="66"/>
    </row>
    <row r="22" spans="7:14">
      <c r="G22" s="64" t="s">
        <v>60</v>
      </c>
      <c r="H22" s="65">
        <v>20</v>
      </c>
      <c r="I22" s="65">
        <v>15</v>
      </c>
      <c r="J22" s="65">
        <v>15</v>
      </c>
      <c r="K22" s="67"/>
      <c r="L22" s="67"/>
      <c r="M22" s="68"/>
      <c r="N22" s="66"/>
    </row>
    <row r="23" spans="7:14">
      <c r="G23" s="64"/>
      <c r="H23" s="64"/>
      <c r="I23" s="64"/>
      <c r="J23" s="64"/>
      <c r="K23" s="67"/>
      <c r="L23" s="67"/>
      <c r="M23" s="68"/>
      <c r="N23" s="68"/>
    </row>
    <row r="24" spans="7:14">
      <c r="G24" s="64"/>
      <c r="H24" s="64"/>
      <c r="I24" s="64"/>
      <c r="J24" s="64"/>
      <c r="K24" s="67"/>
      <c r="L24" s="67"/>
      <c r="M24" s="68"/>
      <c r="N24" s="68"/>
    </row>
  </sheetData>
  <mergeCells count="2">
    <mergeCell ref="A3:M3"/>
    <mergeCell ref="A1:M2"/>
  </mergeCells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1"/>
  <sheetViews>
    <sheetView tabSelected="1" zoomScale="85" zoomScaleNormal="85" workbookViewId="0">
      <selection activeCell="A86" sqref="$A86:$XFD98"/>
    </sheetView>
  </sheetViews>
  <sheetFormatPr defaultColWidth="9" defaultRowHeight="13.5"/>
  <cols>
    <col min="1" max="1" width="5.625" style="1" customWidth="1"/>
    <col min="2" max="2" width="22" style="1" customWidth="1"/>
    <col min="3" max="6" width="9.875" style="1" customWidth="1"/>
    <col min="7" max="10" width="7" style="1" customWidth="1"/>
    <col min="11" max="11" width="9.375" style="1" customWidth="1"/>
    <col min="12" max="12" width="8.375" style="1" customWidth="1"/>
    <col min="13" max="13" width="9.375" style="1" customWidth="1"/>
    <col min="14" max="16384" width="9" style="1"/>
  </cols>
  <sheetData>
    <row r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4.25" spans="1:13">
      <c r="A3" s="3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1"/>
    </row>
    <row r="4" ht="14.25" spans="1:13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6">
        <v>4.16</v>
      </c>
      <c r="H4" s="6">
        <v>4.18</v>
      </c>
      <c r="I4" s="6">
        <v>4.19</v>
      </c>
      <c r="J4" s="6">
        <v>4.2</v>
      </c>
      <c r="K4" s="32" t="s">
        <v>8</v>
      </c>
      <c r="L4" s="33" t="s">
        <v>9</v>
      </c>
      <c r="M4" s="30" t="s">
        <v>10</v>
      </c>
    </row>
    <row r="5" ht="18.75" spans="1:13">
      <c r="A5" s="7">
        <v>1</v>
      </c>
      <c r="B5" s="8" t="s">
        <v>11</v>
      </c>
      <c r="C5" s="9" t="s">
        <v>12</v>
      </c>
      <c r="D5" s="10">
        <v>39</v>
      </c>
      <c r="E5" s="11">
        <v>2</v>
      </c>
      <c r="F5" s="12">
        <v>37</v>
      </c>
      <c r="G5" s="13">
        <v>34</v>
      </c>
      <c r="H5" s="13">
        <v>32</v>
      </c>
      <c r="I5" s="13">
        <v>31</v>
      </c>
      <c r="J5" s="34"/>
      <c r="K5" s="35">
        <f t="shared" ref="K5:K20" si="0">AVERAGE(G5:J5)</f>
        <v>32.3333333333333</v>
      </c>
      <c r="L5" s="36">
        <f t="shared" ref="L5:L20" si="1">K5/F5</f>
        <v>0.873873873873874</v>
      </c>
      <c r="M5" s="35">
        <v>13.3333333333333</v>
      </c>
    </row>
    <row r="6" ht="18.75" spans="1:13">
      <c r="A6" s="7">
        <v>2</v>
      </c>
      <c r="B6" s="8" t="s">
        <v>13</v>
      </c>
      <c r="C6" s="9" t="s">
        <v>14</v>
      </c>
      <c r="D6" s="10">
        <v>36</v>
      </c>
      <c r="E6" s="11">
        <v>3</v>
      </c>
      <c r="F6" s="12">
        <v>33</v>
      </c>
      <c r="G6" s="13">
        <v>32</v>
      </c>
      <c r="H6" s="13">
        <v>30</v>
      </c>
      <c r="I6" s="13">
        <v>28</v>
      </c>
      <c r="J6" s="34"/>
      <c r="K6" s="35">
        <f t="shared" si="0"/>
        <v>30</v>
      </c>
      <c r="L6" s="36">
        <f t="shared" si="1"/>
        <v>0.909090909090909</v>
      </c>
      <c r="M6" s="35">
        <v>16.6666666666667</v>
      </c>
    </row>
    <row r="7" ht="18.75" spans="1:13">
      <c r="A7" s="7">
        <v>3</v>
      </c>
      <c r="B7" s="8" t="s">
        <v>15</v>
      </c>
      <c r="C7" s="14">
        <v>510</v>
      </c>
      <c r="D7" s="14">
        <v>35</v>
      </c>
      <c r="E7" s="11">
        <v>3</v>
      </c>
      <c r="F7" s="12">
        <v>32</v>
      </c>
      <c r="G7" s="13">
        <v>25</v>
      </c>
      <c r="H7" s="13">
        <v>26</v>
      </c>
      <c r="I7" s="13">
        <v>28</v>
      </c>
      <c r="J7" s="34"/>
      <c r="K7" s="35">
        <f t="shared" si="0"/>
        <v>26.3333333333333</v>
      </c>
      <c r="L7" s="36">
        <f t="shared" si="1"/>
        <v>0.822916666666667</v>
      </c>
      <c r="M7" s="35">
        <v>10</v>
      </c>
    </row>
    <row r="8" ht="18.75" spans="1:13">
      <c r="A8" s="7">
        <v>4</v>
      </c>
      <c r="B8" s="8" t="s">
        <v>16</v>
      </c>
      <c r="C8" s="14">
        <v>508</v>
      </c>
      <c r="D8" s="14">
        <v>35</v>
      </c>
      <c r="E8" s="11">
        <v>3</v>
      </c>
      <c r="F8" s="12">
        <v>32</v>
      </c>
      <c r="G8" s="13">
        <v>32</v>
      </c>
      <c r="H8" s="13">
        <v>31</v>
      </c>
      <c r="I8" s="13">
        <v>32</v>
      </c>
      <c r="J8" s="34"/>
      <c r="K8" s="35">
        <f t="shared" si="0"/>
        <v>31.6666666666667</v>
      </c>
      <c r="L8" s="36">
        <f t="shared" si="1"/>
        <v>0.989583333333333</v>
      </c>
      <c r="M8" s="35">
        <v>11.6666666666667</v>
      </c>
    </row>
    <row r="9" ht="18.75" spans="1:13">
      <c r="A9" s="7">
        <v>5</v>
      </c>
      <c r="B9" s="8" t="s">
        <v>17</v>
      </c>
      <c r="C9" s="14">
        <v>504</v>
      </c>
      <c r="D9" s="14">
        <v>36</v>
      </c>
      <c r="E9" s="11">
        <v>5</v>
      </c>
      <c r="F9" s="12">
        <v>31</v>
      </c>
      <c r="G9" s="13">
        <v>26</v>
      </c>
      <c r="H9" s="13">
        <v>31</v>
      </c>
      <c r="I9" s="13">
        <v>28</v>
      </c>
      <c r="J9" s="34"/>
      <c r="K9" s="35">
        <f t="shared" si="0"/>
        <v>28.3333333333333</v>
      </c>
      <c r="L9" s="36">
        <f t="shared" si="1"/>
        <v>0.913978494623656</v>
      </c>
      <c r="M9" s="35">
        <v>15</v>
      </c>
    </row>
    <row r="10" ht="18.75" spans="1:13">
      <c r="A10" s="7">
        <v>6</v>
      </c>
      <c r="B10" s="8" t="s">
        <v>18</v>
      </c>
      <c r="C10" s="14">
        <v>506</v>
      </c>
      <c r="D10" s="14">
        <v>34</v>
      </c>
      <c r="E10" s="11">
        <v>5</v>
      </c>
      <c r="F10" s="12">
        <v>29</v>
      </c>
      <c r="G10" s="13">
        <v>27</v>
      </c>
      <c r="H10" s="13">
        <v>29</v>
      </c>
      <c r="I10" s="13">
        <v>29</v>
      </c>
      <c r="J10" s="34"/>
      <c r="K10" s="35">
        <f t="shared" si="0"/>
        <v>28.3333333333333</v>
      </c>
      <c r="L10" s="36">
        <f t="shared" si="1"/>
        <v>0.977011494252873</v>
      </c>
      <c r="M10" s="35">
        <v>20</v>
      </c>
    </row>
    <row r="11" ht="18.75" spans="1:13">
      <c r="A11" s="7">
        <v>7</v>
      </c>
      <c r="B11" s="8" t="s">
        <v>19</v>
      </c>
      <c r="C11" s="14">
        <v>505</v>
      </c>
      <c r="D11" s="14">
        <v>35</v>
      </c>
      <c r="E11" s="11">
        <v>4</v>
      </c>
      <c r="F11" s="12">
        <v>31</v>
      </c>
      <c r="G11" s="13">
        <v>27</v>
      </c>
      <c r="H11" s="13">
        <v>26</v>
      </c>
      <c r="I11" s="13">
        <v>26</v>
      </c>
      <c r="J11" s="34"/>
      <c r="K11" s="35">
        <f t="shared" si="0"/>
        <v>26.3333333333333</v>
      </c>
      <c r="L11" s="36">
        <f t="shared" si="1"/>
        <v>0.849462365591398</v>
      </c>
      <c r="M11" s="35">
        <v>20</v>
      </c>
    </row>
    <row r="12" ht="18.75" spans="1:13">
      <c r="A12" s="7">
        <v>8</v>
      </c>
      <c r="B12" s="8" t="s">
        <v>20</v>
      </c>
      <c r="C12" s="14">
        <v>404</v>
      </c>
      <c r="D12" s="14">
        <v>42</v>
      </c>
      <c r="E12" s="11">
        <v>4</v>
      </c>
      <c r="F12" s="12">
        <v>38</v>
      </c>
      <c r="G12" s="13">
        <v>27</v>
      </c>
      <c r="H12" s="13">
        <v>17</v>
      </c>
      <c r="I12" s="13">
        <v>23</v>
      </c>
      <c r="J12" s="34"/>
      <c r="K12" s="35">
        <f t="shared" si="0"/>
        <v>22.3333333333333</v>
      </c>
      <c r="L12" s="36">
        <f t="shared" si="1"/>
        <v>0.587719298245614</v>
      </c>
      <c r="M12" s="35">
        <v>15</v>
      </c>
    </row>
    <row r="13" ht="18.75" spans="1:13">
      <c r="A13" s="7">
        <v>9</v>
      </c>
      <c r="B13" s="8" t="s">
        <v>21</v>
      </c>
      <c r="C13" s="14">
        <v>407</v>
      </c>
      <c r="D13" s="14">
        <v>42</v>
      </c>
      <c r="E13" s="11">
        <v>2</v>
      </c>
      <c r="F13" s="12">
        <v>40</v>
      </c>
      <c r="G13" s="13">
        <v>40</v>
      </c>
      <c r="H13" s="13">
        <v>36</v>
      </c>
      <c r="I13" s="13">
        <v>31</v>
      </c>
      <c r="J13" s="13"/>
      <c r="K13" s="35">
        <f t="shared" si="0"/>
        <v>35.6666666666667</v>
      </c>
      <c r="L13" s="36">
        <f t="shared" si="1"/>
        <v>0.891666666666667</v>
      </c>
      <c r="M13" s="35">
        <v>16.6666666666667</v>
      </c>
    </row>
    <row r="14" ht="18.75" spans="1:13">
      <c r="A14" s="7">
        <v>10</v>
      </c>
      <c r="B14" s="8" t="s">
        <v>22</v>
      </c>
      <c r="C14" s="10">
        <v>405</v>
      </c>
      <c r="D14" s="14">
        <v>28</v>
      </c>
      <c r="E14" s="11">
        <v>2</v>
      </c>
      <c r="F14" s="12">
        <v>26</v>
      </c>
      <c r="G14" s="15">
        <v>20</v>
      </c>
      <c r="H14" s="15">
        <v>17</v>
      </c>
      <c r="I14" s="15">
        <v>19</v>
      </c>
      <c r="J14" s="15"/>
      <c r="K14" s="35">
        <f t="shared" si="0"/>
        <v>18.6666666666667</v>
      </c>
      <c r="L14" s="36">
        <f t="shared" si="1"/>
        <v>0.717948717948718</v>
      </c>
      <c r="M14" s="35">
        <v>16.6666666666667</v>
      </c>
    </row>
    <row r="15" ht="18.75" spans="1:13">
      <c r="A15" s="7">
        <v>11</v>
      </c>
      <c r="B15" s="8" t="s">
        <v>23</v>
      </c>
      <c r="C15" s="10">
        <v>410</v>
      </c>
      <c r="D15" s="14">
        <v>31</v>
      </c>
      <c r="E15" s="11">
        <v>6</v>
      </c>
      <c r="F15" s="12">
        <v>25</v>
      </c>
      <c r="G15" s="15">
        <v>19</v>
      </c>
      <c r="H15" s="15">
        <v>27</v>
      </c>
      <c r="I15" s="15">
        <v>25</v>
      </c>
      <c r="J15" s="15"/>
      <c r="K15" s="35">
        <f t="shared" si="0"/>
        <v>23.6666666666667</v>
      </c>
      <c r="L15" s="36">
        <f t="shared" si="1"/>
        <v>0.946666666666667</v>
      </c>
      <c r="M15" s="35">
        <v>20</v>
      </c>
    </row>
    <row r="16" ht="18.75" spans="1:13">
      <c r="A16" s="7">
        <v>12</v>
      </c>
      <c r="B16" s="8" t="s">
        <v>24</v>
      </c>
      <c r="C16" s="10">
        <v>406</v>
      </c>
      <c r="D16" s="14">
        <v>26</v>
      </c>
      <c r="E16" s="11">
        <v>1</v>
      </c>
      <c r="F16" s="12">
        <v>25</v>
      </c>
      <c r="G16" s="15">
        <v>18</v>
      </c>
      <c r="H16" s="15">
        <v>20</v>
      </c>
      <c r="I16" s="15">
        <v>25</v>
      </c>
      <c r="J16" s="15"/>
      <c r="K16" s="35">
        <f t="shared" si="0"/>
        <v>21</v>
      </c>
      <c r="L16" s="36">
        <f t="shared" si="1"/>
        <v>0.84</v>
      </c>
      <c r="M16" s="35">
        <v>18.3333333333333</v>
      </c>
    </row>
    <row r="17" ht="18.75" spans="1:13">
      <c r="A17" s="7">
        <v>13</v>
      </c>
      <c r="B17" s="8" t="s">
        <v>25</v>
      </c>
      <c r="C17" s="10">
        <v>408</v>
      </c>
      <c r="D17" s="14">
        <v>34</v>
      </c>
      <c r="E17" s="11">
        <v>2</v>
      </c>
      <c r="F17" s="12">
        <v>32</v>
      </c>
      <c r="G17" s="13">
        <v>23</v>
      </c>
      <c r="H17" s="13">
        <v>25</v>
      </c>
      <c r="I17" s="13">
        <v>24</v>
      </c>
      <c r="J17" s="34"/>
      <c r="K17" s="35">
        <f t="shared" si="0"/>
        <v>24</v>
      </c>
      <c r="L17" s="36">
        <f t="shared" si="1"/>
        <v>0.75</v>
      </c>
      <c r="M17" s="35">
        <v>16.6666666666667</v>
      </c>
    </row>
    <row r="18" ht="18.75" spans="1:13">
      <c r="A18" s="7">
        <v>14</v>
      </c>
      <c r="B18" s="8" t="s">
        <v>26</v>
      </c>
      <c r="C18" s="10">
        <v>411</v>
      </c>
      <c r="D18" s="14">
        <v>35</v>
      </c>
      <c r="E18" s="11">
        <v>0</v>
      </c>
      <c r="F18" s="12">
        <v>35</v>
      </c>
      <c r="G18" s="13">
        <v>29</v>
      </c>
      <c r="H18" s="13">
        <v>26</v>
      </c>
      <c r="I18" s="13">
        <v>30</v>
      </c>
      <c r="J18" s="34"/>
      <c r="K18" s="35">
        <f t="shared" si="0"/>
        <v>28.3333333333333</v>
      </c>
      <c r="L18" s="36">
        <f t="shared" si="1"/>
        <v>0.80952380952381</v>
      </c>
      <c r="M18" s="35">
        <v>20</v>
      </c>
    </row>
    <row r="19" ht="18.75" spans="1:13">
      <c r="A19" s="7">
        <v>15</v>
      </c>
      <c r="B19" s="8" t="s">
        <v>27</v>
      </c>
      <c r="C19" s="9" t="s">
        <v>28</v>
      </c>
      <c r="D19" s="10">
        <v>33</v>
      </c>
      <c r="E19" s="11">
        <v>2</v>
      </c>
      <c r="F19" s="12">
        <v>31</v>
      </c>
      <c r="G19" s="13">
        <v>25</v>
      </c>
      <c r="H19" s="13">
        <v>29</v>
      </c>
      <c r="I19" s="13">
        <v>27</v>
      </c>
      <c r="J19" s="34"/>
      <c r="K19" s="35">
        <f t="shared" si="0"/>
        <v>27</v>
      </c>
      <c r="L19" s="36">
        <f t="shared" si="1"/>
        <v>0.870967741935484</v>
      </c>
      <c r="M19" s="35">
        <v>13.3333333333333</v>
      </c>
    </row>
    <row r="20" ht="18.75" spans="1:13">
      <c r="A20" s="7">
        <v>16</v>
      </c>
      <c r="B20" s="8" t="s">
        <v>29</v>
      </c>
      <c r="C20" s="9" t="s">
        <v>30</v>
      </c>
      <c r="D20" s="10">
        <v>40</v>
      </c>
      <c r="E20" s="11">
        <v>0</v>
      </c>
      <c r="F20" s="12">
        <v>40</v>
      </c>
      <c r="G20" s="13">
        <v>39</v>
      </c>
      <c r="H20" s="13">
        <v>40</v>
      </c>
      <c r="I20" s="13">
        <v>36</v>
      </c>
      <c r="J20" s="34"/>
      <c r="K20" s="35">
        <f t="shared" si="0"/>
        <v>38.3333333333333</v>
      </c>
      <c r="L20" s="36">
        <f t="shared" si="1"/>
        <v>0.958333333333333</v>
      </c>
      <c r="M20" s="35">
        <v>18.3333333333333</v>
      </c>
    </row>
    <row r="21" spans="1:13">
      <c r="A21" s="2" t="s">
        <v>0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ht="14.25" spans="1:13">
      <c r="A23" s="5" t="s">
        <v>61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</row>
    <row r="24" ht="14.25" spans="1:13">
      <c r="A24" s="5" t="s">
        <v>2</v>
      </c>
      <c r="B24" s="5" t="s">
        <v>3</v>
      </c>
      <c r="C24" s="5" t="s">
        <v>4</v>
      </c>
      <c r="D24" s="5" t="s">
        <v>5</v>
      </c>
      <c r="E24" s="5" t="s">
        <v>6</v>
      </c>
      <c r="F24" s="5" t="s">
        <v>7</v>
      </c>
      <c r="G24" s="5" t="s">
        <v>62</v>
      </c>
      <c r="H24" s="6">
        <v>4.18</v>
      </c>
      <c r="I24" s="6">
        <v>4.19</v>
      </c>
      <c r="J24" s="6">
        <v>4.2</v>
      </c>
      <c r="K24" s="32" t="s">
        <v>8</v>
      </c>
      <c r="L24" s="37" t="s">
        <v>9</v>
      </c>
      <c r="M24" s="38" t="s">
        <v>10</v>
      </c>
    </row>
    <row r="25" ht="18.75" spans="1:13">
      <c r="A25" s="16">
        <v>1</v>
      </c>
      <c r="B25" s="16" t="s">
        <v>63</v>
      </c>
      <c r="C25" s="16"/>
      <c r="D25" s="12">
        <v>40</v>
      </c>
      <c r="E25" s="12">
        <v>9</v>
      </c>
      <c r="F25" s="12">
        <v>31</v>
      </c>
      <c r="G25" s="17" t="s">
        <v>64</v>
      </c>
      <c r="H25" s="17"/>
      <c r="I25" s="17"/>
      <c r="J25" s="17"/>
      <c r="K25" s="17"/>
      <c r="L25" s="17"/>
      <c r="M25" s="17"/>
    </row>
    <row r="26" ht="18.75" spans="1:13">
      <c r="A26" s="16">
        <v>2</v>
      </c>
      <c r="B26" s="16" t="s">
        <v>65</v>
      </c>
      <c r="C26" s="16"/>
      <c r="D26" s="12">
        <v>38</v>
      </c>
      <c r="E26" s="12">
        <v>9</v>
      </c>
      <c r="F26" s="12">
        <v>29</v>
      </c>
      <c r="G26" s="17"/>
      <c r="H26" s="17"/>
      <c r="I26" s="17"/>
      <c r="J26" s="17"/>
      <c r="K26" s="17"/>
      <c r="L26" s="17"/>
      <c r="M26" s="17"/>
    </row>
    <row r="27" ht="18.75" spans="1:13">
      <c r="A27" s="16">
        <v>3</v>
      </c>
      <c r="B27" s="18" t="s">
        <v>66</v>
      </c>
      <c r="C27" s="16">
        <v>410</v>
      </c>
      <c r="D27" s="12">
        <v>34</v>
      </c>
      <c r="E27" s="12">
        <v>8</v>
      </c>
      <c r="F27" s="12">
        <v>26</v>
      </c>
      <c r="G27" s="17">
        <v>23</v>
      </c>
      <c r="H27" s="13">
        <v>18</v>
      </c>
      <c r="I27" s="13">
        <v>20</v>
      </c>
      <c r="J27" s="13">
        <v>17</v>
      </c>
      <c r="K27" s="35">
        <f t="shared" ref="K27:K33" si="2">AVERAGE(G27:J27)</f>
        <v>19.5</v>
      </c>
      <c r="L27" s="36">
        <f t="shared" ref="L27:L33" si="3">K27/F27</f>
        <v>0.75</v>
      </c>
      <c r="M27" s="39">
        <v>15</v>
      </c>
    </row>
    <row r="28" ht="18.75" spans="1:13">
      <c r="A28" s="16">
        <v>4</v>
      </c>
      <c r="B28" s="18" t="s">
        <v>67</v>
      </c>
      <c r="C28" s="16"/>
      <c r="D28" s="12">
        <v>33</v>
      </c>
      <c r="E28" s="12">
        <v>4</v>
      </c>
      <c r="F28" s="12">
        <v>29</v>
      </c>
      <c r="G28" s="19" t="s">
        <v>64</v>
      </c>
      <c r="H28" s="20"/>
      <c r="I28" s="20"/>
      <c r="J28" s="20"/>
      <c r="K28" s="20"/>
      <c r="L28" s="20"/>
      <c r="M28" s="40"/>
    </row>
    <row r="29" ht="18.75" spans="1:13">
      <c r="A29" s="16">
        <v>5</v>
      </c>
      <c r="B29" s="18" t="s">
        <v>68</v>
      </c>
      <c r="C29" s="16">
        <v>502</v>
      </c>
      <c r="D29" s="12">
        <v>36</v>
      </c>
      <c r="E29" s="12">
        <v>7</v>
      </c>
      <c r="F29" s="12">
        <v>29</v>
      </c>
      <c r="G29" s="17">
        <v>24</v>
      </c>
      <c r="H29" s="13">
        <v>22</v>
      </c>
      <c r="I29" s="13">
        <v>28</v>
      </c>
      <c r="J29" s="13">
        <v>20</v>
      </c>
      <c r="K29" s="35">
        <f t="shared" si="2"/>
        <v>23.5</v>
      </c>
      <c r="L29" s="36">
        <f t="shared" si="3"/>
        <v>0.810344827586207</v>
      </c>
      <c r="M29" s="39">
        <v>16.25</v>
      </c>
    </row>
    <row r="30" ht="14.25" spans="1:13">
      <c r="A30" s="16">
        <v>6</v>
      </c>
      <c r="B30" s="18" t="s">
        <v>69</v>
      </c>
      <c r="C30" s="21">
        <v>411</v>
      </c>
      <c r="D30" s="21">
        <v>34</v>
      </c>
      <c r="E30" s="21">
        <v>1</v>
      </c>
      <c r="F30" s="16">
        <v>33</v>
      </c>
      <c r="G30" s="17">
        <v>30</v>
      </c>
      <c r="H30" s="13">
        <v>24</v>
      </c>
      <c r="I30" s="13">
        <v>27</v>
      </c>
      <c r="J30" s="13">
        <v>22</v>
      </c>
      <c r="K30" s="35">
        <f t="shared" si="2"/>
        <v>25.75</v>
      </c>
      <c r="L30" s="36">
        <f t="shared" si="3"/>
        <v>0.78030303030303</v>
      </c>
      <c r="M30" s="39">
        <v>16.25</v>
      </c>
    </row>
    <row r="31" ht="14.25" spans="1:13">
      <c r="A31" s="16">
        <v>7</v>
      </c>
      <c r="B31" s="18" t="s">
        <v>70</v>
      </c>
      <c r="C31" s="21">
        <v>503</v>
      </c>
      <c r="D31" s="21">
        <v>34</v>
      </c>
      <c r="E31" s="21">
        <v>0</v>
      </c>
      <c r="F31" s="16">
        <v>34</v>
      </c>
      <c r="G31" s="17">
        <v>32</v>
      </c>
      <c r="H31" s="13" t="s">
        <v>42</v>
      </c>
      <c r="I31" s="13">
        <v>31</v>
      </c>
      <c r="J31" s="13">
        <v>32</v>
      </c>
      <c r="K31" s="35">
        <f t="shared" si="2"/>
        <v>31.6666666666667</v>
      </c>
      <c r="L31" s="36">
        <f t="shared" si="3"/>
        <v>0.931372549019608</v>
      </c>
      <c r="M31" s="39">
        <v>20</v>
      </c>
    </row>
    <row r="32" ht="14.25" spans="1:13">
      <c r="A32" s="16">
        <v>8</v>
      </c>
      <c r="B32" s="18" t="s">
        <v>71</v>
      </c>
      <c r="C32" s="21">
        <v>410</v>
      </c>
      <c r="D32" s="21">
        <v>36</v>
      </c>
      <c r="E32" s="21">
        <v>4</v>
      </c>
      <c r="F32" s="16">
        <v>32</v>
      </c>
      <c r="G32" s="17">
        <v>22</v>
      </c>
      <c r="H32" s="13"/>
      <c r="I32" s="13">
        <v>27</v>
      </c>
      <c r="J32" s="13">
        <v>26</v>
      </c>
      <c r="K32" s="35">
        <f t="shared" si="2"/>
        <v>25</v>
      </c>
      <c r="L32" s="36">
        <f t="shared" si="3"/>
        <v>0.78125</v>
      </c>
      <c r="M32" s="39">
        <v>11.25</v>
      </c>
    </row>
    <row r="33" ht="14.25" spans="1:13">
      <c r="A33" s="16">
        <v>9</v>
      </c>
      <c r="B33" s="18" t="s">
        <v>72</v>
      </c>
      <c r="C33" s="22">
        <v>408</v>
      </c>
      <c r="D33" s="22">
        <v>40</v>
      </c>
      <c r="E33" s="21">
        <v>0</v>
      </c>
      <c r="F33" s="16">
        <v>40</v>
      </c>
      <c r="G33" s="17">
        <v>40</v>
      </c>
      <c r="H33" s="13">
        <v>40</v>
      </c>
      <c r="I33" s="13">
        <v>40</v>
      </c>
      <c r="J33" s="13">
        <v>40</v>
      </c>
      <c r="K33" s="35">
        <f t="shared" si="2"/>
        <v>40</v>
      </c>
      <c r="L33" s="36">
        <f t="shared" si="3"/>
        <v>1</v>
      </c>
      <c r="M33" s="39">
        <v>20</v>
      </c>
    </row>
    <row r="34" ht="14.25" spans="1:13">
      <c r="A34" s="16">
        <v>10</v>
      </c>
      <c r="B34" s="18" t="s">
        <v>73</v>
      </c>
      <c r="C34" s="21">
        <v>406</v>
      </c>
      <c r="D34" s="21">
        <v>38</v>
      </c>
      <c r="E34" s="21">
        <v>0</v>
      </c>
      <c r="F34" s="16">
        <v>38</v>
      </c>
      <c r="G34" s="23" t="s">
        <v>44</v>
      </c>
      <c r="H34" s="24"/>
      <c r="I34" s="24"/>
      <c r="J34" s="24"/>
      <c r="K34" s="24"/>
      <c r="L34" s="24"/>
      <c r="M34" s="41"/>
    </row>
    <row r="35" ht="14.25" spans="1:13">
      <c r="A35" s="16">
        <v>11</v>
      </c>
      <c r="B35" s="18" t="s">
        <v>74</v>
      </c>
      <c r="C35" s="21">
        <v>405</v>
      </c>
      <c r="D35" s="21">
        <v>36</v>
      </c>
      <c r="E35" s="21">
        <v>1</v>
      </c>
      <c r="F35" s="16">
        <v>35</v>
      </c>
      <c r="G35" s="25"/>
      <c r="H35" s="26"/>
      <c r="I35" s="26"/>
      <c r="J35" s="26"/>
      <c r="K35" s="26"/>
      <c r="L35" s="26"/>
      <c r="M35" s="42"/>
    </row>
    <row r="36" ht="14.25" spans="1:13">
      <c r="A36" s="16">
        <v>12</v>
      </c>
      <c r="B36" s="18" t="s">
        <v>75</v>
      </c>
      <c r="C36" s="21">
        <v>404</v>
      </c>
      <c r="D36" s="21">
        <v>35</v>
      </c>
      <c r="E36" s="21">
        <v>0</v>
      </c>
      <c r="F36" s="16">
        <v>35</v>
      </c>
      <c r="G36" s="17">
        <v>35</v>
      </c>
      <c r="H36" s="13">
        <v>35</v>
      </c>
      <c r="I36" s="13">
        <v>35</v>
      </c>
      <c r="J36" s="13">
        <v>35</v>
      </c>
      <c r="K36" s="35">
        <f t="shared" ref="K36:K40" si="4">AVERAGE(G36:J36)</f>
        <v>35</v>
      </c>
      <c r="L36" s="36">
        <f t="shared" ref="L36:L40" si="5">K36/F36</f>
        <v>1</v>
      </c>
      <c r="M36" s="39">
        <v>17.5</v>
      </c>
    </row>
    <row r="37" ht="14.25" spans="1:13">
      <c r="A37" s="16">
        <v>13</v>
      </c>
      <c r="B37" s="18" t="s">
        <v>76</v>
      </c>
      <c r="C37" s="21">
        <v>506</v>
      </c>
      <c r="D37" s="21">
        <v>34</v>
      </c>
      <c r="E37" s="21">
        <v>0</v>
      </c>
      <c r="F37" s="16">
        <v>34</v>
      </c>
      <c r="G37" s="17">
        <v>25</v>
      </c>
      <c r="H37" s="13">
        <v>26</v>
      </c>
      <c r="I37" s="13">
        <v>28</v>
      </c>
      <c r="J37" s="13">
        <v>23</v>
      </c>
      <c r="K37" s="35">
        <f t="shared" si="4"/>
        <v>25.5</v>
      </c>
      <c r="L37" s="36">
        <f t="shared" si="5"/>
        <v>0.75</v>
      </c>
      <c r="M37" s="39">
        <v>18.75</v>
      </c>
    </row>
    <row r="38" ht="14.25" spans="1:13">
      <c r="A38" s="16">
        <v>14</v>
      </c>
      <c r="B38" s="18" t="s">
        <v>77</v>
      </c>
      <c r="C38" s="21">
        <v>505</v>
      </c>
      <c r="D38" s="21">
        <v>34</v>
      </c>
      <c r="E38" s="21">
        <v>0</v>
      </c>
      <c r="F38" s="16">
        <v>34</v>
      </c>
      <c r="G38" s="17" t="s">
        <v>78</v>
      </c>
      <c r="H38" s="13">
        <v>19</v>
      </c>
      <c r="I38" s="13">
        <v>22</v>
      </c>
      <c r="J38" s="13">
        <v>29</v>
      </c>
      <c r="K38" s="35">
        <f t="shared" si="4"/>
        <v>23.3333333333333</v>
      </c>
      <c r="L38" s="36">
        <f t="shared" si="5"/>
        <v>0.686274509803922</v>
      </c>
      <c r="M38" s="39">
        <v>17.5</v>
      </c>
    </row>
    <row r="39" ht="14.25" spans="1:13">
      <c r="A39" s="16">
        <v>15</v>
      </c>
      <c r="B39" s="18" t="s">
        <v>79</v>
      </c>
      <c r="C39" s="21">
        <v>504</v>
      </c>
      <c r="D39" s="21">
        <v>21</v>
      </c>
      <c r="E39" s="21">
        <v>0</v>
      </c>
      <c r="F39" s="16">
        <v>21</v>
      </c>
      <c r="G39" s="17">
        <v>11</v>
      </c>
      <c r="H39" s="13">
        <v>10</v>
      </c>
      <c r="I39" s="13">
        <v>11</v>
      </c>
      <c r="J39" s="13">
        <v>11</v>
      </c>
      <c r="K39" s="35">
        <f t="shared" si="4"/>
        <v>10.75</v>
      </c>
      <c r="L39" s="36">
        <f t="shared" si="5"/>
        <v>0.511904761904762</v>
      </c>
      <c r="M39" s="39">
        <v>20</v>
      </c>
    </row>
    <row r="40" ht="14.25" spans="1:13">
      <c r="A40" s="16">
        <v>16</v>
      </c>
      <c r="B40" s="18" t="s">
        <v>80</v>
      </c>
      <c r="C40" s="21">
        <v>507</v>
      </c>
      <c r="D40" s="27" t="s">
        <v>81</v>
      </c>
      <c r="E40" s="21">
        <v>1</v>
      </c>
      <c r="F40" s="16">
        <v>34</v>
      </c>
      <c r="G40" s="17">
        <v>30</v>
      </c>
      <c r="H40" s="13">
        <v>32</v>
      </c>
      <c r="I40" s="13">
        <v>34</v>
      </c>
      <c r="J40" s="13">
        <v>32</v>
      </c>
      <c r="K40" s="35">
        <f t="shared" si="4"/>
        <v>32</v>
      </c>
      <c r="L40" s="36">
        <f t="shared" si="5"/>
        <v>0.941176470588235</v>
      </c>
      <c r="M40" s="39">
        <v>20</v>
      </c>
    </row>
    <row r="41" ht="14.25" spans="1:13">
      <c r="A41" s="16">
        <v>17</v>
      </c>
      <c r="B41" s="18" t="s">
        <v>82</v>
      </c>
      <c r="C41" s="21">
        <v>411</v>
      </c>
      <c r="D41" s="27" t="s">
        <v>83</v>
      </c>
      <c r="E41" s="21">
        <v>2</v>
      </c>
      <c r="F41" s="16">
        <v>12</v>
      </c>
      <c r="G41" s="19" t="s">
        <v>44</v>
      </c>
      <c r="H41" s="20"/>
      <c r="I41" s="20"/>
      <c r="J41" s="20"/>
      <c r="K41" s="20"/>
      <c r="L41" s="20"/>
      <c r="M41" s="40"/>
    </row>
    <row r="42" ht="14.25" spans="1:13">
      <c r="A42" s="16">
        <v>18</v>
      </c>
      <c r="B42" s="18" t="s">
        <v>84</v>
      </c>
      <c r="C42" s="21">
        <v>410</v>
      </c>
      <c r="D42" s="27" t="s">
        <v>85</v>
      </c>
      <c r="E42" s="21">
        <v>2</v>
      </c>
      <c r="F42" s="16">
        <v>29</v>
      </c>
      <c r="G42" s="17" t="s">
        <v>51</v>
      </c>
      <c r="H42" s="13">
        <v>11</v>
      </c>
      <c r="I42" s="13">
        <v>20</v>
      </c>
      <c r="J42" s="13">
        <v>17</v>
      </c>
      <c r="K42" s="35">
        <f>AVERAGE(G42:J42)</f>
        <v>16</v>
      </c>
      <c r="L42" s="36">
        <f>K42/F42</f>
        <v>0.551724137931034</v>
      </c>
      <c r="M42" s="39">
        <v>16.25</v>
      </c>
    </row>
    <row r="43" spans="1:13">
      <c r="A43" s="2" t="s">
        <v>0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1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ht="14.25" spans="1:13">
      <c r="A45" s="5" t="s">
        <v>86</v>
      </c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</row>
    <row r="46" ht="14.25" spans="1:13">
      <c r="A46" s="5" t="s">
        <v>2</v>
      </c>
      <c r="B46" s="5" t="s">
        <v>3</v>
      </c>
      <c r="C46" s="5" t="s">
        <v>4</v>
      </c>
      <c r="D46" s="5" t="s">
        <v>5</v>
      </c>
      <c r="E46" s="5" t="s">
        <v>6</v>
      </c>
      <c r="F46" s="5" t="s">
        <v>7</v>
      </c>
      <c r="G46" s="6">
        <v>4.16</v>
      </c>
      <c r="H46" s="6">
        <v>4.18</v>
      </c>
      <c r="I46" s="6">
        <v>4.19</v>
      </c>
      <c r="J46" s="6">
        <v>4.2</v>
      </c>
      <c r="K46" s="32" t="s">
        <v>8</v>
      </c>
      <c r="L46" s="32" t="s">
        <v>9</v>
      </c>
      <c r="M46" s="38" t="s">
        <v>10</v>
      </c>
    </row>
    <row r="47" ht="18.75" spans="1:13">
      <c r="A47" s="28">
        <v>1</v>
      </c>
      <c r="B47" s="29" t="s">
        <v>87</v>
      </c>
      <c r="C47" s="29" t="s">
        <v>88</v>
      </c>
      <c r="D47" s="29" t="s">
        <v>89</v>
      </c>
      <c r="E47" s="29">
        <v>4</v>
      </c>
      <c r="F47" s="29">
        <v>28</v>
      </c>
      <c r="G47" s="30">
        <v>13</v>
      </c>
      <c r="H47" s="30">
        <v>10</v>
      </c>
      <c r="I47" s="30">
        <v>13</v>
      </c>
      <c r="J47" s="30">
        <v>13</v>
      </c>
      <c r="K47" s="43">
        <f t="shared" ref="K47:K62" si="6">AVERAGE(G47:J47)</f>
        <v>12.25</v>
      </c>
      <c r="L47" s="44">
        <f t="shared" ref="L47:L62" si="7">K47/F47</f>
        <v>0.4375</v>
      </c>
      <c r="M47" s="45">
        <v>16.25</v>
      </c>
    </row>
    <row r="48" ht="18.75" spans="1:13">
      <c r="A48" s="28">
        <v>2</v>
      </c>
      <c r="B48" s="29" t="s">
        <v>90</v>
      </c>
      <c r="C48" s="29" t="s">
        <v>91</v>
      </c>
      <c r="D48" s="29" t="s">
        <v>92</v>
      </c>
      <c r="E48" s="29">
        <v>2</v>
      </c>
      <c r="F48" s="29">
        <v>42</v>
      </c>
      <c r="G48" s="30">
        <v>16</v>
      </c>
      <c r="H48" s="30">
        <v>16</v>
      </c>
      <c r="I48" s="30">
        <v>20</v>
      </c>
      <c r="J48" s="30">
        <v>10</v>
      </c>
      <c r="K48" s="43">
        <f t="shared" si="6"/>
        <v>15.5</v>
      </c>
      <c r="L48" s="44">
        <f t="shared" si="7"/>
        <v>0.369047619047619</v>
      </c>
      <c r="M48" s="45">
        <v>15</v>
      </c>
    </row>
    <row r="49" ht="18.75" spans="1:13">
      <c r="A49" s="28">
        <v>3</v>
      </c>
      <c r="B49" s="29" t="s">
        <v>93</v>
      </c>
      <c r="C49" s="29">
        <v>503</v>
      </c>
      <c r="D49" s="29">
        <v>32</v>
      </c>
      <c r="E49" s="29">
        <v>6</v>
      </c>
      <c r="F49" s="29">
        <v>26</v>
      </c>
      <c r="G49" s="30">
        <v>10</v>
      </c>
      <c r="H49" s="30">
        <v>10</v>
      </c>
      <c r="I49" s="30">
        <v>20</v>
      </c>
      <c r="J49" s="30">
        <v>20</v>
      </c>
      <c r="K49" s="43">
        <f t="shared" si="6"/>
        <v>15</v>
      </c>
      <c r="L49" s="44">
        <f t="shared" si="7"/>
        <v>0.576923076923077</v>
      </c>
      <c r="M49" s="45">
        <v>16.25</v>
      </c>
    </row>
    <row r="50" ht="18.75" spans="1:13">
      <c r="A50" s="28">
        <v>4</v>
      </c>
      <c r="B50" s="29" t="s">
        <v>94</v>
      </c>
      <c r="C50" s="29">
        <v>503</v>
      </c>
      <c r="D50" s="29">
        <v>33</v>
      </c>
      <c r="E50" s="29">
        <v>2</v>
      </c>
      <c r="F50" s="29">
        <v>31</v>
      </c>
      <c r="G50" s="30">
        <v>12</v>
      </c>
      <c r="H50" s="30">
        <v>12</v>
      </c>
      <c r="I50" s="30">
        <v>13</v>
      </c>
      <c r="J50" s="30">
        <v>13</v>
      </c>
      <c r="K50" s="43">
        <f t="shared" si="6"/>
        <v>12.5</v>
      </c>
      <c r="L50" s="44">
        <f t="shared" si="7"/>
        <v>0.403225806451613</v>
      </c>
      <c r="M50" s="45">
        <v>16.6666666666667</v>
      </c>
    </row>
    <row r="51" ht="18.75" spans="1:13">
      <c r="A51" s="28">
        <v>5</v>
      </c>
      <c r="B51" s="29" t="s">
        <v>95</v>
      </c>
      <c r="C51" s="29">
        <v>506</v>
      </c>
      <c r="D51" s="29">
        <v>35</v>
      </c>
      <c r="E51" s="29">
        <v>3</v>
      </c>
      <c r="F51" s="29">
        <v>32</v>
      </c>
      <c r="G51" s="30">
        <v>18</v>
      </c>
      <c r="H51" s="30">
        <v>20</v>
      </c>
      <c r="I51" s="30">
        <v>25</v>
      </c>
      <c r="J51" s="30">
        <v>20</v>
      </c>
      <c r="K51" s="43">
        <f t="shared" si="6"/>
        <v>20.75</v>
      </c>
      <c r="L51" s="44">
        <f t="shared" si="7"/>
        <v>0.6484375</v>
      </c>
      <c r="M51" s="45">
        <v>13.75</v>
      </c>
    </row>
    <row r="52" ht="18.75" spans="1:13">
      <c r="A52" s="28">
        <v>6</v>
      </c>
      <c r="B52" s="29" t="s">
        <v>96</v>
      </c>
      <c r="C52" s="29">
        <v>520</v>
      </c>
      <c r="D52" s="29">
        <v>34</v>
      </c>
      <c r="E52" s="29">
        <v>4</v>
      </c>
      <c r="F52" s="29">
        <v>30</v>
      </c>
      <c r="G52" s="30">
        <v>12</v>
      </c>
      <c r="H52" s="30">
        <v>13</v>
      </c>
      <c r="I52" s="30">
        <v>12</v>
      </c>
      <c r="J52" s="30">
        <v>30</v>
      </c>
      <c r="K52" s="43">
        <f t="shared" si="6"/>
        <v>16.75</v>
      </c>
      <c r="L52" s="44">
        <f t="shared" si="7"/>
        <v>0.558333333333333</v>
      </c>
      <c r="M52" s="45">
        <v>17.5</v>
      </c>
    </row>
    <row r="53" ht="18.75" spans="1:13">
      <c r="A53" s="28">
        <v>7</v>
      </c>
      <c r="B53" s="29" t="s">
        <v>97</v>
      </c>
      <c r="C53" s="29">
        <v>518</v>
      </c>
      <c r="D53" s="29">
        <v>35</v>
      </c>
      <c r="E53" s="29">
        <v>4</v>
      </c>
      <c r="F53" s="29">
        <v>31</v>
      </c>
      <c r="G53" s="30">
        <v>13</v>
      </c>
      <c r="H53" s="30">
        <v>12</v>
      </c>
      <c r="I53" s="30">
        <v>14</v>
      </c>
      <c r="J53" s="30">
        <v>31</v>
      </c>
      <c r="K53" s="43">
        <f t="shared" si="6"/>
        <v>17.5</v>
      </c>
      <c r="L53" s="44">
        <f t="shared" si="7"/>
        <v>0.564516129032258</v>
      </c>
      <c r="M53" s="45">
        <v>18.75</v>
      </c>
    </row>
    <row r="54" ht="18.75" spans="1:13">
      <c r="A54" s="28">
        <v>8</v>
      </c>
      <c r="B54" s="29" t="s">
        <v>98</v>
      </c>
      <c r="C54" s="29">
        <v>521</v>
      </c>
      <c r="D54" s="29">
        <v>35</v>
      </c>
      <c r="E54" s="29">
        <v>1</v>
      </c>
      <c r="F54" s="29">
        <v>34</v>
      </c>
      <c r="G54" s="30">
        <v>20</v>
      </c>
      <c r="H54" s="30">
        <v>8</v>
      </c>
      <c r="I54" s="30">
        <v>32</v>
      </c>
      <c r="J54" s="30">
        <v>31</v>
      </c>
      <c r="K54" s="43">
        <f t="shared" si="6"/>
        <v>22.75</v>
      </c>
      <c r="L54" s="44">
        <f t="shared" si="7"/>
        <v>0.669117647058823</v>
      </c>
      <c r="M54" s="45">
        <v>15</v>
      </c>
    </row>
    <row r="55" ht="18.75" spans="1:13">
      <c r="A55" s="28">
        <v>9</v>
      </c>
      <c r="B55" s="29" t="s">
        <v>99</v>
      </c>
      <c r="C55" s="29">
        <v>524</v>
      </c>
      <c r="D55" s="29">
        <v>41</v>
      </c>
      <c r="E55" s="29">
        <v>2</v>
      </c>
      <c r="F55" s="29">
        <v>39</v>
      </c>
      <c r="G55" s="30">
        <v>18</v>
      </c>
      <c r="H55" s="30">
        <v>22</v>
      </c>
      <c r="I55" s="30">
        <v>27</v>
      </c>
      <c r="J55" s="30">
        <v>17</v>
      </c>
      <c r="K55" s="43">
        <f t="shared" si="6"/>
        <v>21</v>
      </c>
      <c r="L55" s="44">
        <f t="shared" si="7"/>
        <v>0.538461538461538</v>
      </c>
      <c r="M55" s="45">
        <v>17.5</v>
      </c>
    </row>
    <row r="56" ht="18.75" spans="1:13">
      <c r="A56" s="28">
        <v>10</v>
      </c>
      <c r="B56" s="29" t="s">
        <v>100</v>
      </c>
      <c r="C56" s="29">
        <v>527</v>
      </c>
      <c r="D56" s="29">
        <v>38</v>
      </c>
      <c r="E56" s="29">
        <v>4</v>
      </c>
      <c r="F56" s="29">
        <v>34</v>
      </c>
      <c r="G56" s="30">
        <v>21</v>
      </c>
      <c r="H56" s="30">
        <v>21</v>
      </c>
      <c r="I56" s="30">
        <v>23</v>
      </c>
      <c r="J56" s="30">
        <v>14</v>
      </c>
      <c r="K56" s="43">
        <f t="shared" si="6"/>
        <v>19.75</v>
      </c>
      <c r="L56" s="44">
        <f t="shared" si="7"/>
        <v>0.580882352941177</v>
      </c>
      <c r="M56" s="45">
        <v>16.25</v>
      </c>
    </row>
    <row r="57" ht="18.75" spans="1:13">
      <c r="A57" s="28">
        <v>11</v>
      </c>
      <c r="B57" s="29" t="s">
        <v>101</v>
      </c>
      <c r="C57" s="29">
        <v>529</v>
      </c>
      <c r="D57" s="29">
        <v>39</v>
      </c>
      <c r="E57" s="29">
        <v>0</v>
      </c>
      <c r="F57" s="29">
        <v>39</v>
      </c>
      <c r="G57" s="30">
        <v>21</v>
      </c>
      <c r="H57" s="30">
        <v>14</v>
      </c>
      <c r="I57" s="30">
        <v>20</v>
      </c>
      <c r="J57" s="30">
        <v>39</v>
      </c>
      <c r="K57" s="43">
        <f t="shared" si="6"/>
        <v>23.5</v>
      </c>
      <c r="L57" s="44">
        <f t="shared" si="7"/>
        <v>0.602564102564103</v>
      </c>
      <c r="M57" s="45">
        <v>16.25</v>
      </c>
    </row>
    <row r="58" ht="18.75" spans="1:13">
      <c r="A58" s="28">
        <v>12</v>
      </c>
      <c r="B58" s="29" t="s">
        <v>102</v>
      </c>
      <c r="C58" s="29">
        <v>530</v>
      </c>
      <c r="D58" s="29">
        <v>31</v>
      </c>
      <c r="E58" s="29">
        <v>4</v>
      </c>
      <c r="F58" s="29">
        <v>27</v>
      </c>
      <c r="G58" s="30">
        <v>6</v>
      </c>
      <c r="H58" s="30">
        <v>15</v>
      </c>
      <c r="I58" s="30">
        <v>17</v>
      </c>
      <c r="J58" s="30">
        <v>13</v>
      </c>
      <c r="K58" s="43">
        <f t="shared" si="6"/>
        <v>12.75</v>
      </c>
      <c r="L58" s="44">
        <f t="shared" si="7"/>
        <v>0.472222222222222</v>
      </c>
      <c r="M58" s="45">
        <v>15</v>
      </c>
    </row>
    <row r="59" ht="18.75" spans="1:13">
      <c r="A59" s="28">
        <v>13</v>
      </c>
      <c r="B59" s="29" t="s">
        <v>103</v>
      </c>
      <c r="C59" s="29">
        <v>523</v>
      </c>
      <c r="D59" s="29">
        <v>35</v>
      </c>
      <c r="E59" s="29">
        <v>1</v>
      </c>
      <c r="F59" s="29">
        <v>33</v>
      </c>
      <c r="G59" s="30">
        <v>12</v>
      </c>
      <c r="H59" s="30">
        <v>20</v>
      </c>
      <c r="I59" s="30">
        <v>32</v>
      </c>
      <c r="J59" s="30">
        <v>19</v>
      </c>
      <c r="K59" s="43">
        <f t="shared" si="6"/>
        <v>20.75</v>
      </c>
      <c r="L59" s="44">
        <f t="shared" si="7"/>
        <v>0.628787878787879</v>
      </c>
      <c r="M59" s="45">
        <v>17.5</v>
      </c>
    </row>
    <row r="60" ht="18.75" spans="1:13">
      <c r="A60" s="28">
        <v>14</v>
      </c>
      <c r="B60" s="29" t="s">
        <v>104</v>
      </c>
      <c r="C60" s="29" t="s">
        <v>105</v>
      </c>
      <c r="D60" s="29" t="s">
        <v>81</v>
      </c>
      <c r="E60" s="29">
        <v>0</v>
      </c>
      <c r="F60" s="29">
        <v>35</v>
      </c>
      <c r="G60" s="30">
        <v>14</v>
      </c>
      <c r="H60" s="30">
        <v>14</v>
      </c>
      <c r="I60" s="30">
        <v>24</v>
      </c>
      <c r="J60" s="30">
        <v>16</v>
      </c>
      <c r="K60" s="43">
        <f t="shared" si="6"/>
        <v>17</v>
      </c>
      <c r="L60" s="44">
        <f t="shared" si="7"/>
        <v>0.485714285714286</v>
      </c>
      <c r="M60" s="45">
        <v>13.75</v>
      </c>
    </row>
    <row r="61" ht="18.75" spans="1:13">
      <c r="A61" s="28">
        <v>15</v>
      </c>
      <c r="B61" s="29" t="s">
        <v>106</v>
      </c>
      <c r="C61" s="29" t="s">
        <v>105</v>
      </c>
      <c r="D61" s="29" t="s">
        <v>107</v>
      </c>
      <c r="E61" s="29">
        <v>0</v>
      </c>
      <c r="F61" s="29">
        <v>16</v>
      </c>
      <c r="G61" s="30">
        <v>5</v>
      </c>
      <c r="H61" s="30">
        <v>9</v>
      </c>
      <c r="I61" s="30">
        <v>14</v>
      </c>
      <c r="J61" s="30">
        <v>6</v>
      </c>
      <c r="K61" s="43">
        <f t="shared" si="6"/>
        <v>8.5</v>
      </c>
      <c r="L61" s="44">
        <f t="shared" si="7"/>
        <v>0.53125</v>
      </c>
      <c r="M61" s="45">
        <v>13.75</v>
      </c>
    </row>
    <row r="62" ht="18.75" spans="1:13">
      <c r="A62" s="28">
        <v>16</v>
      </c>
      <c r="B62" s="29" t="s">
        <v>108</v>
      </c>
      <c r="C62" s="29" t="s">
        <v>109</v>
      </c>
      <c r="D62" s="29" t="s">
        <v>107</v>
      </c>
      <c r="E62" s="29">
        <v>0</v>
      </c>
      <c r="F62" s="29">
        <v>16</v>
      </c>
      <c r="G62" s="30">
        <v>11</v>
      </c>
      <c r="H62" s="30">
        <v>10</v>
      </c>
      <c r="I62" s="30">
        <v>18</v>
      </c>
      <c r="J62" s="30">
        <v>8</v>
      </c>
      <c r="K62" s="43">
        <f t="shared" si="6"/>
        <v>11.75</v>
      </c>
      <c r="L62" s="44">
        <f t="shared" si="7"/>
        <v>0.734375</v>
      </c>
      <c r="M62" s="45">
        <v>20</v>
      </c>
    </row>
    <row r="63" spans="1:13">
      <c r="A63" s="2" t="s">
        <v>0</v>
      </c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</row>
    <row r="64" spans="1:1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</row>
    <row r="65" ht="14.25" spans="1:13">
      <c r="A65" s="5" t="s">
        <v>31</v>
      </c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</row>
    <row r="66" ht="14.25" spans="1:13">
      <c r="A66" s="5" t="s">
        <v>2</v>
      </c>
      <c r="B66" s="5" t="s">
        <v>3</v>
      </c>
      <c r="C66" s="5" t="s">
        <v>4</v>
      </c>
      <c r="D66" s="5" t="s">
        <v>5</v>
      </c>
      <c r="E66" s="5" t="s">
        <v>6</v>
      </c>
      <c r="F66" s="5" t="s">
        <v>7</v>
      </c>
      <c r="G66" s="6">
        <v>4.16</v>
      </c>
      <c r="H66" s="6">
        <v>4.18</v>
      </c>
      <c r="I66" s="6">
        <v>4.19</v>
      </c>
      <c r="J66" s="6">
        <v>4.2</v>
      </c>
      <c r="K66" s="32" t="s">
        <v>8</v>
      </c>
      <c r="L66" s="32" t="s">
        <v>9</v>
      </c>
      <c r="M66" s="38" t="s">
        <v>10</v>
      </c>
    </row>
    <row r="67" ht="20.25" spans="1:13">
      <c r="A67" s="28">
        <v>1</v>
      </c>
      <c r="B67" s="46" t="s">
        <v>32</v>
      </c>
      <c r="C67" s="46">
        <v>414</v>
      </c>
      <c r="D67" s="46">
        <v>38</v>
      </c>
      <c r="E67" s="46">
        <v>5</v>
      </c>
      <c r="F67" s="46">
        <v>33</v>
      </c>
      <c r="G67" s="13">
        <v>24</v>
      </c>
      <c r="H67" s="47"/>
      <c r="I67" s="17">
        <v>23</v>
      </c>
      <c r="J67" s="17">
        <v>26</v>
      </c>
      <c r="K67" s="35">
        <f t="shared" ref="K67:K75" si="8">AVERAGE(G67:J67)</f>
        <v>24.3333333333333</v>
      </c>
      <c r="L67" s="36">
        <f t="shared" ref="L67:L75" si="9">K67/F67</f>
        <v>0.737373737373737</v>
      </c>
      <c r="M67" s="35">
        <v>11.6666666666667</v>
      </c>
    </row>
    <row r="68" ht="20.25" spans="1:13">
      <c r="A68" s="28">
        <v>2</v>
      </c>
      <c r="B68" s="46" t="s">
        <v>33</v>
      </c>
      <c r="C68" s="46" t="s">
        <v>28</v>
      </c>
      <c r="D68" s="46">
        <v>33</v>
      </c>
      <c r="E68" s="46">
        <v>9</v>
      </c>
      <c r="F68" s="46">
        <v>24</v>
      </c>
      <c r="G68" s="13">
        <v>9</v>
      </c>
      <c r="H68" s="47"/>
      <c r="I68" s="17">
        <v>10</v>
      </c>
      <c r="J68" s="17">
        <v>11</v>
      </c>
      <c r="K68" s="35">
        <f t="shared" si="8"/>
        <v>10</v>
      </c>
      <c r="L68" s="36">
        <f t="shared" si="9"/>
        <v>0.416666666666667</v>
      </c>
      <c r="M68" s="35">
        <v>16.6666666666667</v>
      </c>
    </row>
    <row r="69" ht="20.25" spans="1:13">
      <c r="A69" s="28">
        <v>3</v>
      </c>
      <c r="B69" s="46" t="s">
        <v>34</v>
      </c>
      <c r="C69" s="46" t="s">
        <v>35</v>
      </c>
      <c r="D69" s="46">
        <v>40</v>
      </c>
      <c r="E69" s="46">
        <v>9</v>
      </c>
      <c r="F69" s="46">
        <v>31</v>
      </c>
      <c r="G69" s="13">
        <v>22</v>
      </c>
      <c r="H69" s="13"/>
      <c r="I69" s="17">
        <v>21</v>
      </c>
      <c r="J69" s="17">
        <v>19</v>
      </c>
      <c r="K69" s="35">
        <f t="shared" si="8"/>
        <v>20.6666666666667</v>
      </c>
      <c r="L69" s="36">
        <f t="shared" si="9"/>
        <v>0.666666666666667</v>
      </c>
      <c r="M69" s="35">
        <v>16.6666666666667</v>
      </c>
    </row>
    <row r="70" ht="20.25" spans="1:13">
      <c r="A70" s="28">
        <v>4</v>
      </c>
      <c r="B70" s="46" t="s">
        <v>36</v>
      </c>
      <c r="C70" s="46">
        <v>1110</v>
      </c>
      <c r="D70" s="46">
        <v>35</v>
      </c>
      <c r="E70" s="46">
        <v>4</v>
      </c>
      <c r="F70" s="46">
        <v>31</v>
      </c>
      <c r="G70" s="13">
        <v>23</v>
      </c>
      <c r="H70" s="13"/>
      <c r="I70" s="17">
        <v>16</v>
      </c>
      <c r="J70" s="17">
        <v>28</v>
      </c>
      <c r="K70" s="35">
        <f t="shared" si="8"/>
        <v>22.3333333333333</v>
      </c>
      <c r="L70" s="36">
        <f t="shared" si="9"/>
        <v>0.720430107526882</v>
      </c>
      <c r="M70" s="35">
        <v>13.3333333333333</v>
      </c>
    </row>
    <row r="71" ht="20.25" spans="1:13">
      <c r="A71" s="28">
        <v>5</v>
      </c>
      <c r="B71" s="46" t="s">
        <v>37</v>
      </c>
      <c r="C71" s="46">
        <v>1111</v>
      </c>
      <c r="D71" s="46">
        <v>35</v>
      </c>
      <c r="E71" s="46">
        <v>6</v>
      </c>
      <c r="F71" s="46">
        <v>29</v>
      </c>
      <c r="G71" s="13">
        <v>20</v>
      </c>
      <c r="H71" s="13"/>
      <c r="I71" s="17">
        <v>11</v>
      </c>
      <c r="J71" s="17">
        <v>12</v>
      </c>
      <c r="K71" s="35">
        <f t="shared" si="8"/>
        <v>14.3333333333333</v>
      </c>
      <c r="L71" s="36">
        <f t="shared" si="9"/>
        <v>0.494252873563218</v>
      </c>
      <c r="M71" s="35">
        <v>13.3333333333333</v>
      </c>
    </row>
    <row r="72" ht="20.25" spans="1:13">
      <c r="A72" s="28">
        <v>6</v>
      </c>
      <c r="B72" s="46" t="s">
        <v>38</v>
      </c>
      <c r="C72" s="46">
        <v>812</v>
      </c>
      <c r="D72" s="46">
        <v>35</v>
      </c>
      <c r="E72" s="46">
        <v>4</v>
      </c>
      <c r="F72" s="46">
        <v>31</v>
      </c>
      <c r="G72" s="13">
        <v>31</v>
      </c>
      <c r="H72" s="48"/>
      <c r="I72" s="17">
        <v>19</v>
      </c>
      <c r="J72" s="17">
        <v>31</v>
      </c>
      <c r="K72" s="35">
        <f t="shared" si="8"/>
        <v>27</v>
      </c>
      <c r="L72" s="36">
        <f t="shared" si="9"/>
        <v>0.870967741935484</v>
      </c>
      <c r="M72" s="35">
        <v>18.3333333333333</v>
      </c>
    </row>
    <row r="73" ht="20.25" spans="1:13">
      <c r="A73" s="28">
        <v>7</v>
      </c>
      <c r="B73" s="46" t="s">
        <v>39</v>
      </c>
      <c r="C73" s="46">
        <v>810</v>
      </c>
      <c r="D73" s="46">
        <v>35</v>
      </c>
      <c r="E73" s="46">
        <v>7</v>
      </c>
      <c r="F73" s="46">
        <v>28</v>
      </c>
      <c r="G73" s="13">
        <v>22</v>
      </c>
      <c r="H73" s="48"/>
      <c r="I73" s="17">
        <v>21</v>
      </c>
      <c r="J73" s="17">
        <v>23</v>
      </c>
      <c r="K73" s="35">
        <f t="shared" si="8"/>
        <v>22</v>
      </c>
      <c r="L73" s="36">
        <f t="shared" si="9"/>
        <v>0.785714285714286</v>
      </c>
      <c r="M73" s="35">
        <v>8.33333333333333</v>
      </c>
    </row>
    <row r="74" ht="20.25" spans="1:13">
      <c r="A74" s="28">
        <v>8</v>
      </c>
      <c r="B74" s="46" t="s">
        <v>40</v>
      </c>
      <c r="C74" s="46">
        <v>809</v>
      </c>
      <c r="D74" s="46">
        <v>35</v>
      </c>
      <c r="E74" s="46">
        <v>7</v>
      </c>
      <c r="F74" s="46">
        <v>28</v>
      </c>
      <c r="G74" s="13">
        <v>17</v>
      </c>
      <c r="H74" s="48"/>
      <c r="I74" s="17">
        <v>17</v>
      </c>
      <c r="J74" s="17">
        <v>17</v>
      </c>
      <c r="K74" s="35">
        <f t="shared" si="8"/>
        <v>17</v>
      </c>
      <c r="L74" s="36">
        <f t="shared" si="9"/>
        <v>0.607142857142857</v>
      </c>
      <c r="M74" s="35">
        <v>15</v>
      </c>
    </row>
    <row r="75" ht="20.25" spans="1:13">
      <c r="A75" s="28">
        <v>9</v>
      </c>
      <c r="B75" s="46" t="s">
        <v>41</v>
      </c>
      <c r="C75" s="46">
        <v>811</v>
      </c>
      <c r="D75" s="46">
        <v>37</v>
      </c>
      <c r="E75" s="46">
        <v>5</v>
      </c>
      <c r="F75" s="46">
        <v>32</v>
      </c>
      <c r="G75" s="13">
        <v>25</v>
      </c>
      <c r="H75" s="48"/>
      <c r="I75" s="17" t="s">
        <v>42</v>
      </c>
      <c r="J75" s="17">
        <v>29</v>
      </c>
      <c r="K75" s="35">
        <f t="shared" si="8"/>
        <v>27</v>
      </c>
      <c r="L75" s="36">
        <f t="shared" si="9"/>
        <v>0.84375</v>
      </c>
      <c r="M75" s="35">
        <v>12.5</v>
      </c>
    </row>
    <row r="76" ht="20.25" spans="1:13">
      <c r="A76" s="28">
        <v>10</v>
      </c>
      <c r="B76" s="46" t="s">
        <v>43</v>
      </c>
      <c r="C76" s="46">
        <v>914</v>
      </c>
      <c r="D76" s="46">
        <v>22</v>
      </c>
      <c r="E76" s="46">
        <v>3</v>
      </c>
      <c r="F76" s="46">
        <v>19</v>
      </c>
      <c r="G76" s="49" t="s">
        <v>44</v>
      </c>
      <c r="H76" s="48"/>
      <c r="I76" s="23" t="s">
        <v>44</v>
      </c>
      <c r="J76" s="24"/>
      <c r="K76" s="24"/>
      <c r="L76" s="24"/>
      <c r="M76" s="41"/>
    </row>
    <row r="77" ht="20.25" spans="1:13">
      <c r="A77" s="28">
        <v>11</v>
      </c>
      <c r="B77" s="46" t="s">
        <v>45</v>
      </c>
      <c r="C77" s="46">
        <v>914</v>
      </c>
      <c r="D77" s="46">
        <v>24</v>
      </c>
      <c r="E77" s="46">
        <v>2</v>
      </c>
      <c r="F77" s="46">
        <v>22</v>
      </c>
      <c r="G77" s="15"/>
      <c r="H77" s="48"/>
      <c r="I77" s="25"/>
      <c r="J77" s="26"/>
      <c r="K77" s="26"/>
      <c r="L77" s="26"/>
      <c r="M77" s="42"/>
    </row>
    <row r="78" ht="20.25" spans="1:13">
      <c r="A78" s="28">
        <v>12</v>
      </c>
      <c r="B78" s="46" t="s">
        <v>46</v>
      </c>
      <c r="C78" s="46">
        <v>1107</v>
      </c>
      <c r="D78" s="46">
        <v>30</v>
      </c>
      <c r="E78" s="46">
        <v>0</v>
      </c>
      <c r="F78" s="46">
        <v>30</v>
      </c>
      <c r="G78" s="13">
        <v>25</v>
      </c>
      <c r="H78" s="48"/>
      <c r="I78" s="17">
        <v>16</v>
      </c>
      <c r="J78" s="17">
        <v>19</v>
      </c>
      <c r="K78" s="35">
        <f t="shared" ref="K78:K85" si="10">AVERAGE(G78:J78)</f>
        <v>20</v>
      </c>
      <c r="L78" s="36">
        <f t="shared" ref="L78:L85" si="11">K78/F78</f>
        <v>0.666666666666667</v>
      </c>
      <c r="M78" s="35">
        <v>16.6666666666667</v>
      </c>
    </row>
    <row r="79" ht="20.25" spans="1:13">
      <c r="A79" s="28">
        <v>13</v>
      </c>
      <c r="B79" s="46" t="s">
        <v>47</v>
      </c>
      <c r="C79" s="46">
        <v>1108</v>
      </c>
      <c r="D79" s="46">
        <v>31</v>
      </c>
      <c r="E79" s="46">
        <v>2</v>
      </c>
      <c r="F79" s="46">
        <v>29</v>
      </c>
      <c r="G79" s="13">
        <v>27</v>
      </c>
      <c r="H79" s="48"/>
      <c r="I79" s="17">
        <v>15</v>
      </c>
      <c r="J79" s="17">
        <v>27</v>
      </c>
      <c r="K79" s="35">
        <f t="shared" si="10"/>
        <v>23</v>
      </c>
      <c r="L79" s="36">
        <f t="shared" si="11"/>
        <v>0.793103448275862</v>
      </c>
      <c r="M79" s="35">
        <v>15</v>
      </c>
    </row>
    <row r="80" ht="20.25" spans="1:13">
      <c r="A80" s="28">
        <v>14</v>
      </c>
      <c r="B80" s="46" t="s">
        <v>48</v>
      </c>
      <c r="C80" s="46">
        <v>1106</v>
      </c>
      <c r="D80" s="46">
        <v>33</v>
      </c>
      <c r="E80" s="46">
        <v>6</v>
      </c>
      <c r="F80" s="46">
        <v>27</v>
      </c>
      <c r="G80" s="13">
        <v>27</v>
      </c>
      <c r="H80" s="48"/>
      <c r="I80" s="17">
        <v>16</v>
      </c>
      <c r="J80" s="17">
        <v>23</v>
      </c>
      <c r="K80" s="35">
        <f t="shared" si="10"/>
        <v>22</v>
      </c>
      <c r="L80" s="36">
        <f t="shared" si="11"/>
        <v>0.814814814814815</v>
      </c>
      <c r="M80" s="35">
        <v>18.3333333333333</v>
      </c>
    </row>
    <row r="81" ht="20.25" spans="1:13">
      <c r="A81" s="28">
        <v>15</v>
      </c>
      <c r="B81" s="46" t="s">
        <v>49</v>
      </c>
      <c r="C81" s="46">
        <v>1104</v>
      </c>
      <c r="D81" s="46">
        <v>25</v>
      </c>
      <c r="E81" s="46">
        <v>4</v>
      </c>
      <c r="F81" s="46">
        <v>21</v>
      </c>
      <c r="G81" s="13">
        <v>17</v>
      </c>
      <c r="H81" s="13"/>
      <c r="I81" s="17">
        <v>17</v>
      </c>
      <c r="J81" s="17">
        <v>17</v>
      </c>
      <c r="K81" s="35">
        <f t="shared" si="10"/>
        <v>17</v>
      </c>
      <c r="L81" s="36">
        <f t="shared" si="11"/>
        <v>0.80952380952381</v>
      </c>
      <c r="M81" s="35">
        <v>18.3333333333333</v>
      </c>
    </row>
    <row r="82" ht="20.25" spans="1:13">
      <c r="A82" s="28">
        <v>16</v>
      </c>
      <c r="B82" s="46" t="s">
        <v>50</v>
      </c>
      <c r="C82" s="46">
        <v>1103</v>
      </c>
      <c r="D82" s="46">
        <v>36</v>
      </c>
      <c r="E82" s="46">
        <v>5</v>
      </c>
      <c r="F82" s="46">
        <v>31</v>
      </c>
      <c r="G82" s="13">
        <v>14</v>
      </c>
      <c r="H82" s="13"/>
      <c r="I82" s="17">
        <v>22</v>
      </c>
      <c r="J82" s="17">
        <v>21</v>
      </c>
      <c r="K82" s="35">
        <f t="shared" si="10"/>
        <v>19</v>
      </c>
      <c r="L82" s="36">
        <f t="shared" si="11"/>
        <v>0.612903225806452</v>
      </c>
      <c r="M82" s="35">
        <v>18.3333333333333</v>
      </c>
    </row>
    <row r="83" ht="20.25" spans="1:13">
      <c r="A83" s="28" t="s">
        <v>51</v>
      </c>
      <c r="B83" s="46" t="s">
        <v>52</v>
      </c>
      <c r="C83" s="46">
        <v>1109</v>
      </c>
      <c r="D83" s="46">
        <v>38</v>
      </c>
      <c r="E83" s="46">
        <v>4</v>
      </c>
      <c r="F83" s="46">
        <v>34</v>
      </c>
      <c r="G83" s="13">
        <v>25</v>
      </c>
      <c r="H83" s="13"/>
      <c r="I83" s="17">
        <v>9</v>
      </c>
      <c r="J83" s="17">
        <v>26</v>
      </c>
      <c r="K83" s="35">
        <f t="shared" si="10"/>
        <v>20</v>
      </c>
      <c r="L83" s="36">
        <f t="shared" si="11"/>
        <v>0.588235294117647</v>
      </c>
      <c r="M83" s="35">
        <v>18.3333333333333</v>
      </c>
    </row>
    <row r="84" ht="20.25" spans="1:13">
      <c r="A84" s="28" t="s">
        <v>53</v>
      </c>
      <c r="B84" s="46" t="s">
        <v>54</v>
      </c>
      <c r="C84" s="46">
        <v>1105</v>
      </c>
      <c r="D84" s="46">
        <v>22</v>
      </c>
      <c r="E84" s="46">
        <v>0</v>
      </c>
      <c r="F84" s="46">
        <v>22</v>
      </c>
      <c r="G84" s="13">
        <v>13</v>
      </c>
      <c r="H84" s="13"/>
      <c r="I84" s="17">
        <v>9</v>
      </c>
      <c r="J84" s="17">
        <v>11</v>
      </c>
      <c r="K84" s="35">
        <f t="shared" si="10"/>
        <v>11</v>
      </c>
      <c r="L84" s="36">
        <f t="shared" si="11"/>
        <v>0.5</v>
      </c>
      <c r="M84" s="35">
        <v>13.3333333333333</v>
      </c>
    </row>
    <row r="85" ht="20.25" spans="1:13">
      <c r="A85" s="28" t="s">
        <v>55</v>
      </c>
      <c r="B85" s="46" t="s">
        <v>56</v>
      </c>
      <c r="C85" s="46">
        <v>1105</v>
      </c>
      <c r="D85" s="46">
        <v>14</v>
      </c>
      <c r="E85" s="46">
        <v>3</v>
      </c>
      <c r="F85" s="46">
        <v>11</v>
      </c>
      <c r="G85" s="13">
        <v>6</v>
      </c>
      <c r="H85" s="13"/>
      <c r="I85" s="17">
        <v>4</v>
      </c>
      <c r="J85" s="17">
        <v>5</v>
      </c>
      <c r="K85" s="35">
        <f t="shared" si="10"/>
        <v>5</v>
      </c>
      <c r="L85" s="36">
        <f t="shared" si="11"/>
        <v>0.454545454545455</v>
      </c>
      <c r="M85" s="35">
        <v>15</v>
      </c>
    </row>
    <row r="86" spans="1:13">
      <c r="A86" s="50" t="s">
        <v>0</v>
      </c>
      <c r="B86" s="51"/>
      <c r="C86" s="51"/>
      <c r="D86" s="51"/>
      <c r="E86" s="51"/>
      <c r="F86" s="51"/>
      <c r="G86" s="51"/>
      <c r="H86" s="51"/>
      <c r="I86" s="51"/>
      <c r="J86" s="51"/>
      <c r="K86" s="51"/>
      <c r="L86" s="51"/>
      <c r="M86" s="58"/>
    </row>
    <row r="87" spans="1:13">
      <c r="A87" s="52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9"/>
    </row>
    <row r="88" ht="14.25" spans="1:13">
      <c r="A88" s="3" t="s">
        <v>110</v>
      </c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31"/>
    </row>
    <row r="89" ht="14.25" spans="1:13">
      <c r="A89" s="5" t="s">
        <v>2</v>
      </c>
      <c r="B89" s="5" t="s">
        <v>3</v>
      </c>
      <c r="C89" s="5" t="s">
        <v>4</v>
      </c>
      <c r="D89" s="5" t="s">
        <v>5</v>
      </c>
      <c r="E89" s="5" t="s">
        <v>6</v>
      </c>
      <c r="F89" s="5" t="s">
        <v>7</v>
      </c>
      <c r="G89" s="5" t="s">
        <v>62</v>
      </c>
      <c r="H89" s="6">
        <v>4.18</v>
      </c>
      <c r="I89" s="6">
        <v>4.19</v>
      </c>
      <c r="J89" s="6">
        <v>4.2</v>
      </c>
      <c r="K89" s="32" t="s">
        <v>8</v>
      </c>
      <c r="L89" s="32" t="s">
        <v>9</v>
      </c>
      <c r="M89" s="38" t="s">
        <v>10</v>
      </c>
    </row>
    <row r="90" ht="18.75" spans="1:13">
      <c r="A90" s="28">
        <v>1</v>
      </c>
      <c r="B90" s="54" t="s">
        <v>123</v>
      </c>
      <c r="C90" s="54">
        <v>604</v>
      </c>
      <c r="D90" s="55" t="s">
        <v>85</v>
      </c>
      <c r="E90" s="56">
        <v>4</v>
      </c>
      <c r="F90" s="54">
        <v>27</v>
      </c>
      <c r="G90" s="57">
        <v>27</v>
      </c>
      <c r="H90" s="34">
        <v>26</v>
      </c>
      <c r="I90" s="34">
        <v>26</v>
      </c>
      <c r="J90" s="34">
        <v>26</v>
      </c>
      <c r="K90" s="45">
        <f t="shared" ref="K90:K98" si="12">AVERAGE(G90:J90)</f>
        <v>26.25</v>
      </c>
      <c r="L90" s="44">
        <f t="shared" ref="L90:L98" si="13">K90/F90</f>
        <v>0.972222222222222</v>
      </c>
      <c r="M90" s="45">
        <v>15</v>
      </c>
    </row>
    <row r="91" ht="18.75" spans="1:13">
      <c r="A91" s="28">
        <v>2</v>
      </c>
      <c r="B91" s="54" t="s">
        <v>124</v>
      </c>
      <c r="C91" s="54">
        <v>605</v>
      </c>
      <c r="D91" s="55" t="s">
        <v>85</v>
      </c>
      <c r="E91" s="56">
        <v>6</v>
      </c>
      <c r="F91" s="54">
        <v>25</v>
      </c>
      <c r="G91" s="57">
        <v>24</v>
      </c>
      <c r="H91" s="34">
        <v>25</v>
      </c>
      <c r="I91" s="34">
        <v>25</v>
      </c>
      <c r="J91" s="34">
        <v>25</v>
      </c>
      <c r="K91" s="45">
        <f t="shared" si="12"/>
        <v>24.75</v>
      </c>
      <c r="L91" s="44">
        <f t="shared" si="13"/>
        <v>0.99</v>
      </c>
      <c r="M91" s="45">
        <v>18.3333333333333</v>
      </c>
    </row>
    <row r="92" ht="18.75" spans="1:13">
      <c r="A92" s="28">
        <v>3</v>
      </c>
      <c r="B92" s="54" t="s">
        <v>125</v>
      </c>
      <c r="C92" s="54">
        <v>606</v>
      </c>
      <c r="D92" s="55" t="s">
        <v>126</v>
      </c>
      <c r="E92" s="56">
        <v>7</v>
      </c>
      <c r="F92" s="54">
        <v>23</v>
      </c>
      <c r="G92" s="57">
        <v>17</v>
      </c>
      <c r="H92" s="34">
        <v>15</v>
      </c>
      <c r="I92" s="34">
        <v>23</v>
      </c>
      <c r="J92" s="34">
        <v>24</v>
      </c>
      <c r="K92" s="45">
        <f t="shared" si="12"/>
        <v>19.75</v>
      </c>
      <c r="L92" s="44">
        <f t="shared" si="13"/>
        <v>0.858695652173913</v>
      </c>
      <c r="M92" s="45">
        <v>20</v>
      </c>
    </row>
    <row r="93" ht="18.75" spans="1:13">
      <c r="A93" s="28">
        <v>4</v>
      </c>
      <c r="B93" s="54" t="s">
        <v>127</v>
      </c>
      <c r="C93" s="54">
        <v>607</v>
      </c>
      <c r="D93" s="55" t="s">
        <v>85</v>
      </c>
      <c r="E93" s="56">
        <v>6</v>
      </c>
      <c r="F93" s="54">
        <v>25</v>
      </c>
      <c r="G93" s="57">
        <v>23</v>
      </c>
      <c r="H93" s="34">
        <v>24</v>
      </c>
      <c r="I93" s="34">
        <v>25</v>
      </c>
      <c r="J93" s="34">
        <v>24</v>
      </c>
      <c r="K93" s="45">
        <f t="shared" si="12"/>
        <v>24</v>
      </c>
      <c r="L93" s="44">
        <f t="shared" si="13"/>
        <v>0.96</v>
      </c>
      <c r="M93" s="45">
        <v>16.6666666666667</v>
      </c>
    </row>
    <row r="94" ht="18.75" spans="1:13">
      <c r="A94" s="28">
        <v>5</v>
      </c>
      <c r="B94" s="54" t="s">
        <v>128</v>
      </c>
      <c r="C94" s="54">
        <v>608</v>
      </c>
      <c r="D94" s="55" t="s">
        <v>85</v>
      </c>
      <c r="E94" s="56">
        <v>6</v>
      </c>
      <c r="F94" s="54">
        <v>25</v>
      </c>
      <c r="G94" s="57">
        <v>21</v>
      </c>
      <c r="H94" s="34">
        <v>21</v>
      </c>
      <c r="I94" s="34">
        <v>22</v>
      </c>
      <c r="J94" s="34">
        <v>23</v>
      </c>
      <c r="K94" s="45">
        <f t="shared" si="12"/>
        <v>21.75</v>
      </c>
      <c r="L94" s="44">
        <f t="shared" si="13"/>
        <v>0.87</v>
      </c>
      <c r="M94" s="45">
        <v>18.3333333333333</v>
      </c>
    </row>
    <row r="95" ht="18.75" spans="1:13">
      <c r="A95" s="28">
        <v>6</v>
      </c>
      <c r="B95" s="54" t="s">
        <v>129</v>
      </c>
      <c r="C95" s="54">
        <v>609</v>
      </c>
      <c r="D95" s="55" t="s">
        <v>89</v>
      </c>
      <c r="E95" s="56">
        <v>9</v>
      </c>
      <c r="F95" s="54">
        <v>23</v>
      </c>
      <c r="G95" s="57">
        <v>21</v>
      </c>
      <c r="H95" s="34">
        <v>23</v>
      </c>
      <c r="I95" s="34">
        <v>23</v>
      </c>
      <c r="J95" s="34">
        <v>23</v>
      </c>
      <c r="K95" s="45">
        <f t="shared" si="12"/>
        <v>22.5</v>
      </c>
      <c r="L95" s="44">
        <f t="shared" si="13"/>
        <v>0.978260869565217</v>
      </c>
      <c r="M95" s="45">
        <v>15</v>
      </c>
    </row>
    <row r="96" ht="18.75" spans="1:13">
      <c r="A96" s="28">
        <v>7</v>
      </c>
      <c r="B96" s="54" t="s">
        <v>130</v>
      </c>
      <c r="C96" s="54">
        <v>610</v>
      </c>
      <c r="D96" s="55" t="s">
        <v>85</v>
      </c>
      <c r="E96" s="56">
        <v>3</v>
      </c>
      <c r="F96" s="54">
        <v>28</v>
      </c>
      <c r="G96" s="57">
        <v>20</v>
      </c>
      <c r="H96" s="34">
        <v>25</v>
      </c>
      <c r="I96" s="34">
        <v>26</v>
      </c>
      <c r="J96" s="34">
        <v>27</v>
      </c>
      <c r="K96" s="45">
        <f t="shared" si="12"/>
        <v>24.5</v>
      </c>
      <c r="L96" s="44">
        <f t="shared" si="13"/>
        <v>0.875</v>
      </c>
      <c r="M96" s="45">
        <v>11.6666666666667</v>
      </c>
    </row>
    <row r="97" ht="18.75" spans="1:13">
      <c r="A97" s="28">
        <v>8</v>
      </c>
      <c r="B97" s="54" t="s">
        <v>131</v>
      </c>
      <c r="C97" s="54">
        <v>611</v>
      </c>
      <c r="D97" s="55" t="s">
        <v>85</v>
      </c>
      <c r="E97" s="56">
        <v>18</v>
      </c>
      <c r="F97" s="54">
        <v>13</v>
      </c>
      <c r="G97" s="57">
        <v>11</v>
      </c>
      <c r="H97" s="34">
        <v>12</v>
      </c>
      <c r="I97" s="34">
        <v>12</v>
      </c>
      <c r="J97" s="34">
        <v>11</v>
      </c>
      <c r="K97" s="45">
        <f t="shared" si="12"/>
        <v>11.5</v>
      </c>
      <c r="L97" s="44">
        <f t="shared" si="13"/>
        <v>0.884615384615385</v>
      </c>
      <c r="M97" s="45">
        <v>20</v>
      </c>
    </row>
    <row r="98" ht="18.75" spans="1:13">
      <c r="A98" s="28">
        <v>9</v>
      </c>
      <c r="B98" s="54" t="s">
        <v>132</v>
      </c>
      <c r="C98" s="54">
        <v>612</v>
      </c>
      <c r="D98" s="55" t="s">
        <v>126</v>
      </c>
      <c r="E98" s="56">
        <v>6</v>
      </c>
      <c r="F98" s="54">
        <v>23</v>
      </c>
      <c r="G98" s="57">
        <v>23</v>
      </c>
      <c r="H98" s="34">
        <v>23</v>
      </c>
      <c r="I98" s="34">
        <v>23</v>
      </c>
      <c r="J98" s="34">
        <v>22</v>
      </c>
      <c r="K98" s="45">
        <f t="shared" si="12"/>
        <v>22.75</v>
      </c>
      <c r="L98" s="44">
        <f t="shared" si="13"/>
        <v>0.989130434782609</v>
      </c>
      <c r="M98" s="45">
        <v>16.6666666666667</v>
      </c>
    </row>
    <row r="99" spans="1:13">
      <c r="A99" s="2" t="s">
        <v>0</v>
      </c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</row>
    <row r="100" spans="1:1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</row>
    <row r="101" ht="14.25" spans="1:13">
      <c r="A101" s="5" t="s">
        <v>110</v>
      </c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</row>
    <row r="102" ht="14.25" spans="1:13">
      <c r="A102" s="5" t="s">
        <v>2</v>
      </c>
      <c r="B102" s="5" t="s">
        <v>3</v>
      </c>
      <c r="C102" s="5" t="s">
        <v>4</v>
      </c>
      <c r="D102" s="5" t="s">
        <v>5</v>
      </c>
      <c r="E102" s="5" t="s">
        <v>6</v>
      </c>
      <c r="F102" s="5" t="s">
        <v>7</v>
      </c>
      <c r="G102" s="6">
        <v>4.16</v>
      </c>
      <c r="H102" s="6">
        <v>4.18</v>
      </c>
      <c r="I102" s="6">
        <v>4.19</v>
      </c>
      <c r="J102" s="6">
        <v>4.2</v>
      </c>
      <c r="K102" s="32" t="s">
        <v>8</v>
      </c>
      <c r="L102" s="32" t="s">
        <v>9</v>
      </c>
      <c r="M102" s="30" t="s">
        <v>10</v>
      </c>
    </row>
    <row r="103" ht="18.75" spans="1:14">
      <c r="A103" s="30">
        <v>1</v>
      </c>
      <c r="B103" s="29" t="s">
        <v>111</v>
      </c>
      <c r="C103" s="29">
        <v>504</v>
      </c>
      <c r="D103" s="29">
        <v>30</v>
      </c>
      <c r="E103" s="29">
        <v>5</v>
      </c>
      <c r="F103" s="29">
        <v>25</v>
      </c>
      <c r="G103" s="34">
        <v>22</v>
      </c>
      <c r="H103" s="34">
        <v>25</v>
      </c>
      <c r="I103" s="34">
        <v>22</v>
      </c>
      <c r="J103" s="34">
        <v>25</v>
      </c>
      <c r="K103" s="45">
        <f t="shared" ref="K103:K111" si="14">AVERAGE(G103:J103)</f>
        <v>23.5</v>
      </c>
      <c r="L103" s="44">
        <f t="shared" ref="L103:L111" si="15">K103/F103</f>
        <v>0.94</v>
      </c>
      <c r="M103" s="45">
        <v>20</v>
      </c>
      <c r="N103" s="60"/>
    </row>
    <row r="104" ht="18.75" spans="1:14">
      <c r="A104" s="30">
        <v>2</v>
      </c>
      <c r="B104" s="29" t="s">
        <v>112</v>
      </c>
      <c r="C104" s="29">
        <v>506</v>
      </c>
      <c r="D104" s="29">
        <v>29</v>
      </c>
      <c r="E104" s="29">
        <v>3</v>
      </c>
      <c r="F104" s="29">
        <v>26</v>
      </c>
      <c r="G104" s="34">
        <v>22</v>
      </c>
      <c r="H104" s="34">
        <v>26</v>
      </c>
      <c r="I104" s="34">
        <v>26</v>
      </c>
      <c r="J104" s="34">
        <v>26</v>
      </c>
      <c r="K104" s="45">
        <f t="shared" si="14"/>
        <v>25</v>
      </c>
      <c r="L104" s="44">
        <f t="shared" si="15"/>
        <v>0.961538461538462</v>
      </c>
      <c r="M104" s="45">
        <v>20</v>
      </c>
      <c r="N104" s="60"/>
    </row>
    <row r="105" ht="18.75" spans="1:14">
      <c r="A105" s="30">
        <v>3</v>
      </c>
      <c r="B105" s="29" t="s">
        <v>113</v>
      </c>
      <c r="C105" s="29">
        <v>507</v>
      </c>
      <c r="D105" s="29">
        <v>30</v>
      </c>
      <c r="E105" s="29">
        <v>3</v>
      </c>
      <c r="F105" s="29">
        <v>27</v>
      </c>
      <c r="G105" s="34">
        <v>26</v>
      </c>
      <c r="H105" s="34">
        <v>26</v>
      </c>
      <c r="I105" s="34">
        <v>26</v>
      </c>
      <c r="J105" s="34">
        <v>27</v>
      </c>
      <c r="K105" s="45">
        <f t="shared" si="14"/>
        <v>26.25</v>
      </c>
      <c r="L105" s="44">
        <f t="shared" si="15"/>
        <v>0.972222222222222</v>
      </c>
      <c r="M105" s="45">
        <v>16.6666666666667</v>
      </c>
      <c r="N105" s="60"/>
    </row>
    <row r="106" ht="18.75" spans="1:14">
      <c r="A106" s="30">
        <v>4</v>
      </c>
      <c r="B106" s="29" t="s">
        <v>114</v>
      </c>
      <c r="C106" s="29">
        <v>508</v>
      </c>
      <c r="D106" s="29">
        <v>30</v>
      </c>
      <c r="E106" s="29" t="s">
        <v>115</v>
      </c>
      <c r="F106" s="29" t="s">
        <v>116</v>
      </c>
      <c r="G106" s="34">
        <v>22</v>
      </c>
      <c r="H106" s="34">
        <v>26</v>
      </c>
      <c r="I106" s="34">
        <v>26</v>
      </c>
      <c r="J106" s="34">
        <v>22</v>
      </c>
      <c r="K106" s="45">
        <f t="shared" si="14"/>
        <v>24</v>
      </c>
      <c r="L106" s="44">
        <f t="shared" si="15"/>
        <v>0.888888888888889</v>
      </c>
      <c r="M106" s="45">
        <v>20</v>
      </c>
      <c r="N106" s="60"/>
    </row>
    <row r="107" ht="18.75" spans="1:14">
      <c r="A107" s="30">
        <v>5</v>
      </c>
      <c r="B107" s="29" t="s">
        <v>117</v>
      </c>
      <c r="C107" s="29">
        <v>509</v>
      </c>
      <c r="D107" s="29">
        <v>30</v>
      </c>
      <c r="E107" s="29">
        <v>6</v>
      </c>
      <c r="F107" s="29" t="s">
        <v>118</v>
      </c>
      <c r="G107" s="34">
        <v>18</v>
      </c>
      <c r="H107" s="34">
        <v>19</v>
      </c>
      <c r="I107" s="34">
        <v>22</v>
      </c>
      <c r="J107" s="34">
        <v>22</v>
      </c>
      <c r="K107" s="45">
        <f t="shared" si="14"/>
        <v>20.25</v>
      </c>
      <c r="L107" s="44">
        <f t="shared" si="15"/>
        <v>0.84375</v>
      </c>
      <c r="M107" s="45">
        <v>20</v>
      </c>
      <c r="N107" s="60"/>
    </row>
    <row r="108" ht="18.75" spans="1:14">
      <c r="A108" s="30">
        <v>6</v>
      </c>
      <c r="B108" s="29" t="s">
        <v>119</v>
      </c>
      <c r="C108" s="29">
        <v>510</v>
      </c>
      <c r="D108" s="29">
        <v>29</v>
      </c>
      <c r="E108" s="29">
        <v>4</v>
      </c>
      <c r="F108" s="29">
        <v>25</v>
      </c>
      <c r="G108" s="34">
        <v>23</v>
      </c>
      <c r="H108" s="34">
        <v>25</v>
      </c>
      <c r="I108" s="34">
        <v>25</v>
      </c>
      <c r="J108" s="34">
        <v>24</v>
      </c>
      <c r="K108" s="45">
        <f t="shared" si="14"/>
        <v>24.25</v>
      </c>
      <c r="L108" s="44">
        <f t="shared" si="15"/>
        <v>0.97</v>
      </c>
      <c r="M108" s="45">
        <v>20</v>
      </c>
      <c r="N108" s="60"/>
    </row>
    <row r="109" ht="18.75" spans="1:14">
      <c r="A109" s="30">
        <v>7</v>
      </c>
      <c r="B109" s="29" t="s">
        <v>120</v>
      </c>
      <c r="C109" s="29">
        <v>511</v>
      </c>
      <c r="D109" s="29">
        <v>30</v>
      </c>
      <c r="E109" s="29">
        <v>5</v>
      </c>
      <c r="F109" s="29">
        <v>25</v>
      </c>
      <c r="G109" s="34">
        <v>24</v>
      </c>
      <c r="H109" s="34">
        <v>25</v>
      </c>
      <c r="I109" s="34">
        <v>25</v>
      </c>
      <c r="J109" s="34">
        <v>25</v>
      </c>
      <c r="K109" s="45">
        <f t="shared" si="14"/>
        <v>24.75</v>
      </c>
      <c r="L109" s="44">
        <f t="shared" si="15"/>
        <v>0.99</v>
      </c>
      <c r="M109" s="45">
        <v>20</v>
      </c>
      <c r="N109" s="60"/>
    </row>
    <row r="110" ht="18.75" spans="1:14">
      <c r="A110" s="30">
        <v>8</v>
      </c>
      <c r="B110" s="29" t="s">
        <v>121</v>
      </c>
      <c r="C110" s="29">
        <v>512</v>
      </c>
      <c r="D110" s="29">
        <v>30</v>
      </c>
      <c r="E110" s="29">
        <v>7</v>
      </c>
      <c r="F110" s="29">
        <v>23</v>
      </c>
      <c r="G110" s="34">
        <v>20</v>
      </c>
      <c r="H110" s="34">
        <v>22</v>
      </c>
      <c r="I110" s="34">
        <v>22</v>
      </c>
      <c r="J110" s="34">
        <v>22</v>
      </c>
      <c r="K110" s="45">
        <f t="shared" si="14"/>
        <v>21.5</v>
      </c>
      <c r="L110" s="44">
        <f t="shared" si="15"/>
        <v>0.934782608695652</v>
      </c>
      <c r="M110" s="45">
        <v>20</v>
      </c>
      <c r="N110" s="60"/>
    </row>
    <row r="111" ht="18.75" spans="1:14">
      <c r="A111" s="30">
        <v>9</v>
      </c>
      <c r="B111" s="29" t="s">
        <v>122</v>
      </c>
      <c r="C111" s="29">
        <v>514</v>
      </c>
      <c r="D111" s="29">
        <v>30</v>
      </c>
      <c r="E111" s="29">
        <v>7</v>
      </c>
      <c r="F111" s="29">
        <v>22</v>
      </c>
      <c r="G111" s="34">
        <v>22</v>
      </c>
      <c r="H111" s="34">
        <v>21</v>
      </c>
      <c r="I111" s="34">
        <v>22</v>
      </c>
      <c r="J111" s="34">
        <v>22</v>
      </c>
      <c r="K111" s="45">
        <f t="shared" si="14"/>
        <v>21.75</v>
      </c>
      <c r="L111" s="44">
        <f t="shared" si="15"/>
        <v>0.988636363636364</v>
      </c>
      <c r="M111" s="45">
        <v>20</v>
      </c>
      <c r="N111" s="60"/>
    </row>
  </sheetData>
  <mergeCells count="19">
    <mergeCell ref="A3:M3"/>
    <mergeCell ref="A23:M23"/>
    <mergeCell ref="G28:M28"/>
    <mergeCell ref="G41:M41"/>
    <mergeCell ref="A45:M45"/>
    <mergeCell ref="A65:M65"/>
    <mergeCell ref="A88:M88"/>
    <mergeCell ref="A101:M101"/>
    <mergeCell ref="G76:G77"/>
    <mergeCell ref="H31:H32"/>
    <mergeCell ref="A1:M2"/>
    <mergeCell ref="A21:M22"/>
    <mergeCell ref="A86:M87"/>
    <mergeCell ref="A99:M100"/>
    <mergeCell ref="A63:M64"/>
    <mergeCell ref="I76:M77"/>
    <mergeCell ref="G25:M26"/>
    <mergeCell ref="G34:M35"/>
    <mergeCell ref="A43:M4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 电信</vt:lpstr>
      <vt:lpstr>文法</vt:lpstr>
      <vt:lpstr>机电</vt:lpstr>
      <vt:lpstr>建工</vt:lpstr>
      <vt:lpstr>基础22</vt:lpstr>
      <vt:lpstr>基础21</vt:lpstr>
      <vt:lpstr>全校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山哥</cp:lastModifiedBy>
  <dcterms:created xsi:type="dcterms:W3CDTF">2018-04-01T10:15:00Z</dcterms:created>
  <cp:lastPrinted>2020-10-15T23:23:00Z</cp:lastPrinted>
  <dcterms:modified xsi:type="dcterms:W3CDTF">2023-04-24T06:48:36Z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2052-11.1.0.14305</vt:lpwstr>
  </property>
  <property fmtid="{D5CDD505-2E9C-101B-9397-08002B2CF9AE}" pid="3" name="ICV">
    <vt:lpwstr>431F7A00A1904DD88AE5FFE9F408A49A</vt:lpwstr>
  </property>
</Properties>
</file>